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C:\Users\jbrooks12\Desktop\Data Governce Documents\"/>
    </mc:Choice>
  </mc:AlternateContent>
  <xr:revisionPtr revIDLastSave="0" documentId="8_{7C5B4E1B-3849-4502-A7BE-DCF090E95919}" xr6:coauthVersionLast="47" xr6:coauthVersionMax="47" xr10:uidLastSave="{00000000-0000-0000-0000-000000000000}"/>
  <bookViews>
    <workbookView xWindow="-110" yWindow="-110" windowWidth="19420" windowHeight="10300" firstSheet="3" activeTab="3" xr2:uid="{00000000-000D-0000-FFFF-FFFF00000000}"/>
  </bookViews>
  <sheets>
    <sheet name="Instructions" sheetId="2" r:id="rId1"/>
    <sheet name="Not Fulfilled Descriptions" sheetId="4" r:id="rId2"/>
    <sheet name="Request Type Description" sheetId="3" r:id="rId3"/>
    <sheet name="2024 Annual Data Request Report" sheetId="5" r:id="rId4"/>
    <sheet name="2023 Annual Data Request Report" sheetId="1" r:id="rId5"/>
  </sheets>
  <definedNames>
    <definedName name="_xlnm._FilterDatabase" localSheetId="4" hidden="1">'2023 Annual Data Request Report'!$A$5:$N$5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5" l="1"/>
  <c r="L31" i="5" s="1"/>
  <c r="K30" i="5"/>
  <c r="L30" i="5" s="1"/>
  <c r="K29" i="5"/>
  <c r="L29" i="5" s="1"/>
  <c r="K28" i="5"/>
  <c r="L28" i="5" s="1"/>
  <c r="K27" i="5"/>
  <c r="L27" i="5" s="1"/>
  <c r="K26" i="5"/>
  <c r="L26" i="5" s="1"/>
  <c r="K25" i="5"/>
  <c r="L25" i="5" s="1"/>
  <c r="K24" i="5"/>
  <c r="L24" i="5" s="1"/>
  <c r="K23" i="5"/>
  <c r="L23" i="5" s="1"/>
  <c r="K22" i="5"/>
  <c r="L22" i="5" s="1"/>
  <c r="K21" i="5"/>
  <c r="L21" i="5" s="1"/>
  <c r="K20" i="5"/>
  <c r="L20" i="5" s="1"/>
  <c r="K19" i="5"/>
  <c r="L19" i="5" s="1"/>
  <c r="K18" i="5"/>
  <c r="L18" i="5" s="1"/>
  <c r="K17" i="5"/>
  <c r="L17" i="5" s="1"/>
  <c r="K16" i="5"/>
  <c r="L16" i="5" s="1"/>
  <c r="K15" i="5"/>
  <c r="L15" i="5" s="1"/>
  <c r="K14" i="5"/>
  <c r="L14" i="5" s="1"/>
  <c r="K13" i="5"/>
  <c r="L13" i="5" s="1"/>
  <c r="K12" i="5"/>
  <c r="L12" i="5" s="1"/>
  <c r="K11" i="5"/>
  <c r="L11" i="5" s="1"/>
  <c r="K10" i="5"/>
  <c r="L10" i="5" s="1"/>
  <c r="K9" i="5"/>
  <c r="L9" i="5" s="1"/>
  <c r="K8" i="5"/>
  <c r="L8" i="5" s="1"/>
  <c r="K7" i="5"/>
  <c r="L7" i="5" s="1"/>
  <c r="K6" i="5"/>
  <c r="L6" i="5" s="1"/>
  <c r="H31" i="5"/>
  <c r="H30" i="5"/>
  <c r="H29" i="5"/>
  <c r="H28" i="5"/>
  <c r="H27" i="5"/>
  <c r="H26" i="5"/>
  <c r="H25" i="5"/>
  <c r="H24" i="5"/>
  <c r="H23" i="5"/>
  <c r="H22" i="5"/>
  <c r="H21" i="5"/>
  <c r="H20" i="5"/>
  <c r="H19" i="5"/>
  <c r="H18" i="5"/>
  <c r="H17" i="5"/>
  <c r="H16" i="5"/>
  <c r="H15" i="5"/>
  <c r="H14" i="5"/>
  <c r="H13" i="5"/>
  <c r="H12" i="5"/>
  <c r="H11" i="5"/>
  <c r="H10" i="5"/>
  <c r="H9" i="5"/>
  <c r="H8" i="5"/>
  <c r="H7" i="5"/>
  <c r="H6" i="5"/>
  <c r="L5" i="5"/>
  <c r="K5" i="5"/>
  <c r="H5" i="5"/>
  <c r="B32" i="5"/>
  <c r="C32" i="5"/>
  <c r="D32" i="5"/>
  <c r="E32" i="5"/>
  <c r="F32" i="5"/>
  <c r="G32" i="5"/>
  <c r="H32" i="5"/>
  <c r="I32" i="5"/>
  <c r="J32" i="5"/>
  <c r="K32" i="5"/>
  <c r="G32" i="1"/>
  <c r="F32" i="1"/>
  <c r="E32" i="1"/>
  <c r="D32" i="1"/>
  <c r="C32" i="1"/>
  <c r="B32" i="1"/>
  <c r="H31" i="1"/>
  <c r="K31" i="1" s="1"/>
  <c r="H30" i="1"/>
  <c r="K30" i="1" s="1"/>
  <c r="H29" i="1"/>
  <c r="K29" i="1" s="1"/>
  <c r="H28" i="1"/>
  <c r="K28" i="1" s="1"/>
  <c r="H27" i="1"/>
  <c r="K27" i="1" s="1"/>
  <c r="H26" i="1"/>
  <c r="K26" i="1" s="1"/>
  <c r="H25" i="1"/>
  <c r="K25" i="1" s="1"/>
  <c r="H24" i="1"/>
  <c r="K24" i="1" s="1"/>
  <c r="H23" i="1"/>
  <c r="K23" i="1" s="1"/>
  <c r="H22" i="1"/>
  <c r="K22" i="1" s="1"/>
  <c r="H21" i="1"/>
  <c r="K21" i="1" s="1"/>
  <c r="H20" i="1"/>
  <c r="K20" i="1" s="1"/>
  <c r="H19" i="1"/>
  <c r="H18" i="1"/>
  <c r="K18" i="1" s="1"/>
  <c r="H17" i="1"/>
  <c r="K17" i="1" s="1"/>
  <c r="H16" i="1"/>
  <c r="K16" i="1" s="1"/>
  <c r="H15" i="1"/>
  <c r="K15" i="1" s="1"/>
  <c r="H14" i="1"/>
  <c r="K14" i="1" s="1"/>
  <c r="H13" i="1"/>
  <c r="K13" i="1" s="1"/>
  <c r="H12" i="1"/>
  <c r="K12" i="1" s="1"/>
  <c r="H11" i="1"/>
  <c r="K11" i="1" s="1"/>
  <c r="H10" i="1"/>
  <c r="K10" i="1" s="1"/>
  <c r="H9" i="1"/>
  <c r="K9" i="1" s="1"/>
  <c r="H8" i="1"/>
  <c r="K8" i="1" s="1"/>
  <c r="H7" i="1"/>
  <c r="K7" i="1" s="1"/>
  <c r="H6" i="1"/>
  <c r="K5" i="1"/>
  <c r="L10" i="1"/>
  <c r="L14" i="1"/>
  <c r="L20" i="1"/>
  <c r="L18" i="1"/>
  <c r="L17" i="1"/>
  <c r="H5" i="1"/>
  <c r="H32" i="1" l="1"/>
  <c r="K6" i="1"/>
  <c r="I19" i="1"/>
  <c r="L16" i="1"/>
  <c r="L5" i="1"/>
  <c r="L30" i="1"/>
  <c r="L23" i="1"/>
  <c r="L24" i="1"/>
  <c r="L25" i="1"/>
  <c r="L26" i="1"/>
  <c r="L28" i="1"/>
  <c r="L29" i="1"/>
  <c r="L31" i="1"/>
  <c r="L27" i="1"/>
  <c r="L11" i="1"/>
  <c r="L12" i="1"/>
  <c r="L13" i="1"/>
  <c r="L15" i="1"/>
  <c r="L9" i="1"/>
  <c r="L7" i="1"/>
  <c r="I32" i="1" l="1"/>
  <c r="J19" i="1"/>
  <c r="J32" i="1" l="1"/>
  <c r="K19" i="1"/>
  <c r="K32" i="1" l="1"/>
  <c r="L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tc={D7C56501-61FE-4253-9456-DF643BE8CD23}</author>
  </authors>
  <commentList>
    <comment ref="A3" authorId="0" shapeId="0" xr:uid="{D7C56501-61FE-4253-9456-DF643BE8CD23}">
      <text>
        <t xml:space="preserve">[Threaded comment]
Your version of Excel allows you to read this threaded comment; however, any edits to it will get removed if the file is opened in a newer version of Excel. Learn more: https://go.microsoft.com/fwlink/?linkid=870924
Comment:
    Request by an oversight or regulatory entity for a systematic review and analysis of an organization's data for compliance or quality purposes. 
Reply:
    @Novello, Kirsten Nicole Thank you!
Reply:
    You are welcome - Do you think that covers financial related audits, or should we say "...for compliance, financial or quality purposes"?
Reply:
    Sorry - I thought of that on my drive home yesterday. ;)
</t>
      </text>
    </comment>
  </commentList>
</comments>
</file>

<file path=xl/sharedStrings.xml><?xml version="1.0" encoding="utf-8"?>
<sst xmlns="http://schemas.openxmlformats.org/spreadsheetml/2006/main" count="213" uniqueCount="155">
  <si>
    <t xml:space="preserve">Thank you for your work in completing the Annual Data Request Report. Think of this as a "back of the napkin" summary to capture the number of data requests your division / office has filled in the past year. </t>
  </si>
  <si>
    <r>
      <rPr>
        <sz val="12"/>
        <color rgb="FF000000"/>
        <rFont val="Calibri"/>
        <family val="2"/>
      </rPr>
      <t xml:space="preserve">In addition to updating the Data Asset Inventory annually, Divisions and Offices are asked to fill out a summary report of Division/Office specific data requests that have been fulfilled during the calendar year. This summary reporting form will be sent to Divisions/Offices by November 1 of each year, and returned by February 1 the following year. </t>
    </r>
    <r>
      <rPr>
        <i/>
        <sz val="12"/>
        <color rgb="FF000000"/>
        <rFont val="Calibri"/>
        <family val="2"/>
      </rPr>
      <t>If the Division/Office has a standard report, then the existing document can be submitted</t>
    </r>
    <r>
      <rPr>
        <sz val="12"/>
        <color rgb="FF000000"/>
        <rFont val="Calibri"/>
        <family val="2"/>
      </rPr>
      <t xml:space="preserve">. It the responsibility of the Data Owner to determine how this summary report will be completed. The purpose of this summary report is to better understand how data are accessed and used across the Department as a whole, while not interrupting Division and Office specific requests. 
</t>
    </r>
  </si>
  <si>
    <t>It might be helpful to review the data request pathways summary (https://www.ncdhhs.gov/appendix-aquestions-guide-data-request-pathwaypdf/open) or review the NCDHHS Data Sharing Guidebook (pg. 22) to learn more.</t>
  </si>
  <si>
    <r>
      <rPr>
        <b/>
        <sz val="11"/>
        <color rgb="FF000000"/>
        <rFont val="Calibri"/>
        <family val="2"/>
      </rPr>
      <t>Instructions for completing Annual Data Request Summary
Request Type:
Operational:</t>
    </r>
    <r>
      <rPr>
        <sz val="11"/>
        <color rgb="FF000000"/>
        <rFont val="Calibri"/>
        <family val="2"/>
      </rPr>
      <t xml:space="preserve"> Enter the number of data requests received for operational purposes within the division during the reporting year.
</t>
    </r>
    <r>
      <rPr>
        <b/>
        <sz val="11"/>
        <color rgb="FF000000"/>
        <rFont val="Calibri"/>
        <family val="2"/>
      </rPr>
      <t>Research:</t>
    </r>
    <r>
      <rPr>
        <sz val="11"/>
        <color rgb="FF000000"/>
        <rFont val="Calibri"/>
        <family val="2"/>
      </rPr>
      <t xml:space="preserve"> Enter the number of data requests received for research or analysis purposes during the reporting year.
</t>
    </r>
    <r>
      <rPr>
        <b/>
        <sz val="11"/>
        <color rgb="FF000000"/>
        <rFont val="Calibri"/>
        <family val="2"/>
      </rPr>
      <t>Audit:</t>
    </r>
    <r>
      <rPr>
        <sz val="11"/>
        <color rgb="FF000000"/>
        <rFont val="Calibri"/>
        <family val="2"/>
      </rPr>
      <t xml:space="preserve"> Enter the number of data requests received for auditing or compliance purposes during the reporting year.
</t>
    </r>
    <r>
      <rPr>
        <b/>
        <sz val="11"/>
        <color rgb="FF000000"/>
        <rFont val="Calibri"/>
        <family val="2"/>
      </rPr>
      <t xml:space="preserve">Legislative: </t>
    </r>
    <r>
      <rPr>
        <sz val="11"/>
        <color rgb="FF000000"/>
        <rFont val="Calibri"/>
        <family val="2"/>
      </rPr>
      <t xml:space="preserve">Enter the number of data requests received related to legislative requirements or reporting during the reporting year.
</t>
    </r>
    <r>
      <rPr>
        <b/>
        <sz val="11"/>
        <color rgb="FF000000"/>
        <rFont val="Calibri"/>
        <family val="2"/>
      </rPr>
      <t>Legal:</t>
    </r>
    <r>
      <rPr>
        <sz val="11"/>
        <color rgb="FF000000"/>
        <rFont val="Calibri"/>
        <family val="2"/>
      </rPr>
      <t xml:space="preserve"> Enter the number of data requests received for legal or regulatory purposes during the reporting year.
</t>
    </r>
    <r>
      <rPr>
        <b/>
        <sz val="11"/>
        <color rgb="FF000000"/>
        <rFont val="Calibri"/>
        <family val="2"/>
      </rPr>
      <t xml:space="preserve">Public: </t>
    </r>
    <r>
      <rPr>
        <sz val="11"/>
        <color rgb="FF000000"/>
        <rFont val="Calibri"/>
        <family val="2"/>
      </rPr>
      <t xml:space="preserve">Enter the number of data requests received for public disclosure or transparency purposes during the reporting year.
</t>
    </r>
    <r>
      <rPr>
        <b/>
        <sz val="11"/>
        <color rgb="FF000000"/>
        <rFont val="Calibri"/>
        <family val="2"/>
      </rPr>
      <t>Total Received:</t>
    </r>
    <r>
      <rPr>
        <sz val="11"/>
        <color rgb="FF000000"/>
        <rFont val="Calibri"/>
        <family val="2"/>
      </rPr>
      <t xml:space="preserve"> The total number of data requests received for each request type will be automatically calculated based on the numbers entered in the respective columns.
</t>
    </r>
    <r>
      <rPr>
        <b/>
        <sz val="11"/>
        <color rgb="FF000000"/>
        <rFont val="Calibri"/>
        <family val="2"/>
      </rPr>
      <t>Total Not Fulfilled:</t>
    </r>
    <r>
      <rPr>
        <sz val="11"/>
        <color rgb="FF000000"/>
        <rFont val="Calibri"/>
        <family val="2"/>
      </rPr>
      <t xml:space="preserve"> Manually enter the total number of data requests received for each request type that have not been fulfilled by the division during the reporting year.
</t>
    </r>
    <r>
      <rPr>
        <b/>
        <sz val="11"/>
        <color rgb="FF000000"/>
        <rFont val="Calibri"/>
        <family val="2"/>
      </rPr>
      <t>Please ensure that you accurately document the number of requests received under each request type, and manually enter the total number of requests not fulfilled.</t>
    </r>
  </si>
  <si>
    <r>
      <rPr>
        <sz val="11"/>
        <color rgb="FF000000"/>
        <rFont val="Calibri"/>
        <family val="2"/>
      </rPr>
      <t xml:space="preserve">There could be various reasons why a request is not fulfilled, depending on the context and the nature of the request. Here are some </t>
    </r>
    <r>
      <rPr>
        <b/>
        <sz val="11"/>
        <color rgb="FF000000"/>
        <rFont val="Calibri"/>
        <family val="2"/>
      </rPr>
      <t>common reasons</t>
    </r>
    <r>
      <rPr>
        <sz val="11"/>
        <color rgb="FF000000"/>
        <rFont val="Calibri"/>
        <family val="2"/>
      </rPr>
      <t>:</t>
    </r>
  </si>
  <si>
    <t>Reason for Non-Fulfillment</t>
  </si>
  <si>
    <t>Explanation</t>
  </si>
  <si>
    <t>Example 1</t>
  </si>
  <si>
    <t>Example 2</t>
  </si>
  <si>
    <t>Example Comment</t>
  </si>
  <si>
    <t>Insufficient Resources</t>
  </si>
  <si>
    <t>Lack of manpower, time, or financial resources to complete the request.</t>
  </si>
  <si>
    <t>Unable to process all Medicaid applications due to staff shortage.</t>
  </si>
  <si>
    <t>Budget constraints prevent a new public health campaign.</t>
  </si>
  <si>
    <t>Staffing shortages due to recent budget cuts made it impossible to complete the request on time.</t>
  </si>
  <si>
    <t>Incomplete Information</t>
  </si>
  <si>
    <t>The request may lack the necessary details or documentation required for processing.</t>
  </si>
  <si>
    <t>Missing medical records in a Medicaid application.</t>
  </si>
  <si>
    <t>Incomplete data for a public health research request.</t>
  </si>
  <si>
    <t>Request lacked essential medical records; reached out to applicant for additional documentation.</t>
  </si>
  <si>
    <t>Prioritization</t>
  </si>
  <si>
    <t>Other tasks or requests may take precedence, pushing the request down the priority list.</t>
  </si>
  <si>
    <t>COVID-19 response delays routine health inspections.</t>
  </si>
  <si>
    <t>Emergency disaster relief takes precedence over planned initiatives.</t>
  </si>
  <si>
    <t>Resources were redirected to COVID-19 response, delaying other health initiatives.</t>
  </si>
  <si>
    <t>Technical Limitations</t>
  </si>
  <si>
    <t>The request may require technology or expertise that the organization does not possess.</t>
  </si>
  <si>
    <t>Lack of software to analyze complex health data.</t>
  </si>
  <si>
    <t>Insufficient lab facilities for specialized medical tests.</t>
  </si>
  <si>
    <t>Current software lacks the capability to perform the required data analysis.</t>
  </si>
  <si>
    <t>Legal Constraints</t>
  </si>
  <si>
    <t>Regulatory or legal issues may prevent the request from being fulfilled.</t>
  </si>
  <si>
    <t>Cannot release medical records without consent.</t>
  </si>
  <si>
    <t>Regulatory hurdles in approving new health services.</t>
  </si>
  <si>
    <t>Legal department advised against releasing data without explicit consent.</t>
  </si>
  <si>
    <t>Policy Restrictions</t>
  </si>
  <si>
    <t>Internal policies may prohibit the fulfillment of certain types of requests.</t>
  </si>
  <si>
    <t>Cannot provide certain services to non-residents.</t>
  </si>
  <si>
    <t>Policy prevents sharing of sensitive demographic data.</t>
  </si>
  <si>
    <t>Internal policy prohibits the sharing of sensitive demographic data with external agencies.</t>
  </si>
  <si>
    <t>Data Privacy</t>
  </si>
  <si>
    <t>Concerns about data protection or confidentiality may prevent the release of requested information.</t>
  </si>
  <si>
    <t>HIPAA prevents sharing of patient health information.</t>
  </si>
  <si>
    <t>State laws restrict sharing of child welfare records.</t>
  </si>
  <si>
    <t>HIPAA regulations prevent us from sharing the requested patient information.</t>
  </si>
  <si>
    <t>Approval Delays</t>
  </si>
  <si>
    <t>Waiting for approval from higher-ups or other departments can cause delays.</t>
  </si>
  <si>
    <t>Waiting for state government approval for a new initiative.</t>
  </si>
  <si>
    <t>Delay in federal funding approval for a program.</t>
  </si>
  <si>
    <t>Awaiting final approval from state government; expected delay of 4-6 weeks.</t>
  </si>
  <si>
    <t>Complexity</t>
  </si>
  <si>
    <t>The request may be too complex to be fulfilled within a given timeframe.</t>
  </si>
  <si>
    <t>Multi-agency coordination needed for a public health initiative.</t>
  </si>
  <si>
    <t>Complex data analysis required for a research project.</t>
  </si>
  <si>
    <t>The request involves multi-agency coordination, causing delays in execution.</t>
  </si>
  <si>
    <t>Ambiguity</t>
  </si>
  <si>
    <t>The request may be unclear, requiring clarification that leads to delays.</t>
  </si>
  <si>
    <t>Vague request for "relevant data" on a health issue.</t>
  </si>
  <si>
    <t>Unclear objectives in a proposal for a new service.</t>
  </si>
  <si>
    <t>The request for 'relevant data' was too vague; clarification sought from the requester.</t>
  </si>
  <si>
    <t>External Factors</t>
  </si>
  <si>
    <t>Factors beyond the organization's control, such as supply chain issues or natural disasters, can impede fulfillment.</t>
  </si>
  <si>
    <t>Hurricane disrupts supply chain for medical supplies.</t>
  </si>
  <si>
    <t>Power outage affects data center operations.</t>
  </si>
  <si>
    <t>Supply chain disruptions due to recent hurricane have delayed the project.</t>
  </si>
  <si>
    <t>Change in Circumstances</t>
  </si>
  <si>
    <t>The need for the request may no longer exist, leading to its cancellation.</t>
  </si>
  <si>
    <t>Requester finds alternative to emergency housing.</t>
  </si>
  <si>
    <t>Change in law makes a proposed policy change irrelevant.</t>
  </si>
  <si>
    <t>The requester found alternative housing, making the emergency housing request moot.</t>
  </si>
  <si>
    <t>Conflict of Interest</t>
  </si>
  <si>
    <t>Ethical considerations may prevent the request from being fulfilled.</t>
  </si>
  <si>
    <t>Staff member related to a grant application reviewer.</t>
  </si>
  <si>
    <t>Ethical concerns over a proposed research study.</t>
  </si>
  <si>
    <t>Potential conflict identified as staff member is related to the grant reviewer.</t>
  </si>
  <si>
    <t>Security Risks</t>
  </si>
  <si>
    <t>Fulfilling the request may pose a security risk to the organization or individuals involved.</t>
  </si>
  <si>
    <t>Request for sensitive security protocols.</t>
  </si>
  <si>
    <t>Risk of data breach if certain information is released.</t>
  </si>
  <si>
    <t>Fulfilling the request would compromise our internal security protocols.</t>
  </si>
  <si>
    <r>
      <rPr>
        <b/>
        <sz val="12"/>
        <color rgb="FF000000"/>
        <rFont val="Calibri"/>
      </rPr>
      <t xml:space="preserve">Operational Data Request: </t>
    </r>
    <r>
      <rPr>
        <sz val="12"/>
        <color rgb="FF000000"/>
        <rFont val="Calibri"/>
      </rPr>
      <t xml:space="preserve">Requests related to ongoing work of NCDHHS and supports business intelligence with a Division, Office, strategic partner (under a current agreement with NCDHHS), including local offices. The majority of requests made by NCDHHS staff are operational requests.  </t>
    </r>
  </si>
  <si>
    <r>
      <rPr>
        <b/>
        <sz val="12"/>
        <color rgb="FF000000"/>
        <rFont val="Calibri"/>
      </rPr>
      <t xml:space="preserve">Research Data Request: </t>
    </r>
    <r>
      <rPr>
        <sz val="12"/>
        <color rgb="FF000000"/>
        <rFont val="Calibri"/>
      </rPr>
      <t xml:space="preserve">Request that will be used for “a systematic investigation designed to contribute to generalizable knowledge.”3 Institutional Review Board (IRB) review and approval may be required.  </t>
    </r>
  </si>
  <si>
    <r>
      <rPr>
        <b/>
        <sz val="12"/>
        <color rgb="FF000000"/>
        <rFont val="Calibri"/>
      </rPr>
      <t>Request for Audit Purposes:</t>
    </r>
    <r>
      <rPr>
        <sz val="12"/>
        <color rgb="FF000000"/>
        <rFont val="Calibri"/>
      </rPr>
      <t xml:space="preserve"> This refers to a request for data intended for a structured inquiry or study, aiming to produce findings that can extend beyond specific cases or instances, thereby contributing to a broader understanding or knowledge base. Such requests often necessitate an evaluation and endorsement by an Institutional Review Board (IRB) to ensure adherence to ethical and methodological standards.
Request by an oversight or regulatory entity for a systematic review and analysis of an organization's data for compliance, financial or quality purposes.</t>
    </r>
  </si>
  <si>
    <r>
      <rPr>
        <b/>
        <sz val="12"/>
        <color rgb="FF000000"/>
        <rFont val="Calibri"/>
      </rPr>
      <t xml:space="preserve">Public Records Request: </t>
    </r>
    <r>
      <rPr>
        <sz val="12"/>
        <color rgb="FF000000"/>
        <rFont val="Calibri"/>
      </rPr>
      <t xml:space="preserve">In NC, anyone can make a request for public records, for any reason. NCGS §132-6 states that a requester does not have to provide their identity or purpose for the request and public data must be provided as promptly as possible, which means a reasonable amount of time under the circumstances.  If public data is already accessible online and a person can print or download it, then you can simply point the person there—you are not required to produce data in any other way. You do not have to create a computer database that doesn't already exist. </t>
    </r>
  </si>
  <si>
    <r>
      <rPr>
        <b/>
        <sz val="12"/>
        <color rgb="FF000000"/>
        <rFont val="Calibri"/>
      </rPr>
      <t>Legislative Data Request:</t>
    </r>
    <r>
      <rPr>
        <sz val="12"/>
        <color rgb="FF000000"/>
        <rFont val="Calibri"/>
      </rPr>
      <t xml:space="preserve"> Request from or on behalf of a legislative member, committee, or Division. </t>
    </r>
  </si>
  <si>
    <r>
      <rPr>
        <b/>
        <sz val="12"/>
        <color rgb="FF000000"/>
        <rFont val="Calibri"/>
      </rPr>
      <t xml:space="preserve">Legal Data Request: </t>
    </r>
    <r>
      <rPr>
        <sz val="12"/>
        <color rgb="FF000000"/>
        <rFont val="Calibri"/>
      </rPr>
      <t xml:space="preserve">Request related to a subpoena, court order, discovery, litigation, investigation, and/or as instructued by a NCDHHS attorney or the NC Department of Justice. </t>
    </r>
  </si>
  <si>
    <r>
      <rPr>
        <b/>
        <sz val="11"/>
        <color rgb="FF000000"/>
        <rFont val="Calibri"/>
        <family val="2"/>
      </rPr>
      <t>Interdepartmental data sharing request related to ECIDS and ELDS:</t>
    </r>
    <r>
      <rPr>
        <sz val="11"/>
        <color rgb="FF000000"/>
        <rFont val="Calibri"/>
        <family val="2"/>
      </rPr>
      <t xml:space="preserve"> The Child Youth Interdepartmental Data Request is a data request that involves interdepartmental data sharing beyond NCDHHS (North Carolina Department of Health and Human Services) specifically related to children and youth. If the request is related to children aged birth-5, the request should be directed to ECIDS (Early Childhood Integrated Data System). If the request involves the integration of Early Childhood Data, Student Data, and Workforce Data, it should be directed to ELDS (Early Learning Data System) through GDAC (NC Government Data Analytics Center).</t>
    </r>
  </si>
  <si>
    <t xml:space="preserve">NCDHHS Annual Data Request Summary Report Due by March 28th
</t>
  </si>
  <si>
    <t>Select each column header to access more details about the respective column.</t>
  </si>
  <si>
    <t>Division</t>
  </si>
  <si>
    <r>
      <t xml:space="preserve">Request Type 
</t>
    </r>
    <r>
      <rPr>
        <b/>
        <sz val="10"/>
        <color rgb="FF000000"/>
        <rFont val="Calibri"/>
        <family val="2"/>
      </rPr>
      <t xml:space="preserve">Complete for all request received during reporting year.
</t>
    </r>
    <r>
      <rPr>
        <b/>
        <sz val="12"/>
        <color rgb="FF000000"/>
        <rFont val="Calibri"/>
        <family val="2"/>
      </rPr>
      <t>Click column header for more detail on each request type</t>
    </r>
  </si>
  <si>
    <t>Number of requests received, but not fulfilled nor pending, during reporting year.</t>
  </si>
  <si>
    <t>The sum of (Total Fulfilled, Pending and Total Not Fulfilled) should equal Total Received. This is an autopopulated field.</t>
  </si>
  <si>
    <t>Operational</t>
  </si>
  <si>
    <t>Research</t>
  </si>
  <si>
    <t>Audit</t>
  </si>
  <si>
    <t>Legislative</t>
  </si>
  <si>
    <t>Legal</t>
  </si>
  <si>
    <t>Public</t>
  </si>
  <si>
    <t>Total Received</t>
  </si>
  <si>
    <t>Total Fullfilled</t>
  </si>
  <si>
    <t>Pending</t>
  </si>
  <si>
    <t>Total Not Fulfilled</t>
  </si>
  <si>
    <t>Total Verification</t>
  </si>
  <si>
    <t>Reason[s] for Non-Fulfilment
(For reason options please refer to tab below.)</t>
  </si>
  <si>
    <t>Comments</t>
  </si>
  <si>
    <t>DIVISION EXAMPLE</t>
  </si>
  <si>
    <t>Insufficient Resources
Legal Constraints
Approval Delays</t>
  </si>
  <si>
    <t>Staffing shortages due to recent budget cuts made it impossible to complete the request on time.
Legal department advised against releasing data without explicit consent.</t>
  </si>
  <si>
    <t>Data Office</t>
  </si>
  <si>
    <t>Division of Aging and Adult Services (DAAS)</t>
  </si>
  <si>
    <t>Division of Child Development and Early Education (DCDEE)</t>
  </si>
  <si>
    <t>Division of Children and Family Well Being (DCFW)</t>
  </si>
  <si>
    <t>Division of Children and Family Well Being (DCFW-FNS/HSBIA Only)</t>
  </si>
  <si>
    <t>Division of Deaf and Hard of Hearing (DDHH)</t>
  </si>
  <si>
    <t>Division of Health Benefits (DHB)</t>
  </si>
  <si>
    <t>Division of Human Resources (DHR)</t>
  </si>
  <si>
    <t>Division of Mental Health, Developmental Disabilities and Substance Abuse Services (DMHDDSAS)</t>
  </si>
  <si>
    <t>Division of Public Health (DPH)</t>
  </si>
  <si>
    <t>DPH - Children's Environmental Health</t>
  </si>
  <si>
    <t>DPH-State Center for Health Statistics (SCHS)</t>
  </si>
  <si>
    <t>SCHS-Birth Defects Monitoring Program</t>
  </si>
  <si>
    <t>SCHS-Central Cancer Registry</t>
  </si>
  <si>
    <t>SCHS-Health &amp; Spatial Analysis</t>
  </si>
  <si>
    <t>SCHS-Statistical Services</t>
  </si>
  <si>
    <t>SCHS-Vital Records</t>
  </si>
  <si>
    <t>Division of Services for the Blind (DSB)</t>
  </si>
  <si>
    <t>Division of Social Services (DSS)</t>
  </si>
  <si>
    <t>Division of State Operated Health Facilities (DSOHF)</t>
  </si>
  <si>
    <t>Division of Vocational Rehabilitation Services (DVRS)</t>
  </si>
  <si>
    <t>Office of Equity and Inclusion (OEI)</t>
  </si>
  <si>
    <t>Office of Minority Health and Health Disparities (OMHHD)</t>
  </si>
  <si>
    <t>Office of Procurement Contracts and Grants (OPCG)</t>
  </si>
  <si>
    <t>Office of Rural Health (ORH)</t>
  </si>
  <si>
    <t>Olmstead Office (OO)</t>
  </si>
  <si>
    <t xml:space="preserve">NCDHHS Annual Data Request Summary Report Due by Feb 1st
</t>
  </si>
  <si>
    <t>Match</t>
  </si>
  <si>
    <t>N/A</t>
  </si>
  <si>
    <t xml:space="preserve">All request for 2023 from the Data Office was complete and Fulfilled </t>
  </si>
  <si>
    <t>DAAS has not utilized this process which is unknown/new to staff. In 2024, the plan to discuss data request to staff for implmentation/ utilization of this process will be accomplished to provide annual data request report information.</t>
  </si>
  <si>
    <t>*General Note on the DCFW Data Requests: Counts do not include internal requests made to the Early Intervention State Office by CDSAs or State Office staff for program data or requests by community partners for information from the EI Section's annual saturation rate report (official count of enrolled children by county, by CDSA, and state-wide).</t>
  </si>
  <si>
    <t>The request for 'relevant data' was too vague; clarification sought from the requester but no response.</t>
  </si>
  <si>
    <t>*General Note on the DCDEE Data Requests: these data ONLY represent requests that came through the DCDEE Data Request Form and for the legislative requests, ones that came through our Lead Policy Advisor who tracks them. We do not currently have a mechanism to track all data requests that come into the Division since requestors often reach out directly to individual staff members.</t>
  </si>
  <si>
    <t>Pending requirements</t>
  </si>
  <si>
    <t>Total not fulfilled' are the number of cancelled requests BIA received for the year.</t>
  </si>
  <si>
    <t xml:space="preserve"> Legal Constraints    Data Privacy    Change in Circumstances   Approval Delays</t>
  </si>
  <si>
    <t>Patient requests from second parties without proper documentation.  Requests withdrawn from research review committee or that could not be fulfilled by the requested date.</t>
  </si>
  <si>
    <t>Insufficient resources, prioritization, approval delays, change in circumstances</t>
  </si>
  <si>
    <t>Successes: staff worked together to fulfill requests; challenges: staff time constraints.</t>
  </si>
  <si>
    <t xml:space="preserve">In sufficient resources - unable to fill 2 vacant statistician positions.
</t>
  </si>
  <si>
    <r>
      <rPr>
        <b/>
        <u/>
        <sz val="11"/>
        <color theme="8" tint="-0.499984740745262"/>
        <rFont val="Calibri"/>
        <family val="2"/>
        <scheme val="minor"/>
      </rPr>
      <t>Public:</t>
    </r>
    <r>
      <rPr>
        <sz val="11"/>
        <color theme="8" tint="-0.499984740745262"/>
        <rFont val="Calibri"/>
        <family val="2"/>
        <scheme val="minor"/>
      </rPr>
      <t xml:space="preserve"> reflects requests for ad hoc requests for aggrgated data from researchers, students, residents, public health programs, LHDs as well as internal to SCHS.
</t>
    </r>
    <r>
      <rPr>
        <b/>
        <u/>
        <sz val="11"/>
        <color theme="8" tint="-0.499984740745262"/>
        <rFont val="Calibri"/>
        <family val="2"/>
        <scheme val="minor"/>
      </rPr>
      <t>Pending</t>
    </r>
    <r>
      <rPr>
        <sz val="11"/>
        <color theme="8" tint="-0.499984740745262"/>
        <rFont val="Calibri"/>
        <family val="2"/>
        <scheme val="minor"/>
      </rPr>
      <t xml:space="preserve"> requests are carried over to 2024.
</t>
    </r>
    <r>
      <rPr>
        <b/>
        <u/>
        <sz val="11"/>
        <color theme="8" tint="-0.499984740745262"/>
        <rFont val="Calibri"/>
        <family val="2"/>
        <scheme val="minor"/>
      </rPr>
      <t>Research</t>
    </r>
    <r>
      <rPr>
        <sz val="11"/>
        <color theme="8" tint="-0.499984740745262"/>
        <rFont val="Calibri"/>
        <family val="2"/>
        <scheme val="minor"/>
      </rPr>
      <t xml:space="preserve"> for which we provide (1) record level data for patient contact studies. (2) record level data without patient contact. (3) Secondary data linkage studies conducted by CCR statisticians.</t>
    </r>
  </si>
  <si>
    <t xml:space="preserve">Ambiguity;
Incomplete Information;
Technical Limitations
</t>
  </si>
  <si>
    <t xml:space="preserve">Numbers are decently accurate. Formal/Official tracking began FY24. </t>
  </si>
  <si>
    <t>Varies</t>
  </si>
  <si>
    <t>public requests are sometimes rec'd and routed to the 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</si>
</sst>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20"/>
      <color theme="1"/>
      <name val="Calibri"/>
      <family val="2"/>
      <scheme val="minor"/>
    </font>
    <font>
      <b/>
      <sz val="12"/>
      <color theme="1"/>
      <name val="Calibri (Body)"/>
    </font>
    <font>
      <b/>
      <sz val="11"/>
      <color rgb="FF000000"/>
      <name val="Calibri"/>
      <family val="2"/>
    </font>
    <font>
      <sz val="11"/>
      <color rgb="FF000000"/>
      <name val="Calibri"/>
      <family val="2"/>
    </font>
    <font>
      <sz val="12"/>
      <color rgb="FF000000"/>
      <name val="Calibri"/>
      <family val="2"/>
    </font>
    <font>
      <i/>
      <sz val="12"/>
      <color rgb="FF000000"/>
      <name val="Calibri"/>
      <family val="2"/>
    </font>
    <font>
      <b/>
      <sz val="18"/>
      <color rgb="FF000000"/>
      <name val="Calibri"/>
      <family val="2"/>
    </font>
    <font>
      <b/>
      <sz val="10"/>
      <color rgb="FF000000"/>
      <name val="Calibri"/>
      <family val="2"/>
    </font>
    <font>
      <sz val="9"/>
      <color theme="1"/>
      <name val="Segoe UI"/>
      <family val="2"/>
    </font>
    <font>
      <b/>
      <sz val="16"/>
      <color rgb="FF000000"/>
      <name val="Calibri"/>
      <family val="2"/>
    </font>
    <font>
      <b/>
      <sz val="12"/>
      <color rgb="FF000000"/>
      <name val="Calibri"/>
      <family val="2"/>
    </font>
    <font>
      <b/>
      <sz val="12"/>
      <color rgb="FF000000"/>
      <name val="Calibri"/>
    </font>
    <font>
      <sz val="12"/>
      <color rgb="FF000000"/>
      <name val="Calibri"/>
    </font>
    <font>
      <sz val="11"/>
      <color rgb="FFFF0000"/>
      <name val="Calibri"/>
      <family val="2"/>
    </font>
    <font>
      <sz val="11"/>
      <color theme="8" tint="-0.499984740745262"/>
      <name val="Calibri"/>
      <family val="2"/>
      <scheme val="minor"/>
    </font>
    <font>
      <b/>
      <u/>
      <sz val="11"/>
      <color theme="8" tint="-0.499984740745262"/>
      <name val="Calibri"/>
      <family val="2"/>
      <scheme val="minor"/>
    </font>
    <font>
      <sz val="12"/>
      <color theme="1"/>
      <name val="Calibri"/>
      <charset val="1"/>
    </font>
  </fonts>
  <fills count="16">
    <fill>
      <patternFill patternType="none"/>
    </fill>
    <fill>
      <patternFill patternType="gray125"/>
    </fill>
    <fill>
      <patternFill patternType="solid">
        <fgColor rgb="FFE7E6E6"/>
        <bgColor indexed="64"/>
      </patternFill>
    </fill>
    <fill>
      <patternFill patternType="solid">
        <fgColor rgb="FFD9E1F2"/>
        <bgColor indexed="64"/>
      </patternFill>
    </fill>
    <fill>
      <patternFill patternType="solid">
        <fgColor rgb="FFE2EFDA"/>
        <bgColor indexed="64"/>
      </patternFill>
    </fill>
    <fill>
      <patternFill patternType="solid">
        <fgColor rgb="FF70AD47"/>
        <bgColor indexed="64"/>
      </patternFill>
    </fill>
    <fill>
      <patternFill patternType="solid">
        <fgColor rgb="FFD0CECE"/>
        <bgColor indexed="64"/>
      </patternFill>
    </fill>
    <fill>
      <patternFill patternType="solid">
        <fgColor rgb="FFAEAAAA"/>
        <bgColor indexed="64"/>
      </patternFill>
    </fill>
    <fill>
      <patternFill patternType="solid">
        <fgColor rgb="FFFFF2CC"/>
        <bgColor indexed="64"/>
      </patternFill>
    </fill>
    <fill>
      <patternFill patternType="solid">
        <fgColor theme="5" tint="0.79998168889431442"/>
        <bgColor indexed="64"/>
      </patternFill>
    </fill>
    <fill>
      <patternFill patternType="solid">
        <fgColor rgb="FFE2EFDA"/>
        <bgColor rgb="FF000000"/>
      </patternFill>
    </fill>
    <fill>
      <patternFill patternType="solid">
        <fgColor rgb="FFE7E6E6"/>
        <bgColor rgb="FF000000"/>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bgColor indexed="64"/>
      </patternFill>
    </fill>
  </fills>
  <borders count="30">
    <border>
      <left/>
      <right/>
      <top/>
      <bottom/>
      <diagonal/>
    </border>
    <border>
      <left/>
      <right/>
      <top style="thin">
        <color rgb="FF000000"/>
      </top>
      <bottom style="thin">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138">
    <xf numFmtId="0" fontId="0" fillId="0" borderId="0" xfId="0"/>
    <xf numFmtId="0" fontId="0" fillId="0" borderId="0" xfId="0" applyAlignment="1">
      <alignment wrapText="1"/>
    </xf>
    <xf numFmtId="0" fontId="7" fillId="0" borderId="0" xfId="0" applyFont="1" applyAlignment="1">
      <alignment vertical="top" wrapText="1"/>
    </xf>
    <xf numFmtId="0" fontId="0" fillId="0" borderId="0" xfId="0" applyAlignment="1">
      <alignment vertical="top" wrapText="1"/>
    </xf>
    <xf numFmtId="0" fontId="7" fillId="7" borderId="0" xfId="0" applyFont="1" applyFill="1" applyAlignment="1">
      <alignment vertical="top" wrapText="1"/>
    </xf>
    <xf numFmtId="0" fontId="12" fillId="0" borderId="0" xfId="0" applyFont="1" applyAlignment="1">
      <alignment vertical="center"/>
    </xf>
    <xf numFmtId="0" fontId="0" fillId="0" borderId="0" xfId="0" applyAlignment="1">
      <alignment vertical="top"/>
    </xf>
    <xf numFmtId="0" fontId="1" fillId="2" borderId="3" xfId="0" applyFont="1" applyFill="1" applyBorder="1" applyAlignment="1">
      <alignment vertical="top"/>
    </xf>
    <xf numFmtId="0" fontId="1" fillId="2" borderId="6" xfId="0" applyFont="1" applyFill="1" applyBorder="1" applyAlignment="1">
      <alignment vertical="top" wrapText="1"/>
    </xf>
    <xf numFmtId="0" fontId="0" fillId="3" borderId="0" xfId="0" applyFill="1" applyAlignment="1">
      <alignment vertical="top" wrapText="1"/>
    </xf>
    <xf numFmtId="0" fontId="0" fillId="3" borderId="14" xfId="0" applyFill="1" applyBorder="1" applyAlignment="1">
      <alignment vertical="top" wrapText="1"/>
    </xf>
    <xf numFmtId="0" fontId="0" fillId="8" borderId="5" xfId="0" applyFill="1" applyBorder="1" applyAlignment="1">
      <alignment vertical="top" wrapText="1"/>
    </xf>
    <xf numFmtId="0" fontId="0" fillId="8" borderId="13" xfId="0" applyFill="1" applyBorder="1" applyAlignment="1">
      <alignment vertical="top" wrapText="1"/>
    </xf>
    <xf numFmtId="0" fontId="1" fillId="4" borderId="5" xfId="0" applyFont="1" applyFill="1" applyBorder="1" applyAlignment="1">
      <alignment vertical="top" wrapText="1"/>
    </xf>
    <xf numFmtId="0" fontId="1" fillId="4" borderId="13" xfId="0" applyFont="1" applyFill="1" applyBorder="1" applyAlignment="1">
      <alignment vertical="top" wrapText="1"/>
    </xf>
    <xf numFmtId="0" fontId="1" fillId="2" borderId="6" xfId="0" applyFont="1" applyFill="1" applyBorder="1" applyAlignment="1">
      <alignment vertical="top"/>
    </xf>
    <xf numFmtId="0" fontId="0" fillId="3" borderId="5" xfId="0" applyFill="1" applyBorder="1" applyAlignment="1">
      <alignment vertical="top" wrapText="1"/>
    </xf>
    <xf numFmtId="0" fontId="0" fillId="3" borderId="13" xfId="0" applyFill="1" applyBorder="1" applyAlignment="1">
      <alignment vertical="top" wrapText="1"/>
    </xf>
    <xf numFmtId="0" fontId="0" fillId="4" borderId="0" xfId="0" applyFill="1" applyAlignment="1">
      <alignment vertical="top" wrapText="1"/>
    </xf>
    <xf numFmtId="0" fontId="0" fillId="4" borderId="14" xfId="0" applyFill="1" applyBorder="1" applyAlignment="1">
      <alignment vertical="top" wrapText="1"/>
    </xf>
    <xf numFmtId="0" fontId="8" fillId="0" borderId="0" xfId="0" applyFont="1" applyAlignment="1">
      <alignment vertical="top" wrapText="1"/>
    </xf>
    <xf numFmtId="0" fontId="5" fillId="0" borderId="0" xfId="0" applyFont="1" applyAlignment="1">
      <alignment vertical="top" wrapText="1"/>
    </xf>
    <xf numFmtId="0" fontId="16" fillId="0" borderId="0" xfId="0" applyFont="1" applyAlignment="1">
      <alignment vertical="top" wrapText="1"/>
    </xf>
    <xf numFmtId="0" fontId="15" fillId="0" borderId="0" xfId="0" applyFont="1" applyAlignment="1">
      <alignment vertical="top" wrapText="1"/>
    </xf>
    <xf numFmtId="0" fontId="0" fillId="0" borderId="0" xfId="0" applyAlignment="1">
      <alignment vertical="center"/>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2" fillId="2" borderId="2" xfId="0" applyFont="1" applyFill="1" applyBorder="1" applyAlignment="1">
      <alignment horizontal="center" vertical="center"/>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7" fillId="0" borderId="0" xfId="0" applyFont="1" applyAlignment="1">
      <alignment vertical="center" wrapText="1"/>
    </xf>
    <xf numFmtId="0" fontId="0" fillId="13" borderId="17" xfId="0" applyFill="1" applyBorder="1" applyAlignment="1">
      <alignment horizontal="left" vertical="center"/>
    </xf>
    <xf numFmtId="0" fontId="0" fillId="13" borderId="17" xfId="0" applyFill="1" applyBorder="1" applyAlignment="1">
      <alignment horizontal="left" vertical="center" wrapText="1"/>
    </xf>
    <xf numFmtId="0" fontId="18" fillId="9" borderId="0" xfId="0" applyFont="1" applyFill="1" applyAlignment="1">
      <alignment vertical="center" wrapText="1"/>
    </xf>
    <xf numFmtId="0" fontId="0" fillId="0" borderId="17" xfId="0" applyBorder="1" applyAlignment="1">
      <alignment horizontal="center" vertical="center"/>
    </xf>
    <xf numFmtId="0" fontId="0" fillId="4" borderId="17" xfId="0" applyFill="1" applyBorder="1" applyAlignment="1">
      <alignment horizontal="center" vertical="center"/>
    </xf>
    <xf numFmtId="0" fontId="0" fillId="0" borderId="17" xfId="0" applyBorder="1" applyAlignment="1">
      <alignment horizontal="left" vertical="center"/>
    </xf>
    <xf numFmtId="0" fontId="20" fillId="0" borderId="17" xfId="0" applyFont="1" applyBorder="1" applyAlignment="1">
      <alignment wrapText="1"/>
    </xf>
    <xf numFmtId="0" fontId="0" fillId="2" borderId="17" xfId="0" applyFill="1" applyBorder="1" applyAlignment="1">
      <alignment horizontal="center" vertical="center"/>
    </xf>
    <xf numFmtId="0" fontId="0" fillId="0" borderId="17" xfId="0" applyBorder="1" applyAlignment="1">
      <alignment horizontal="left" vertical="center" wrapText="1"/>
    </xf>
    <xf numFmtId="0" fontId="7" fillId="0" borderId="17" xfId="0" applyFont="1" applyBorder="1" applyAlignment="1">
      <alignment vertical="center"/>
    </xf>
    <xf numFmtId="0" fontId="7" fillId="11" borderId="17" xfId="0" applyFont="1" applyFill="1" applyBorder="1" applyAlignment="1">
      <alignment horizontal="center" vertical="center"/>
    </xf>
    <xf numFmtId="0" fontId="7" fillId="0" borderId="17" xfId="0" applyFont="1" applyBorder="1" applyAlignment="1">
      <alignment vertical="center" wrapText="1"/>
    </xf>
    <xf numFmtId="0" fontId="7" fillId="0" borderId="17" xfId="0" applyFont="1" applyBorder="1" applyAlignment="1">
      <alignment wrapText="1"/>
    </xf>
    <xf numFmtId="0" fontId="1" fillId="8" borderId="18" xfId="0" applyFont="1" applyFill="1" applyBorder="1" applyAlignment="1">
      <alignment horizontal="center" vertical="center"/>
    </xf>
    <xf numFmtId="0" fontId="1" fillId="8" borderId="7" xfId="0" applyFont="1" applyFill="1" applyBorder="1" applyAlignment="1">
      <alignment horizontal="center" vertical="center"/>
    </xf>
    <xf numFmtId="0" fontId="6" fillId="8" borderId="11" xfId="0" applyFont="1" applyFill="1" applyBorder="1" applyAlignment="1">
      <alignment horizontal="left" vertical="center" wrapText="1"/>
    </xf>
    <xf numFmtId="0" fontId="1" fillId="8" borderId="18" xfId="0" applyFont="1" applyFill="1" applyBorder="1" applyAlignment="1">
      <alignment horizontal="left" vertical="center" wrapText="1"/>
    </xf>
    <xf numFmtId="0" fontId="0" fillId="5" borderId="20" xfId="0" applyFill="1" applyBorder="1" applyAlignment="1">
      <alignment horizontal="center" vertical="center"/>
    </xf>
    <xf numFmtId="0" fontId="4" fillId="6" borderId="14" xfId="0" applyFont="1" applyFill="1" applyBorder="1" applyAlignment="1">
      <alignment horizontal="center" vertical="center"/>
    </xf>
    <xf numFmtId="0" fontId="4" fillId="6" borderId="14" xfId="0" applyFont="1" applyFill="1" applyBorder="1" applyAlignment="1">
      <alignment horizontal="left" vertical="center"/>
    </xf>
    <xf numFmtId="0" fontId="1" fillId="8" borderId="18" xfId="0" applyFont="1" applyFill="1" applyBorder="1" applyAlignment="1">
      <alignment horizontal="center" vertical="center" wrapText="1"/>
    </xf>
    <xf numFmtId="0" fontId="1" fillId="12"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7" fillId="0" borderId="17" xfId="0" applyFont="1" applyBorder="1" applyAlignment="1">
      <alignment horizontal="center" vertical="center"/>
    </xf>
    <xf numFmtId="0" fontId="7" fillId="10" borderId="17" xfId="0" applyFont="1" applyFill="1" applyBorder="1" applyAlignment="1">
      <alignment horizontal="center" vertical="center"/>
    </xf>
    <xf numFmtId="0" fontId="4" fillId="6" borderId="19" xfId="0" applyFont="1" applyFill="1" applyBorder="1" applyAlignment="1">
      <alignment vertical="center"/>
    </xf>
    <xf numFmtId="0" fontId="0" fillId="14" borderId="6" xfId="0" applyFill="1" applyBorder="1" applyAlignment="1">
      <alignment horizontal="center" vertical="center"/>
    </xf>
    <xf numFmtId="0" fontId="0" fillId="0" borderId="21" xfId="0" applyBorder="1" applyAlignment="1">
      <alignment horizontal="center" vertical="center"/>
    </xf>
    <xf numFmtId="0" fontId="0" fillId="2" borderId="16" xfId="0" applyFill="1" applyBorder="1" applyAlignment="1">
      <alignment horizontal="center" vertical="center"/>
    </xf>
    <xf numFmtId="0" fontId="6" fillId="0" borderId="21" xfId="0" applyFont="1" applyBorder="1" applyAlignment="1">
      <alignment horizontal="center" vertical="center" wrapText="1"/>
    </xf>
    <xf numFmtId="0" fontId="7" fillId="10" borderId="21" xfId="0" applyFont="1" applyFill="1" applyBorder="1" applyAlignment="1">
      <alignment horizontal="center" vertical="center"/>
    </xf>
    <xf numFmtId="0" fontId="1" fillId="12" borderId="22" xfId="0" applyFont="1" applyFill="1" applyBorder="1" applyAlignment="1">
      <alignment horizontal="center" vertical="center" wrapText="1"/>
    </xf>
    <xf numFmtId="0" fontId="0" fillId="0" borderId="22" xfId="0" applyBorder="1" applyAlignment="1">
      <alignment horizontal="center" vertical="center"/>
    </xf>
    <xf numFmtId="0" fontId="0" fillId="4" borderId="22" xfId="0" applyFill="1" applyBorder="1" applyAlignment="1">
      <alignment horizontal="center" vertical="center"/>
    </xf>
    <xf numFmtId="0" fontId="1" fillId="13" borderId="6" xfId="0" applyFont="1" applyFill="1" applyBorder="1" applyAlignment="1">
      <alignment horizontal="center" vertical="center" wrapText="1"/>
    </xf>
    <xf numFmtId="0" fontId="0" fillId="13" borderId="23" xfId="0" applyFill="1" applyBorder="1" applyAlignment="1">
      <alignment horizontal="center" vertical="center"/>
    </xf>
    <xf numFmtId="0" fontId="0" fillId="13" borderId="24" xfId="0" applyFill="1" applyBorder="1" applyAlignment="1">
      <alignment horizontal="center" vertical="center"/>
    </xf>
    <xf numFmtId="0" fontId="0" fillId="13" borderId="25" xfId="0" applyFill="1" applyBorder="1" applyAlignment="1">
      <alignment horizontal="center" vertical="center"/>
    </xf>
    <xf numFmtId="0" fontId="1" fillId="13" borderId="18" xfId="0" applyFont="1" applyFill="1" applyBorder="1" applyAlignment="1">
      <alignment horizontal="center" vertical="center" wrapText="1"/>
    </xf>
    <xf numFmtId="0" fontId="0" fillId="13" borderId="26" xfId="0" applyFill="1" applyBorder="1" applyAlignment="1">
      <alignment horizontal="center" vertical="center"/>
    </xf>
    <xf numFmtId="0" fontId="0" fillId="13" borderId="9" xfId="0" applyFill="1" applyBorder="1" applyAlignment="1">
      <alignment horizontal="center" vertical="center"/>
    </xf>
    <xf numFmtId="0" fontId="0" fillId="13" borderId="12" xfId="0" applyFill="1" applyBorder="1" applyAlignment="1">
      <alignment horizontal="center" vertical="center"/>
    </xf>
    <xf numFmtId="0" fontId="1" fillId="13" borderId="5" xfId="0" applyFont="1" applyFill="1" applyBorder="1" applyAlignment="1">
      <alignment horizontal="center" vertical="center" wrapText="1"/>
    </xf>
    <xf numFmtId="0" fontId="0" fillId="13" borderId="27" xfId="0" applyFill="1" applyBorder="1" applyAlignment="1">
      <alignment horizontal="center" vertical="center"/>
    </xf>
    <xf numFmtId="0" fontId="0" fillId="13" borderId="28" xfId="0" applyFill="1" applyBorder="1" applyAlignment="1">
      <alignment horizontal="center" vertical="center"/>
    </xf>
    <xf numFmtId="0" fontId="0" fillId="13" borderId="29" xfId="0" applyFill="1" applyBorder="1" applyAlignment="1">
      <alignment horizontal="center" vertical="center"/>
    </xf>
    <xf numFmtId="0" fontId="7" fillId="0" borderId="21" xfId="0" applyFont="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top"/>
    </xf>
    <xf numFmtId="0" fontId="11" fillId="2" borderId="4" xfId="0" applyFont="1" applyFill="1" applyBorder="1" applyAlignment="1">
      <alignment vertical="top" wrapText="1"/>
    </xf>
    <xf numFmtId="0" fontId="11" fillId="2" borderId="5" xfId="0" applyFont="1" applyFill="1" applyBorder="1" applyAlignment="1">
      <alignment vertical="top" wrapText="1"/>
    </xf>
    <xf numFmtId="0" fontId="2" fillId="2" borderId="2" xfId="0" applyFont="1" applyFill="1" applyBorder="1" applyAlignment="1">
      <alignment horizontal="center" vertical="top"/>
    </xf>
    <xf numFmtId="0" fontId="1" fillId="9" borderId="10" xfId="0" applyFont="1" applyFill="1" applyBorder="1" applyAlignment="1">
      <alignment horizontal="center" vertical="top" wrapText="1"/>
    </xf>
    <xf numFmtId="0" fontId="1" fillId="9" borderId="12" xfId="0" applyFont="1" applyFill="1" applyBorder="1" applyAlignment="1">
      <alignment horizontal="center" vertical="top" wrapText="1"/>
    </xf>
    <xf numFmtId="0" fontId="1" fillId="8" borderId="18" xfId="0" applyFont="1" applyFill="1" applyBorder="1" applyAlignment="1">
      <alignment horizontal="center" vertical="top" wrapText="1"/>
    </xf>
    <xf numFmtId="0" fontId="6" fillId="8" borderId="11" xfId="0" applyFont="1" applyFill="1" applyBorder="1" applyAlignment="1">
      <alignment horizontal="left" vertical="top" wrapText="1"/>
    </xf>
    <xf numFmtId="0" fontId="1" fillId="8" borderId="18" xfId="0" applyFont="1" applyFill="1" applyBorder="1" applyAlignment="1">
      <alignment horizontal="left" vertical="top" wrapText="1"/>
    </xf>
    <xf numFmtId="0" fontId="12" fillId="0" borderId="0" xfId="0" applyFont="1" applyAlignment="1">
      <alignment vertical="top"/>
    </xf>
    <xf numFmtId="0" fontId="1" fillId="12" borderId="17" xfId="0" applyFont="1" applyFill="1" applyBorder="1" applyAlignment="1">
      <alignment horizontal="center" vertical="top" wrapText="1"/>
    </xf>
    <xf numFmtId="0" fontId="0" fillId="0" borderId="17" xfId="0" applyBorder="1" applyAlignment="1">
      <alignment horizontal="left" vertical="top"/>
    </xf>
    <xf numFmtId="0" fontId="0" fillId="0" borderId="17" xfId="0" applyBorder="1" applyAlignment="1">
      <alignment horizontal="left" vertical="top" wrapText="1"/>
    </xf>
    <xf numFmtId="0" fontId="1" fillId="0" borderId="17" xfId="0" applyFont="1" applyBorder="1" applyAlignment="1">
      <alignment horizontal="center" vertical="top" wrapText="1"/>
    </xf>
    <xf numFmtId="0" fontId="17" fillId="0" borderId="0" xfId="0" applyFont="1" applyAlignment="1">
      <alignment vertical="top" wrapText="1"/>
    </xf>
    <xf numFmtId="0" fontId="7" fillId="0" borderId="17" xfId="0" applyFont="1" applyBorder="1" applyAlignment="1">
      <alignment vertical="top"/>
    </xf>
    <xf numFmtId="0" fontId="7" fillId="0" borderId="17" xfId="0" applyFont="1" applyBorder="1" applyAlignment="1">
      <alignment vertical="top" wrapText="1"/>
    </xf>
    <xf numFmtId="0" fontId="6" fillId="0" borderId="21" xfId="0" applyFont="1" applyBorder="1" applyAlignment="1">
      <alignment horizontal="center" vertical="top" wrapText="1"/>
    </xf>
    <xf numFmtId="0" fontId="1" fillId="13" borderId="18" xfId="0" applyFont="1" applyFill="1" applyBorder="1" applyAlignment="1">
      <alignment horizontal="center" vertical="top" wrapText="1"/>
    </xf>
    <xf numFmtId="0" fontId="20" fillId="0" borderId="17" xfId="0" applyFont="1" applyBorder="1" applyAlignment="1">
      <alignment vertical="top" wrapText="1"/>
    </xf>
    <xf numFmtId="0" fontId="1" fillId="13" borderId="6" xfId="0" applyFont="1" applyFill="1" applyBorder="1" applyAlignment="1">
      <alignment horizontal="center" vertical="top" wrapText="1"/>
    </xf>
    <xf numFmtId="0" fontId="0" fillId="13" borderId="17" xfId="0" applyFill="1" applyBorder="1" applyAlignment="1">
      <alignment horizontal="left" vertical="top"/>
    </xf>
    <xf numFmtId="0" fontId="0" fillId="13" borderId="17" xfId="0" applyFill="1" applyBorder="1" applyAlignment="1">
      <alignment horizontal="left" vertical="top" wrapText="1"/>
    </xf>
    <xf numFmtId="0" fontId="1" fillId="13" borderId="5" xfId="0" applyFont="1" applyFill="1" applyBorder="1" applyAlignment="1">
      <alignment horizontal="center" vertical="top" wrapText="1"/>
    </xf>
    <xf numFmtId="0" fontId="18" fillId="9" borderId="0" xfId="0" applyFont="1" applyFill="1" applyAlignment="1">
      <alignment vertical="top" wrapText="1"/>
    </xf>
    <xf numFmtId="0" fontId="1" fillId="12" borderId="22" xfId="0" applyFont="1" applyFill="1" applyBorder="1" applyAlignment="1">
      <alignment horizontal="center" vertical="top" wrapText="1"/>
    </xf>
    <xf numFmtId="0" fontId="4" fillId="6" borderId="19" xfId="0" applyFont="1" applyFill="1" applyBorder="1" applyAlignment="1">
      <alignment vertical="top"/>
    </xf>
    <xf numFmtId="0" fontId="4" fillId="6" borderId="14" xfId="0" applyFont="1" applyFill="1" applyBorder="1" applyAlignment="1">
      <alignment horizontal="left" vertical="top"/>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15" borderId="18" xfId="0" applyFont="1" applyFill="1" applyBorder="1" applyAlignment="1">
      <alignment horizontal="center" vertical="center"/>
    </xf>
    <xf numFmtId="0" fontId="7" fillId="0" borderId="0" xfId="0" applyFont="1" applyAlignment="1">
      <alignment horizontal="left" vertical="top" wrapText="1"/>
    </xf>
    <xf numFmtId="0" fontId="4" fillId="6" borderId="7" xfId="0" applyFont="1" applyFill="1" applyBorder="1" applyAlignment="1">
      <alignment horizontal="center" vertical="top" wrapText="1"/>
    </xf>
    <xf numFmtId="0" fontId="4" fillId="6" borderId="10" xfId="0" applyFont="1" applyFill="1" applyBorder="1" applyAlignment="1">
      <alignment horizontal="center" vertical="top"/>
    </xf>
    <xf numFmtId="0" fontId="4" fillId="6" borderId="11" xfId="0" applyFont="1" applyFill="1" applyBorder="1" applyAlignment="1">
      <alignment horizontal="center" vertical="top"/>
    </xf>
    <xf numFmtId="0" fontId="13" fillId="8" borderId="15" xfId="0" applyFont="1" applyFill="1" applyBorder="1" applyAlignment="1">
      <alignment horizontal="center" vertical="top"/>
    </xf>
    <xf numFmtId="0" fontId="13" fillId="8" borderId="1" xfId="0" applyFont="1" applyFill="1" applyBorder="1" applyAlignment="1">
      <alignment horizontal="center" vertical="top"/>
    </xf>
    <xf numFmtId="0" fontId="13" fillId="8" borderId="16" xfId="0" applyFont="1" applyFill="1" applyBorder="1" applyAlignment="1">
      <alignment horizontal="center" vertical="top"/>
    </xf>
    <xf numFmtId="0" fontId="3" fillId="2" borderId="4" xfId="0" applyFont="1" applyFill="1" applyBorder="1" applyAlignment="1">
      <alignment horizontal="center" vertical="top"/>
    </xf>
    <xf numFmtId="0" fontId="10" fillId="2" borderId="4" xfId="0" applyFont="1" applyFill="1" applyBorder="1" applyAlignment="1">
      <alignment horizontal="center" vertical="top" wrapText="1"/>
    </xf>
    <xf numFmtId="0" fontId="2" fillId="2" borderId="0" xfId="0" applyFont="1" applyFill="1" applyAlignment="1">
      <alignment horizontal="center" vertical="top"/>
    </xf>
    <xf numFmtId="0" fontId="3"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2" fillId="2" borderId="0" xfId="0" applyFont="1" applyFill="1" applyAlignment="1">
      <alignment horizontal="center" vertical="center"/>
    </xf>
    <xf numFmtId="0" fontId="4" fillId="6" borderId="7" xfId="0" applyFont="1" applyFill="1" applyBorder="1" applyAlignment="1">
      <alignment horizontal="center" vertical="center"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ovello, Kirsten Nicole" id="{9A9C59EE-553E-4E92-A85B-627555EFE40C}" userId="kirsten.novello@dhhs.nc.gov" providerId="PeoplePicker"/>
  <person displayName="Novello, Kirsten Nicole" id="{8FD67D2D-8B7C-468C-B7CF-00900BBAB587}" userId="S::kirsten.novello@dhhs.nc.gov::e68d3c1a-f299-4c34-bbe5-ace6a816c6f2" providerId="AD"/>
  <person displayName="Lockett, Katherine" id="{FC50A108-DC45-4110-8A34-99444A1527A7}" userId="S::katherine.lockett@dhhs.nc.gov::a114cc7b-13d2-4582-89a4-06b67ca30f9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1-16T21:35:26.33" personId="{8FD67D2D-8B7C-468C-B7CF-00900BBAB587}" id="{D7C56501-61FE-4253-9456-DF643BE8CD23}">
    <text xml:space="preserve">Request by an oversight or regulatory entity for a systematic review and analysis of an organization's data for compliance or quality purposes. </text>
  </threadedComment>
  <threadedComment ref="A3" dT="2024-01-17T14:46:45.98" personId="{FC50A108-DC45-4110-8A34-99444A1527A7}" id="{96A13AFB-D907-4BC6-B1F9-0C3B935BC906}" parentId="{D7C56501-61FE-4253-9456-DF643BE8CD23}">
    <text>@Novello, Kirsten Nicole Thank you!</text>
    <mentions>
      <mention mentionpersonId="{9A9C59EE-553E-4E92-A85B-627555EFE40C}" mentionId="{A976667A-0DCD-4619-BD28-DCCF8120BE14}" startIndex="0" length="24"/>
    </mentions>
  </threadedComment>
  <threadedComment ref="A3" dT="2024-01-17T14:50:16.65" personId="{8FD67D2D-8B7C-468C-B7CF-00900BBAB587}" id="{9153254A-46DF-437F-A078-4B9F5FAEEDF4}" parentId="{D7C56501-61FE-4253-9456-DF643BE8CD23}">
    <text xml:space="preserve">You are welcome - Do you think that covers financial related audits, or should we say "...for compliance, financial or quality purposes"?
</text>
  </threadedComment>
  <threadedComment ref="A3" dT="2024-01-17T14:53:09.97" personId="{8FD67D2D-8B7C-468C-B7CF-00900BBAB587}" id="{DC26EC05-F2B6-4A71-A9C1-FC1CA75182C3}" parentId="{D7C56501-61FE-4253-9456-DF643BE8CD23}">
    <text xml:space="preserve">Sorry - I thought of that on my drive home yesterday. ;)
</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DD7F-E664-D94C-8721-8A57DBE1645F}">
  <dimension ref="A1:A4"/>
  <sheetViews>
    <sheetView workbookViewId="0">
      <selection activeCell="A4" sqref="A4"/>
    </sheetView>
  </sheetViews>
  <sheetFormatPr defaultColWidth="11.453125" defaultRowHeight="14.5"/>
  <cols>
    <col min="1" max="1" width="109" style="6" customWidth="1"/>
    <col min="2" max="16384" width="11.453125" style="6"/>
  </cols>
  <sheetData>
    <row r="1" spans="1:1" ht="52.15" customHeight="1">
      <c r="A1" s="21" t="s">
        <v>0</v>
      </c>
    </row>
    <row r="2" spans="1:1" ht="129" customHeight="1">
      <c r="A2" s="20" t="s">
        <v>1</v>
      </c>
    </row>
    <row r="3" spans="1:1" ht="46" customHeight="1">
      <c r="A3" s="3" t="s">
        <v>2</v>
      </c>
    </row>
    <row r="4" spans="1:1" ht="315" customHeight="1">
      <c r="A4" s="2"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53DB-744E-4326-BB6B-E7849F75512D}">
  <sheetPr>
    <tabColor theme="5" tint="0.79998168889431442"/>
  </sheetPr>
  <dimension ref="A1:E16"/>
  <sheetViews>
    <sheetView workbookViewId="0">
      <pane xSplit="1" topLeftCell="B1" activePane="topRight" state="frozen"/>
      <selection pane="topRight" activeCell="B6" sqref="B6"/>
    </sheetView>
  </sheetViews>
  <sheetFormatPr defaultColWidth="9.1796875" defaultRowHeight="14.5"/>
  <cols>
    <col min="1" max="1" width="25.54296875" style="3" customWidth="1"/>
    <col min="2" max="2" width="36.453125" style="6" customWidth="1"/>
    <col min="3" max="3" width="29.26953125" style="6" customWidth="1"/>
    <col min="4" max="4" width="24" style="6" customWidth="1"/>
    <col min="5" max="5" width="25.453125" style="3" customWidth="1"/>
    <col min="6" max="16384" width="9.1796875" style="6"/>
  </cols>
  <sheetData>
    <row r="1" spans="1:5" ht="45.75" customHeight="1">
      <c r="A1" s="119" t="s">
        <v>4</v>
      </c>
      <c r="B1" s="119"/>
    </row>
    <row r="2" spans="1:5">
      <c r="A2" s="8" t="s">
        <v>5</v>
      </c>
      <c r="B2" s="7" t="s">
        <v>6</v>
      </c>
      <c r="C2" s="15" t="s">
        <v>7</v>
      </c>
      <c r="D2" s="7" t="s">
        <v>8</v>
      </c>
      <c r="E2" s="8" t="s">
        <v>9</v>
      </c>
    </row>
    <row r="3" spans="1:5" ht="58">
      <c r="A3" s="13" t="s">
        <v>10</v>
      </c>
      <c r="B3" s="18" t="s">
        <v>11</v>
      </c>
      <c r="C3" s="16" t="s">
        <v>12</v>
      </c>
      <c r="D3" s="9" t="s">
        <v>13</v>
      </c>
      <c r="E3" s="11" t="s">
        <v>14</v>
      </c>
    </row>
    <row r="4" spans="1:5" ht="58">
      <c r="A4" s="13" t="s">
        <v>15</v>
      </c>
      <c r="B4" s="18" t="s">
        <v>16</v>
      </c>
      <c r="C4" s="16" t="s">
        <v>17</v>
      </c>
      <c r="D4" s="9" t="s">
        <v>18</v>
      </c>
      <c r="E4" s="11" t="s">
        <v>19</v>
      </c>
    </row>
    <row r="5" spans="1:5" ht="43.5">
      <c r="A5" s="13" t="s">
        <v>20</v>
      </c>
      <c r="B5" s="18" t="s">
        <v>21</v>
      </c>
      <c r="C5" s="16" t="s">
        <v>22</v>
      </c>
      <c r="D5" s="9" t="s">
        <v>23</v>
      </c>
      <c r="E5" s="11" t="s">
        <v>24</v>
      </c>
    </row>
    <row r="6" spans="1:5" ht="43.5">
      <c r="A6" s="13" t="s">
        <v>25</v>
      </c>
      <c r="B6" s="18" t="s">
        <v>26</v>
      </c>
      <c r="C6" s="16" t="s">
        <v>27</v>
      </c>
      <c r="D6" s="9" t="s">
        <v>28</v>
      </c>
      <c r="E6" s="11" t="s">
        <v>29</v>
      </c>
    </row>
    <row r="7" spans="1:5" ht="43.5">
      <c r="A7" s="13" t="s">
        <v>30</v>
      </c>
      <c r="B7" s="18" t="s">
        <v>31</v>
      </c>
      <c r="C7" s="16" t="s">
        <v>32</v>
      </c>
      <c r="D7" s="9" t="s">
        <v>33</v>
      </c>
      <c r="E7" s="11" t="s">
        <v>34</v>
      </c>
    </row>
    <row r="8" spans="1:5" ht="58">
      <c r="A8" s="13" t="s">
        <v>35</v>
      </c>
      <c r="B8" s="18" t="s">
        <v>36</v>
      </c>
      <c r="C8" s="16" t="s">
        <v>37</v>
      </c>
      <c r="D8" s="9" t="s">
        <v>38</v>
      </c>
      <c r="E8" s="11" t="s">
        <v>39</v>
      </c>
    </row>
    <row r="9" spans="1:5" ht="43.5">
      <c r="A9" s="13" t="s">
        <v>40</v>
      </c>
      <c r="B9" s="18" t="s">
        <v>41</v>
      </c>
      <c r="C9" s="16" t="s">
        <v>42</v>
      </c>
      <c r="D9" s="9" t="s">
        <v>43</v>
      </c>
      <c r="E9" s="11" t="s">
        <v>44</v>
      </c>
    </row>
    <row r="10" spans="1:5" ht="43.5">
      <c r="A10" s="13" t="s">
        <v>45</v>
      </c>
      <c r="B10" s="18" t="s">
        <v>46</v>
      </c>
      <c r="C10" s="16" t="s">
        <v>47</v>
      </c>
      <c r="D10" s="9" t="s">
        <v>48</v>
      </c>
      <c r="E10" s="11" t="s">
        <v>49</v>
      </c>
    </row>
    <row r="11" spans="1:5" ht="43.5">
      <c r="A11" s="13" t="s">
        <v>50</v>
      </c>
      <c r="B11" s="18" t="s">
        <v>51</v>
      </c>
      <c r="C11" s="16" t="s">
        <v>52</v>
      </c>
      <c r="D11" s="9" t="s">
        <v>53</v>
      </c>
      <c r="E11" s="11" t="s">
        <v>54</v>
      </c>
    </row>
    <row r="12" spans="1:5" ht="58">
      <c r="A12" s="13" t="s">
        <v>55</v>
      </c>
      <c r="B12" s="18" t="s">
        <v>56</v>
      </c>
      <c r="C12" s="16" t="s">
        <v>57</v>
      </c>
      <c r="D12" s="9" t="s">
        <v>58</v>
      </c>
      <c r="E12" s="11" t="s">
        <v>59</v>
      </c>
    </row>
    <row r="13" spans="1:5" ht="43.5">
      <c r="A13" s="13" t="s">
        <v>60</v>
      </c>
      <c r="B13" s="18" t="s">
        <v>61</v>
      </c>
      <c r="C13" s="16" t="s">
        <v>62</v>
      </c>
      <c r="D13" s="9" t="s">
        <v>63</v>
      </c>
      <c r="E13" s="11" t="s">
        <v>64</v>
      </c>
    </row>
    <row r="14" spans="1:5" ht="58">
      <c r="A14" s="13" t="s">
        <v>65</v>
      </c>
      <c r="B14" s="18" t="s">
        <v>66</v>
      </c>
      <c r="C14" s="16" t="s">
        <v>67</v>
      </c>
      <c r="D14" s="9" t="s">
        <v>68</v>
      </c>
      <c r="E14" s="11" t="s">
        <v>69</v>
      </c>
    </row>
    <row r="15" spans="1:5" ht="43.5">
      <c r="A15" s="13" t="s">
        <v>70</v>
      </c>
      <c r="B15" s="18" t="s">
        <v>71</v>
      </c>
      <c r="C15" s="16" t="s">
        <v>72</v>
      </c>
      <c r="D15" s="9" t="s">
        <v>73</v>
      </c>
      <c r="E15" s="11" t="s">
        <v>74</v>
      </c>
    </row>
    <row r="16" spans="1:5" ht="43.5">
      <c r="A16" s="14" t="s">
        <v>75</v>
      </c>
      <c r="B16" s="19" t="s">
        <v>76</v>
      </c>
      <c r="C16" s="17" t="s">
        <v>77</v>
      </c>
      <c r="D16" s="10" t="s">
        <v>78</v>
      </c>
      <c r="E16" s="12" t="s">
        <v>79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8E9E0-CEBB-4426-ADF4-F634AA1CF495}">
  <sheetPr>
    <tabColor theme="4" tint="0.79998168889431442"/>
  </sheetPr>
  <dimension ref="A1:A9"/>
  <sheetViews>
    <sheetView workbookViewId="0">
      <selection activeCell="I1" sqref="I1"/>
    </sheetView>
  </sheetViews>
  <sheetFormatPr defaultColWidth="9.1796875" defaultRowHeight="14.5"/>
  <cols>
    <col min="1" max="1" width="101.54296875" style="3" customWidth="1"/>
    <col min="2" max="16384" width="9.1796875" style="1"/>
  </cols>
  <sheetData>
    <row r="1" spans="1:1" ht="55.5" customHeight="1">
      <c r="A1" s="22" t="s">
        <v>80</v>
      </c>
    </row>
    <row r="2" spans="1:1" ht="44.25" customHeight="1">
      <c r="A2" s="23" t="s">
        <v>81</v>
      </c>
    </row>
    <row r="3" spans="1:1" ht="113.25" customHeight="1">
      <c r="A3" s="22" t="s">
        <v>82</v>
      </c>
    </row>
    <row r="4" spans="1:1" ht="107.25" customHeight="1">
      <c r="A4" s="22" t="s">
        <v>83</v>
      </c>
    </row>
    <row r="5" spans="1:1" ht="27" customHeight="1">
      <c r="A5" s="22" t="s">
        <v>84</v>
      </c>
    </row>
    <row r="6" spans="1:1" ht="31">
      <c r="A6" s="22" t="s">
        <v>85</v>
      </c>
    </row>
    <row r="9" spans="1:1" ht="87">
      <c r="A9" s="4" t="s">
        <v>86</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BEE35-9E17-48B0-983E-414A6C76F3DA}">
  <sheetPr>
    <tabColor rgb="FF92D050"/>
  </sheetPr>
  <dimension ref="A1:U32"/>
  <sheetViews>
    <sheetView tabSelected="1" workbookViewId="0">
      <selection activeCell="A3" sqref="A3:A4"/>
    </sheetView>
  </sheetViews>
  <sheetFormatPr defaultColWidth="9.1796875" defaultRowHeight="41.25" customHeight="1"/>
  <cols>
    <col min="1" max="1" width="24" style="6" customWidth="1"/>
    <col min="2" max="2" width="11" style="6" customWidth="1"/>
    <col min="3" max="3" width="9.1796875" style="6"/>
    <col min="4" max="4" width="5.54296875" style="6" customWidth="1"/>
    <col min="5" max="5" width="10.1796875" style="6" customWidth="1"/>
    <col min="6" max="6" width="6" style="6" customWidth="1"/>
    <col min="7" max="7" width="6.1796875" style="6" customWidth="1"/>
    <col min="8" max="8" width="12.81640625" style="6" customWidth="1"/>
    <col min="9" max="9" width="11.7265625" style="6" customWidth="1"/>
    <col min="10" max="10" width="9.1796875" style="6"/>
    <col min="11" max="11" width="22.7265625" style="6" customWidth="1"/>
    <col min="12" max="12" width="29.7265625" style="6" customWidth="1"/>
    <col min="13" max="13" width="29.26953125" style="6" customWidth="1"/>
    <col min="14" max="14" width="23" style="6" customWidth="1"/>
    <col min="15" max="16384" width="9.1796875" style="6"/>
  </cols>
  <sheetData>
    <row r="1" spans="1:21" ht="41.25" customHeight="1">
      <c r="A1" s="120" t="s">
        <v>87</v>
      </c>
      <c r="B1" s="121"/>
      <c r="C1" s="121"/>
      <c r="D1" s="121"/>
      <c r="E1" s="121"/>
      <c r="F1" s="121"/>
      <c r="G1" s="121"/>
      <c r="H1" s="121"/>
      <c r="I1" s="121"/>
      <c r="J1" s="121"/>
      <c r="K1" s="121"/>
      <c r="L1" s="121"/>
      <c r="M1" s="121"/>
      <c r="N1" s="122"/>
    </row>
    <row r="2" spans="1:21" ht="41.25" customHeight="1">
      <c r="A2" s="123" t="s">
        <v>88</v>
      </c>
      <c r="B2" s="124"/>
      <c r="C2" s="124"/>
      <c r="D2" s="124"/>
      <c r="E2" s="124"/>
      <c r="F2" s="124"/>
      <c r="G2" s="124"/>
      <c r="H2" s="124"/>
      <c r="I2" s="124"/>
      <c r="J2" s="124"/>
      <c r="K2" s="124"/>
      <c r="L2" s="124"/>
      <c r="M2" s="124"/>
      <c r="N2" s="125"/>
    </row>
    <row r="3" spans="1:21" ht="65.25" customHeight="1">
      <c r="A3" s="126" t="s">
        <v>89</v>
      </c>
      <c r="B3" s="127" t="s">
        <v>90</v>
      </c>
      <c r="C3" s="128"/>
      <c r="D3" s="128"/>
      <c r="E3" s="128"/>
      <c r="F3" s="128"/>
      <c r="G3" s="128"/>
      <c r="H3" s="128"/>
      <c r="I3" s="86"/>
      <c r="J3" s="86"/>
      <c r="K3" s="87" t="s">
        <v>91</v>
      </c>
      <c r="L3" s="88" t="s">
        <v>92</v>
      </c>
      <c r="M3" s="88"/>
      <c r="N3" s="89"/>
    </row>
    <row r="4" spans="1:21" ht="50.25" customHeight="1">
      <c r="A4" s="126"/>
      <c r="B4" s="114" t="s">
        <v>93</v>
      </c>
      <c r="C4" s="115" t="s">
        <v>94</v>
      </c>
      <c r="D4" s="116" t="s">
        <v>95</v>
      </c>
      <c r="E4" s="117" t="s">
        <v>96</v>
      </c>
      <c r="F4" s="115" t="s">
        <v>97</v>
      </c>
      <c r="G4" s="115" t="s">
        <v>98</v>
      </c>
      <c r="H4" s="32" t="s">
        <v>99</v>
      </c>
      <c r="I4" s="33" t="s">
        <v>100</v>
      </c>
      <c r="J4" s="32" t="s">
        <v>101</v>
      </c>
      <c r="K4" s="33" t="s">
        <v>102</v>
      </c>
      <c r="L4" s="34" t="s">
        <v>103</v>
      </c>
      <c r="M4" s="90" t="s">
        <v>104</v>
      </c>
      <c r="N4" s="91" t="s">
        <v>105</v>
      </c>
    </row>
    <row r="5" spans="1:21" ht="48.75" customHeight="1">
      <c r="A5" s="92" t="s">
        <v>106</v>
      </c>
      <c r="B5" s="51">
        <v>4</v>
      </c>
      <c r="C5" s="51">
        <v>6</v>
      </c>
      <c r="D5" s="51">
        <v>0</v>
      </c>
      <c r="E5" s="51">
        <v>1</v>
      </c>
      <c r="F5" s="51">
        <v>0</v>
      </c>
      <c r="G5" s="51">
        <v>8</v>
      </c>
      <c r="H5" s="51">
        <f>SUM(B5:G5)</f>
        <v>19</v>
      </c>
      <c r="I5" s="51">
        <v>9</v>
      </c>
      <c r="J5" s="51">
        <v>2</v>
      </c>
      <c r="K5" s="52">
        <f>H5-(I5+J5)</f>
        <v>8</v>
      </c>
      <c r="L5" s="51" t="str">
        <f>IF(H5=(I5+J5+K5), "Match", "Does Not Match")</f>
        <v>Match</v>
      </c>
      <c r="M5" s="93" t="s">
        <v>107</v>
      </c>
      <c r="N5" s="94" t="s">
        <v>108</v>
      </c>
      <c r="U5" s="95"/>
    </row>
    <row r="6" spans="1:21" ht="41.25" customHeight="1">
      <c r="A6" s="96" t="s">
        <v>109</v>
      </c>
      <c r="B6" s="41"/>
      <c r="C6" s="41"/>
      <c r="D6" s="41"/>
      <c r="E6" s="41"/>
      <c r="F6" s="41"/>
      <c r="G6" s="41"/>
      <c r="H6" s="42">
        <f t="shared" ref="H6:H31" si="0">SUM(B6:G6)</f>
        <v>0</v>
      </c>
      <c r="I6" s="42"/>
      <c r="J6" s="42"/>
      <c r="K6" s="42">
        <f t="shared" ref="K6:K31" si="1">H6-(I6+J6)</f>
        <v>0</v>
      </c>
      <c r="L6" s="118" t="str">
        <f t="shared" ref="L6:L31" si="2">IF(H6=(I6+J6+K6), "Match", "Does Not Match")</f>
        <v>Match</v>
      </c>
      <c r="M6" s="97"/>
      <c r="N6" s="98"/>
      <c r="U6" s="95"/>
    </row>
    <row r="7" spans="1:21" ht="41.25" customHeight="1">
      <c r="A7" s="99" t="s">
        <v>110</v>
      </c>
      <c r="B7" s="41"/>
      <c r="C7" s="41"/>
      <c r="D7" s="41"/>
      <c r="E7" s="41"/>
      <c r="F7" s="41"/>
      <c r="G7" s="41"/>
      <c r="H7" s="42">
        <f t="shared" si="0"/>
        <v>0</v>
      </c>
      <c r="I7" s="42"/>
      <c r="J7" s="42"/>
      <c r="K7" s="42">
        <f t="shared" si="1"/>
        <v>0</v>
      </c>
      <c r="L7" s="118" t="str">
        <f t="shared" si="2"/>
        <v>Match</v>
      </c>
      <c r="M7" s="97"/>
      <c r="N7" s="98"/>
      <c r="O7" s="100"/>
      <c r="U7" s="95"/>
    </row>
    <row r="8" spans="1:21" ht="41.25" customHeight="1">
      <c r="A8" s="99" t="s">
        <v>111</v>
      </c>
      <c r="B8" s="61"/>
      <c r="C8" s="61"/>
      <c r="D8" s="61"/>
      <c r="E8" s="61"/>
      <c r="F8" s="61"/>
      <c r="G8" s="61"/>
      <c r="H8" s="42">
        <f t="shared" si="0"/>
        <v>0</v>
      </c>
      <c r="I8" s="42"/>
      <c r="J8" s="42"/>
      <c r="K8" s="42">
        <f t="shared" si="1"/>
        <v>0</v>
      </c>
      <c r="L8" s="118" t="str">
        <f t="shared" si="2"/>
        <v>Match</v>
      </c>
      <c r="M8" s="101"/>
      <c r="N8" s="102"/>
      <c r="O8" s="100"/>
      <c r="U8" s="95"/>
    </row>
    <row r="9" spans="1:21" ht="41.25" customHeight="1">
      <c r="A9" s="99" t="s">
        <v>112</v>
      </c>
      <c r="B9" s="41"/>
      <c r="C9" s="41"/>
      <c r="D9" s="41"/>
      <c r="E9" s="41"/>
      <c r="F9" s="41"/>
      <c r="G9" s="41"/>
      <c r="H9" s="42">
        <f t="shared" si="0"/>
        <v>0</v>
      </c>
      <c r="I9" s="42"/>
      <c r="J9" s="42"/>
      <c r="K9" s="42">
        <f t="shared" si="1"/>
        <v>0</v>
      </c>
      <c r="L9" s="118" t="str">
        <f t="shared" si="2"/>
        <v>Match</v>
      </c>
      <c r="M9" s="97"/>
      <c r="N9" s="98"/>
      <c r="U9" s="95"/>
    </row>
    <row r="10" spans="1:21" ht="41.25" customHeight="1">
      <c r="A10" s="99" t="s">
        <v>113</v>
      </c>
      <c r="B10" s="41"/>
      <c r="C10" s="41"/>
      <c r="D10" s="41"/>
      <c r="E10" s="41"/>
      <c r="F10" s="41"/>
      <c r="G10" s="41"/>
      <c r="H10" s="42">
        <f t="shared" si="0"/>
        <v>0</v>
      </c>
      <c r="I10" s="42"/>
      <c r="J10" s="42"/>
      <c r="K10" s="42">
        <f t="shared" si="1"/>
        <v>0</v>
      </c>
      <c r="L10" s="118" t="str">
        <f t="shared" si="2"/>
        <v>Match</v>
      </c>
      <c r="M10" s="97"/>
      <c r="N10" s="98"/>
      <c r="U10" s="95"/>
    </row>
    <row r="11" spans="1:21" ht="41.25" customHeight="1">
      <c r="A11" s="96" t="s">
        <v>114</v>
      </c>
      <c r="B11" s="41"/>
      <c r="C11" s="41"/>
      <c r="D11" s="41"/>
      <c r="E11" s="41"/>
      <c r="F11" s="41"/>
      <c r="G11" s="41"/>
      <c r="H11" s="42">
        <f t="shared" si="0"/>
        <v>0</v>
      </c>
      <c r="I11" s="42"/>
      <c r="J11" s="42"/>
      <c r="K11" s="42">
        <f t="shared" si="1"/>
        <v>0</v>
      </c>
      <c r="L11" s="118" t="str">
        <f t="shared" si="2"/>
        <v>Match</v>
      </c>
      <c r="M11" s="97"/>
      <c r="N11" s="98"/>
      <c r="U11" s="95"/>
    </row>
    <row r="12" spans="1:21" ht="41.25" customHeight="1">
      <c r="A12" s="96" t="s">
        <v>115</v>
      </c>
      <c r="B12" s="41"/>
      <c r="C12" s="41"/>
      <c r="D12" s="41"/>
      <c r="E12" s="41"/>
      <c r="F12" s="41"/>
      <c r="G12" s="41"/>
      <c r="H12" s="42">
        <f t="shared" si="0"/>
        <v>0</v>
      </c>
      <c r="I12" s="42"/>
      <c r="J12" s="42"/>
      <c r="K12" s="42">
        <f t="shared" si="1"/>
        <v>0</v>
      </c>
      <c r="L12" s="118" t="str">
        <f t="shared" si="2"/>
        <v>Match</v>
      </c>
      <c r="M12" s="102"/>
      <c r="N12" s="98"/>
      <c r="U12" s="95"/>
    </row>
    <row r="13" spans="1:21" ht="41.25" customHeight="1">
      <c r="A13" s="96" t="s">
        <v>116</v>
      </c>
      <c r="B13" s="41"/>
      <c r="C13" s="41"/>
      <c r="D13" s="41"/>
      <c r="E13" s="41"/>
      <c r="F13" s="41"/>
      <c r="G13" s="41"/>
      <c r="H13" s="42">
        <f t="shared" si="0"/>
        <v>0</v>
      </c>
      <c r="I13" s="42"/>
      <c r="J13" s="42"/>
      <c r="K13" s="42">
        <f t="shared" si="1"/>
        <v>0</v>
      </c>
      <c r="L13" s="118" t="str">
        <f t="shared" si="2"/>
        <v>Match</v>
      </c>
      <c r="M13" s="97"/>
      <c r="N13" s="98"/>
    </row>
    <row r="14" spans="1:21" ht="41.25" customHeight="1">
      <c r="A14" s="103" t="s">
        <v>117</v>
      </c>
      <c r="B14" s="84"/>
      <c r="C14" s="84"/>
      <c r="D14" s="84"/>
      <c r="E14" s="84"/>
      <c r="F14" s="84"/>
      <c r="G14" s="84"/>
      <c r="H14" s="42">
        <f t="shared" si="0"/>
        <v>0</v>
      </c>
      <c r="I14" s="42"/>
      <c r="J14" s="42"/>
      <c r="K14" s="42">
        <f t="shared" si="1"/>
        <v>0</v>
      </c>
      <c r="L14" s="118" t="str">
        <f t="shared" si="2"/>
        <v>Match</v>
      </c>
      <c r="M14" s="102"/>
      <c r="N14" s="102"/>
    </row>
    <row r="15" spans="1:21" ht="41.25" customHeight="1">
      <c r="A15" s="104" t="s">
        <v>118</v>
      </c>
      <c r="B15" s="77"/>
      <c r="C15" s="78"/>
      <c r="D15" s="78"/>
      <c r="E15" s="78"/>
      <c r="F15" s="78"/>
      <c r="G15" s="78"/>
      <c r="H15" s="42">
        <f t="shared" si="0"/>
        <v>0</v>
      </c>
      <c r="I15" s="42"/>
      <c r="J15" s="42"/>
      <c r="K15" s="42">
        <f t="shared" si="1"/>
        <v>0</v>
      </c>
      <c r="L15" s="118" t="str">
        <f t="shared" si="2"/>
        <v>Match</v>
      </c>
      <c r="M15" s="97"/>
      <c r="N15" s="98"/>
    </row>
    <row r="16" spans="1:21" ht="41.25" customHeight="1">
      <c r="A16" s="104" t="s">
        <v>119</v>
      </c>
      <c r="B16" s="77"/>
      <c r="C16" s="78"/>
      <c r="D16" s="78"/>
      <c r="E16" s="78"/>
      <c r="F16" s="78"/>
      <c r="G16" s="78"/>
      <c r="H16" s="42">
        <f t="shared" si="0"/>
        <v>0</v>
      </c>
      <c r="I16" s="42"/>
      <c r="J16" s="42"/>
      <c r="K16" s="42">
        <f t="shared" si="1"/>
        <v>0</v>
      </c>
      <c r="L16" s="118" t="str">
        <f t="shared" si="2"/>
        <v>Match</v>
      </c>
      <c r="M16" s="105"/>
      <c r="N16" s="98"/>
    </row>
    <row r="17" spans="1:15" ht="41.25" customHeight="1">
      <c r="A17" s="106" t="s">
        <v>120</v>
      </c>
      <c r="B17" s="73"/>
      <c r="C17" s="74"/>
      <c r="D17" s="74"/>
      <c r="E17" s="74"/>
      <c r="F17" s="74"/>
      <c r="G17" s="74"/>
      <c r="H17" s="42">
        <f t="shared" si="0"/>
        <v>0</v>
      </c>
      <c r="I17" s="42"/>
      <c r="J17" s="42"/>
      <c r="K17" s="42">
        <f t="shared" si="1"/>
        <v>0</v>
      </c>
      <c r="L17" s="118" t="str">
        <f t="shared" si="2"/>
        <v>Match</v>
      </c>
      <c r="M17" s="107"/>
      <c r="N17" s="108"/>
    </row>
    <row r="18" spans="1:15" ht="41.25" customHeight="1">
      <c r="A18" s="109" t="s">
        <v>121</v>
      </c>
      <c r="B18" s="81"/>
      <c r="C18" s="82"/>
      <c r="D18" s="82"/>
      <c r="E18" s="82"/>
      <c r="F18" s="82"/>
      <c r="G18" s="82"/>
      <c r="H18" s="42">
        <f t="shared" si="0"/>
        <v>0</v>
      </c>
      <c r="I18" s="42"/>
      <c r="J18" s="42"/>
      <c r="K18" s="42">
        <f t="shared" si="1"/>
        <v>0</v>
      </c>
      <c r="L18" s="118" t="str">
        <f t="shared" si="2"/>
        <v>Match</v>
      </c>
      <c r="M18" s="107"/>
      <c r="N18" s="108"/>
    </row>
    <row r="19" spans="1:15" ht="41.25" customHeight="1">
      <c r="A19" s="104" t="s">
        <v>122</v>
      </c>
      <c r="B19" s="77"/>
      <c r="C19" s="78"/>
      <c r="D19" s="78"/>
      <c r="E19" s="78"/>
      <c r="F19" s="78"/>
      <c r="G19" s="78"/>
      <c r="H19" s="42">
        <f t="shared" si="0"/>
        <v>0</v>
      </c>
      <c r="I19" s="42"/>
      <c r="J19" s="42"/>
      <c r="K19" s="42">
        <f t="shared" si="1"/>
        <v>0</v>
      </c>
      <c r="L19" s="118" t="str">
        <f t="shared" si="2"/>
        <v>Match</v>
      </c>
      <c r="M19" s="108"/>
      <c r="N19" s="108"/>
      <c r="O19" s="110"/>
    </row>
    <row r="20" spans="1:15" ht="41.25" customHeight="1">
      <c r="A20" s="104" t="s">
        <v>123</v>
      </c>
      <c r="B20" s="77"/>
      <c r="C20" s="78"/>
      <c r="D20" s="78"/>
      <c r="E20" s="78"/>
      <c r="F20" s="78"/>
      <c r="G20" s="78"/>
      <c r="H20" s="42">
        <f t="shared" si="0"/>
        <v>0</v>
      </c>
      <c r="I20" s="42"/>
      <c r="J20" s="42"/>
      <c r="K20" s="42">
        <f t="shared" si="1"/>
        <v>0</v>
      </c>
      <c r="L20" s="118" t="str">
        <f t="shared" si="2"/>
        <v>Match</v>
      </c>
      <c r="M20" s="107"/>
      <c r="N20" s="108"/>
    </row>
    <row r="21" spans="1:15" ht="41.25" customHeight="1">
      <c r="A21" s="104" t="s">
        <v>124</v>
      </c>
      <c r="B21" s="77"/>
      <c r="C21" s="78"/>
      <c r="D21" s="78"/>
      <c r="E21" s="78"/>
      <c r="F21" s="78"/>
      <c r="G21" s="78"/>
      <c r="H21" s="42">
        <f t="shared" si="0"/>
        <v>0</v>
      </c>
      <c r="I21" s="42"/>
      <c r="J21" s="42"/>
      <c r="K21" s="42">
        <f t="shared" si="1"/>
        <v>0</v>
      </c>
      <c r="L21" s="118" t="str">
        <f t="shared" si="2"/>
        <v>Match</v>
      </c>
      <c r="M21" s="107"/>
      <c r="N21" s="108"/>
    </row>
    <row r="22" spans="1:15" ht="41.25" customHeight="1">
      <c r="A22" s="106" t="s">
        <v>125</v>
      </c>
      <c r="B22" s="73"/>
      <c r="C22" s="74"/>
      <c r="D22" s="74"/>
      <c r="E22" s="74"/>
      <c r="F22" s="74"/>
      <c r="G22" s="74"/>
      <c r="H22" s="42">
        <f t="shared" si="0"/>
        <v>0</v>
      </c>
      <c r="I22" s="42"/>
      <c r="J22" s="42"/>
      <c r="K22" s="42">
        <f t="shared" si="1"/>
        <v>0</v>
      </c>
      <c r="L22" s="118" t="str">
        <f t="shared" si="2"/>
        <v>Match</v>
      </c>
      <c r="M22" s="107"/>
      <c r="N22" s="108"/>
    </row>
    <row r="23" spans="1:15" ht="41.25" customHeight="1">
      <c r="A23" s="111" t="s">
        <v>126</v>
      </c>
      <c r="B23" s="70"/>
      <c r="C23" s="70"/>
      <c r="D23" s="70"/>
      <c r="E23" s="70"/>
      <c r="F23" s="70"/>
      <c r="G23" s="70"/>
      <c r="H23" s="42">
        <f t="shared" si="0"/>
        <v>0</v>
      </c>
      <c r="I23" s="42"/>
      <c r="J23" s="42"/>
      <c r="K23" s="42">
        <f t="shared" si="1"/>
        <v>0</v>
      </c>
      <c r="L23" s="118" t="str">
        <f t="shared" si="2"/>
        <v>Match</v>
      </c>
      <c r="M23" s="97"/>
      <c r="N23" s="98"/>
    </row>
    <row r="24" spans="1:15" ht="41.25" customHeight="1">
      <c r="A24" s="96" t="s">
        <v>127</v>
      </c>
      <c r="B24" s="41"/>
      <c r="C24" s="41"/>
      <c r="D24" s="41"/>
      <c r="E24" s="41"/>
      <c r="F24" s="41"/>
      <c r="G24" s="41"/>
      <c r="H24" s="42">
        <f t="shared" si="0"/>
        <v>0</v>
      </c>
      <c r="I24" s="42"/>
      <c r="J24" s="42"/>
      <c r="K24" s="42">
        <f t="shared" si="1"/>
        <v>0</v>
      </c>
      <c r="L24" s="118" t="str">
        <f t="shared" si="2"/>
        <v>Match</v>
      </c>
      <c r="M24" s="98"/>
      <c r="N24" s="98"/>
    </row>
    <row r="25" spans="1:15" ht="41.25" customHeight="1">
      <c r="A25" s="96" t="s">
        <v>128</v>
      </c>
      <c r="B25" s="41"/>
      <c r="C25" s="41"/>
      <c r="D25" s="41"/>
      <c r="E25" s="41"/>
      <c r="F25" s="41"/>
      <c r="G25" s="41"/>
      <c r="H25" s="42">
        <f t="shared" si="0"/>
        <v>0</v>
      </c>
      <c r="I25" s="42"/>
      <c r="J25" s="42"/>
      <c r="K25" s="42">
        <f t="shared" si="1"/>
        <v>0</v>
      </c>
      <c r="L25" s="118" t="str">
        <f t="shared" si="2"/>
        <v>Match</v>
      </c>
      <c r="M25" s="97"/>
      <c r="N25" s="98"/>
    </row>
    <row r="26" spans="1:15" ht="41.25" customHeight="1">
      <c r="A26" s="96" t="s">
        <v>129</v>
      </c>
      <c r="B26" s="41"/>
      <c r="C26" s="41"/>
      <c r="D26" s="41"/>
      <c r="E26" s="41"/>
      <c r="F26" s="41"/>
      <c r="G26" s="41"/>
      <c r="H26" s="42">
        <f t="shared" si="0"/>
        <v>0</v>
      </c>
      <c r="I26" s="42"/>
      <c r="J26" s="42"/>
      <c r="K26" s="42">
        <f t="shared" si="1"/>
        <v>0</v>
      </c>
      <c r="L26" s="118" t="str">
        <f t="shared" si="2"/>
        <v>Match</v>
      </c>
      <c r="M26" s="97"/>
      <c r="N26" s="98"/>
    </row>
    <row r="27" spans="1:15" ht="41.25" customHeight="1">
      <c r="A27" s="96" t="s">
        <v>130</v>
      </c>
      <c r="B27" s="41"/>
      <c r="C27" s="41"/>
      <c r="D27" s="41"/>
      <c r="E27" s="41"/>
      <c r="F27" s="41"/>
      <c r="G27" s="41"/>
      <c r="H27" s="42">
        <f t="shared" si="0"/>
        <v>0</v>
      </c>
      <c r="I27" s="42"/>
      <c r="J27" s="42"/>
      <c r="K27" s="42">
        <f t="shared" si="1"/>
        <v>0</v>
      </c>
      <c r="L27" s="118" t="str">
        <f t="shared" si="2"/>
        <v>Match</v>
      </c>
      <c r="M27" s="97"/>
      <c r="N27" s="98"/>
    </row>
    <row r="28" spans="1:15" ht="41.25" customHeight="1">
      <c r="A28" s="96" t="s">
        <v>131</v>
      </c>
      <c r="B28" s="41"/>
      <c r="C28" s="41"/>
      <c r="D28" s="41"/>
      <c r="E28" s="41"/>
      <c r="F28" s="41"/>
      <c r="G28" s="41"/>
      <c r="H28" s="42">
        <f t="shared" si="0"/>
        <v>0</v>
      </c>
      <c r="I28" s="42"/>
      <c r="J28" s="42"/>
      <c r="K28" s="42">
        <f t="shared" si="1"/>
        <v>0</v>
      </c>
      <c r="L28" s="118" t="str">
        <f t="shared" si="2"/>
        <v>Match</v>
      </c>
      <c r="M28" s="97"/>
      <c r="N28" s="98"/>
    </row>
    <row r="29" spans="1:15" ht="41.25" customHeight="1">
      <c r="A29" s="96" t="s">
        <v>132</v>
      </c>
      <c r="B29" s="41"/>
      <c r="C29" s="41"/>
      <c r="D29" s="41"/>
      <c r="E29" s="41"/>
      <c r="F29" s="41"/>
      <c r="G29" s="41"/>
      <c r="H29" s="42">
        <f t="shared" si="0"/>
        <v>0</v>
      </c>
      <c r="I29" s="42"/>
      <c r="J29" s="42"/>
      <c r="K29" s="42">
        <f t="shared" si="1"/>
        <v>0</v>
      </c>
      <c r="L29" s="118" t="str">
        <f t="shared" si="2"/>
        <v>Match</v>
      </c>
      <c r="M29" s="97"/>
      <c r="N29" s="102"/>
    </row>
    <row r="30" spans="1:15" ht="41.25" customHeight="1">
      <c r="A30" s="96" t="s">
        <v>133</v>
      </c>
      <c r="B30" s="41"/>
      <c r="C30" s="41"/>
      <c r="D30" s="41"/>
      <c r="E30" s="41"/>
      <c r="F30" s="41"/>
      <c r="G30" s="41"/>
      <c r="H30" s="42">
        <f t="shared" si="0"/>
        <v>0</v>
      </c>
      <c r="I30" s="42"/>
      <c r="J30" s="42"/>
      <c r="K30" s="42">
        <f t="shared" si="1"/>
        <v>0</v>
      </c>
      <c r="L30" s="118" t="str">
        <f t="shared" si="2"/>
        <v>Match</v>
      </c>
      <c r="M30" s="97"/>
      <c r="N30" s="98"/>
    </row>
    <row r="31" spans="1:15" ht="41.25" customHeight="1">
      <c r="A31" s="96" t="s">
        <v>134</v>
      </c>
      <c r="B31" s="65"/>
      <c r="C31" s="65"/>
      <c r="D31" s="65"/>
      <c r="E31" s="65"/>
      <c r="F31" s="65"/>
      <c r="G31" s="65"/>
      <c r="H31" s="42">
        <f t="shared" si="0"/>
        <v>0</v>
      </c>
      <c r="I31" s="42"/>
      <c r="J31" s="42"/>
      <c r="K31" s="42">
        <f t="shared" si="1"/>
        <v>0</v>
      </c>
      <c r="L31" s="118" t="str">
        <f t="shared" si="2"/>
        <v>Match</v>
      </c>
      <c r="M31" s="97"/>
      <c r="N31" s="98"/>
    </row>
    <row r="32" spans="1:15" ht="41.25" customHeight="1">
      <c r="A32" s="112"/>
      <c r="B32" s="64">
        <f t="shared" ref="B32:G32" si="3">SUM(B6:B31)</f>
        <v>0</v>
      </c>
      <c r="C32" s="64">
        <f t="shared" si="3"/>
        <v>0</v>
      </c>
      <c r="D32" s="64">
        <f t="shared" si="3"/>
        <v>0</v>
      </c>
      <c r="E32" s="64">
        <f t="shared" si="3"/>
        <v>0</v>
      </c>
      <c r="F32" s="64">
        <f t="shared" si="3"/>
        <v>0</v>
      </c>
      <c r="G32" s="64">
        <f t="shared" si="3"/>
        <v>0</v>
      </c>
      <c r="H32" s="55">
        <f>SUM(H6:H31)</f>
        <v>0</v>
      </c>
      <c r="I32" s="55">
        <f>SUM(I6:I31)</f>
        <v>0</v>
      </c>
      <c r="J32" s="55">
        <f>SUM(J6:J31)</f>
        <v>0</v>
      </c>
      <c r="K32" s="55">
        <f>SUM(K6:K31)</f>
        <v>0</v>
      </c>
      <c r="L32" s="56"/>
      <c r="M32" s="113"/>
      <c r="N32" s="113"/>
    </row>
  </sheetData>
  <mergeCells count="4">
    <mergeCell ref="A1:N1"/>
    <mergeCell ref="A2:N2"/>
    <mergeCell ref="A3:A4"/>
    <mergeCell ref="B3:H3"/>
  </mergeCells>
  <dataValidations count="14">
    <dataValidation allowBlank="1" showInputMessage="1" showErrorMessage="1" sqref="M5:M7 M9:M11 M17:M31 M13 M15" xr:uid="{9DF0BBB2-AF0B-4EFF-8161-F5686561E206}"/>
    <dataValidation allowBlank="1" showInputMessage="1" showErrorMessage="1" promptTitle="Verification Check" prompt="This field automatically verifies if the 'Total Received' matches the sum of 'Total Fulfilled,' 'Pending,' and 'Total Not Fulfilled.' A 'Match' indicates accurate data, while 'Does Not Match' signals a discrepancy that needs review" sqref="L4" xr:uid="{CC63380B-9EF2-46B6-A218-297E0B49D8AE}"/>
    <dataValidation allowBlank="1" showInputMessage="1" showErrorMessage="1" promptTitle="Comments" prompt="Use to provide additional context or explanations for why a request remains unfulfilled. This can include specific details, obstacles encountered, or any other information that clarifies the selected 'Reason for Non-Fulfillment." sqref="N4" xr:uid="{03563098-1BF0-42B6-8C0E-9257DD92C701}"/>
    <dataValidation allowBlank="1" showInputMessage="1" showErrorMessage="1" promptTitle="Reason for Non-Fulfillment" prompt="Identify challenges &amp; improve: Prioritization, Tech Limits, Legal Constraints, Policy, Complexity, Ambiguity, External Factors, Circumstances Change, Conflict of Interest, Security Risks. See &quot;not fulfilled description&quot; for details." sqref="M4" xr:uid="{76B4D566-CED9-434D-AA39-A76176B9E0E6}"/>
    <dataValidation allowBlank="1" showInputMessage="1" showErrorMessage="1" promptTitle="Total Not Fulfilled" prompt="Total Not Fulfilled represents the number of requests that remain uncompleted across all categories by each division during the reporting year. This metric highlights areas needing attention or resource allocation." sqref="K4" xr:uid="{4FD2A661-DFC8-4E94-B3FF-52A8672C32EF}"/>
    <dataValidation allowBlank="1" showInputMessage="1" showErrorMessage="1" promptTitle="Pending" prompt="Pending refers to the number of requests that have been received but are not yet resolved across all categories by each division during the reporting year. This metric indicates ongoing or delayed tasks." sqref="J4" xr:uid="{0A290089-5F52-4367-90D4-44D7154A685E}"/>
    <dataValidation allowBlank="1" showInputMessage="1" showErrorMessage="1" promptTitle="Total Fulfilled" prompt="This shows the count of successfully resolved requests in all categories by each division for the reporting year. This metric gauges the division's efficiency and responsiveness in meeting service or information demands.&quot;" sqref="I4" xr:uid="{EAFBFEF0-9D27-4D65-9503-5285A5508628}"/>
    <dataValidation allowBlank="1" showInputMessage="1" showErrorMessage="1" promptTitle="Total Received" prompt="Represents the sum of all types of requests--Operational, Research, Audit, Legislative, Legal, Public--received by each Division during the reporting year. It includes both fulfilled and unfullfilled request. Show demand for information." sqref="H4" xr:uid="{67A52E2C-D1BE-4D23-A7DE-88BDCD959098}"/>
    <dataValidation allowBlank="1" showInputMessage="1" showErrorMessage="1" promptTitle="Public Request" prompt="Request made by an individual, organization, or entity to a government agency or public institution for access to records, documents, or information that are considered public under the applicable laws and regulations. " sqref="G4" xr:uid="{F4D31488-3DB7-41F0-87F8-A80F3C27B5B3}"/>
    <dataValidation allowBlank="1" showInputMessage="1" showErrorMessage="1" promptTitle="Legal Request" prompt="Request related to a subpoena, court order, discovery, litigation, investigation, and/or as instructed by a NCDHHS attorney or the NC Department of Justice. " sqref="F4" xr:uid="{21F6638B-4F9E-410D-A36D-C0BAF2DCF5FC}"/>
    <dataValidation allowBlank="1" showInputMessage="1" showErrorMessage="1" promptTitle="Legislative Request" prompt="Request from or on behalf of a legislative member, committee, or Division. " sqref="E4" xr:uid="{4936D401-7C87-467B-8878-32DF0B4DDB59}"/>
    <dataValidation allowBlank="1" showInputMessage="1" showErrorMessage="1" promptTitle="Audit Request" prompt="Request for audit purposes, including the NCDHHS Office of Internal Audit (OIA), the NC Office of the State Auditor (OSA), NC Office of State Budget and Management (OSBM) and federal agencies.  " sqref="D4" xr:uid="{A10BAC9F-7DAF-41C4-B442-1103F787C935}"/>
    <dataValidation allowBlank="1" showInputMessage="1" showErrorMessage="1" promptTitle="Research Request" prompt="Request that will be used for “a systematic investigation designed to contribute to generalizable knowledge.”Institutional Review Board (IRB) review and approval may be required.  " sqref="C4" xr:uid="{9846B64D-B703-4865-BC93-4340568B3ED9}"/>
    <dataValidation allowBlank="1" showInputMessage="1" showErrorMessage="1" promptTitle="Operational Data Request" prompt="An operational data request is related to ongoing work of NCDHHS that supports business intelligence with or within a NCDHHS division or office, department and/or strategic partner (under current agreement with NCDHHS), including local offices. " sqref="B4" xr:uid="{4AB2A5ED-0785-4A80-837A-7D6384A3ADD9}"/>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3"/>
  <sheetViews>
    <sheetView topLeftCell="J1" zoomScaleNormal="100" workbookViewId="0">
      <pane ySplit="4" topLeftCell="A5" activePane="bottomLeft" state="frozen"/>
      <selection pane="bottomLeft" activeCell="B6" sqref="B6"/>
    </sheetView>
  </sheetViews>
  <sheetFormatPr defaultColWidth="8.81640625" defaultRowHeight="14.5"/>
  <cols>
    <col min="1" max="1" width="26.81640625" style="24" customWidth="1"/>
    <col min="2" max="2" width="12.1796875" style="24" customWidth="1"/>
    <col min="3" max="3" width="8.7265625" style="24" customWidth="1"/>
    <col min="4" max="4" width="6" style="24" customWidth="1"/>
    <col min="5" max="5" width="10" style="24" customWidth="1"/>
    <col min="6" max="6" width="5.26953125" style="24" customWidth="1"/>
    <col min="7" max="7" width="6.1796875" style="24" customWidth="1"/>
    <col min="8" max="8" width="13.1796875" style="24" customWidth="1"/>
    <col min="9" max="9" width="8.81640625" style="24"/>
    <col min="10" max="10" width="8.26953125" style="24" customWidth="1"/>
    <col min="11" max="11" width="16" style="24" customWidth="1"/>
    <col min="12" max="12" width="28.54296875" style="24" customWidth="1"/>
    <col min="13" max="13" width="30.453125" style="24" customWidth="1"/>
    <col min="14" max="14" width="31.26953125" style="24" customWidth="1"/>
    <col min="15" max="15" width="45.1796875" style="24" customWidth="1"/>
    <col min="16" max="16384" width="8.81640625" style="24"/>
  </cols>
  <sheetData>
    <row r="1" spans="1:21" ht="28.5" customHeight="1">
      <c r="A1" s="132" t="s">
        <v>135</v>
      </c>
      <c r="B1" s="133"/>
      <c r="C1" s="133"/>
      <c r="D1" s="133"/>
      <c r="E1" s="133"/>
      <c r="F1" s="133"/>
      <c r="G1" s="133"/>
      <c r="H1" s="133"/>
      <c r="I1" s="133"/>
      <c r="J1" s="133"/>
      <c r="K1" s="133"/>
      <c r="L1" s="133"/>
      <c r="M1" s="133"/>
      <c r="N1" s="134"/>
    </row>
    <row r="2" spans="1:21" ht="30.75" customHeight="1">
      <c r="A2" s="135" t="s">
        <v>88</v>
      </c>
      <c r="B2" s="136"/>
      <c r="C2" s="136"/>
      <c r="D2" s="136"/>
      <c r="E2" s="136"/>
      <c r="F2" s="136"/>
      <c r="G2" s="136"/>
      <c r="H2" s="136"/>
      <c r="I2" s="136"/>
      <c r="J2" s="136"/>
      <c r="K2" s="136"/>
      <c r="L2" s="136"/>
      <c r="M2" s="136"/>
      <c r="N2" s="137"/>
    </row>
    <row r="3" spans="1:21" ht="81" customHeight="1">
      <c r="A3" s="129" t="s">
        <v>89</v>
      </c>
      <c r="B3" s="130" t="s">
        <v>90</v>
      </c>
      <c r="C3" s="131"/>
      <c r="D3" s="131"/>
      <c r="E3" s="131"/>
      <c r="F3" s="131"/>
      <c r="G3" s="131"/>
      <c r="H3" s="131"/>
      <c r="I3" s="85"/>
      <c r="J3" s="85"/>
      <c r="K3" s="25" t="s">
        <v>91</v>
      </c>
      <c r="L3" s="26" t="s">
        <v>92</v>
      </c>
      <c r="M3" s="26"/>
      <c r="N3" s="27"/>
    </row>
    <row r="4" spans="1:21" ht="45" customHeight="1">
      <c r="A4" s="129"/>
      <c r="B4" s="28" t="s">
        <v>93</v>
      </c>
      <c r="C4" s="29" t="s">
        <v>94</v>
      </c>
      <c r="D4" s="30" t="s">
        <v>95</v>
      </c>
      <c r="E4" s="31" t="s">
        <v>96</v>
      </c>
      <c r="F4" s="29" t="s">
        <v>97</v>
      </c>
      <c r="G4" s="29" t="s">
        <v>98</v>
      </c>
      <c r="H4" s="32" t="s">
        <v>99</v>
      </c>
      <c r="I4" s="33" t="s">
        <v>100</v>
      </c>
      <c r="J4" s="32" t="s">
        <v>101</v>
      </c>
      <c r="K4" s="33" t="s">
        <v>102</v>
      </c>
      <c r="L4" s="34" t="s">
        <v>103</v>
      </c>
      <c r="M4" s="35" t="s">
        <v>104</v>
      </c>
      <c r="N4" s="36" t="s">
        <v>105</v>
      </c>
    </row>
    <row r="5" spans="1:21" ht="46.5" customHeight="1">
      <c r="A5" s="58" t="s">
        <v>106</v>
      </c>
      <c r="B5" s="51">
        <v>4</v>
      </c>
      <c r="C5" s="51">
        <v>6</v>
      </c>
      <c r="D5" s="51">
        <v>0</v>
      </c>
      <c r="E5" s="51">
        <v>1</v>
      </c>
      <c r="F5" s="51">
        <v>0</v>
      </c>
      <c r="G5" s="51">
        <v>8</v>
      </c>
      <c r="H5" s="51">
        <f>SUM(B5:G5)</f>
        <v>19</v>
      </c>
      <c r="I5" s="51">
        <v>9</v>
      </c>
      <c r="J5" s="51">
        <v>2</v>
      </c>
      <c r="K5" s="52">
        <f>H5-(I5+J5)</f>
        <v>8</v>
      </c>
      <c r="L5" s="51" t="str">
        <f>IF(H5=(I5+J5+K5), "Match", "Does Not Match")</f>
        <v>Match</v>
      </c>
      <c r="M5" s="53" t="s">
        <v>107</v>
      </c>
      <c r="N5" s="54" t="s">
        <v>108</v>
      </c>
      <c r="U5" s="5"/>
    </row>
    <row r="6" spans="1:21" ht="29">
      <c r="A6" s="59" t="s">
        <v>109</v>
      </c>
      <c r="B6" s="41">
        <v>9</v>
      </c>
      <c r="C6" s="41">
        <v>5</v>
      </c>
      <c r="D6" s="41">
        <v>0</v>
      </c>
      <c r="E6" s="41">
        <v>0</v>
      </c>
      <c r="F6" s="41">
        <v>0</v>
      </c>
      <c r="G6" s="41">
        <v>2</v>
      </c>
      <c r="H6" s="42">
        <f>SUM(B6:G6)</f>
        <v>16</v>
      </c>
      <c r="I6" s="42">
        <v>0</v>
      </c>
      <c r="J6" s="42">
        <v>0</v>
      </c>
      <c r="K6" s="42">
        <f>H6-(I6+J6)</f>
        <v>16</v>
      </c>
      <c r="L6" s="45" t="s">
        <v>136</v>
      </c>
      <c r="M6" s="43" t="s">
        <v>137</v>
      </c>
      <c r="N6" s="46" t="s">
        <v>138</v>
      </c>
      <c r="U6" s="5"/>
    </row>
    <row r="7" spans="1:21" ht="116">
      <c r="A7" s="60" t="s">
        <v>110</v>
      </c>
      <c r="B7" s="41">
        <v>0</v>
      </c>
      <c r="C7" s="41">
        <v>0</v>
      </c>
      <c r="D7" s="41">
        <v>0</v>
      </c>
      <c r="E7" s="41">
        <v>0</v>
      </c>
      <c r="F7" s="41">
        <v>0</v>
      </c>
      <c r="G7" s="41">
        <v>0</v>
      </c>
      <c r="H7" s="42">
        <f t="shared" ref="H7:H31" si="0">SUM(B7:G7)</f>
        <v>0</v>
      </c>
      <c r="I7" s="42">
        <v>0</v>
      </c>
      <c r="J7" s="42">
        <v>0</v>
      </c>
      <c r="K7" s="42">
        <f>H7-(I7+J7)</f>
        <v>0</v>
      </c>
      <c r="L7" s="45" t="str">
        <f>IF(H7=(I7+J7+K7), "Match", "Does Not Match")</f>
        <v>Match</v>
      </c>
      <c r="M7" s="43" t="s">
        <v>137</v>
      </c>
      <c r="N7" s="46" t="s">
        <v>139</v>
      </c>
      <c r="O7" s="37" t="s">
        <v>140</v>
      </c>
      <c r="U7" s="5"/>
    </row>
    <row r="8" spans="1:21" ht="116">
      <c r="A8" s="60" t="s">
        <v>111</v>
      </c>
      <c r="B8" s="61">
        <v>2</v>
      </c>
      <c r="C8" s="61">
        <v>0</v>
      </c>
      <c r="D8" s="61">
        <v>0</v>
      </c>
      <c r="E8" s="61">
        <v>31</v>
      </c>
      <c r="F8" s="61">
        <v>0</v>
      </c>
      <c r="G8" s="61">
        <v>66</v>
      </c>
      <c r="H8" s="62">
        <f t="shared" si="0"/>
        <v>99</v>
      </c>
      <c r="I8" s="62">
        <v>67</v>
      </c>
      <c r="J8" s="62">
        <v>0</v>
      </c>
      <c r="K8" s="42">
        <f>H8-(I8+J8)</f>
        <v>32</v>
      </c>
      <c r="L8" s="48" t="s">
        <v>136</v>
      </c>
      <c r="M8" s="47" t="s">
        <v>55</v>
      </c>
      <c r="N8" s="49" t="s">
        <v>141</v>
      </c>
      <c r="O8" s="37" t="s">
        <v>142</v>
      </c>
      <c r="U8" s="5"/>
    </row>
    <row r="9" spans="1:21" ht="29">
      <c r="A9" s="60" t="s">
        <v>112</v>
      </c>
      <c r="B9" s="41">
        <v>72</v>
      </c>
      <c r="C9" s="41">
        <v>14</v>
      </c>
      <c r="D9" s="41">
        <v>11</v>
      </c>
      <c r="E9" s="41">
        <v>5</v>
      </c>
      <c r="F9" s="41">
        <v>0</v>
      </c>
      <c r="G9" s="41">
        <v>38</v>
      </c>
      <c r="H9" s="42">
        <f t="shared" si="0"/>
        <v>140</v>
      </c>
      <c r="I9" s="42">
        <v>136</v>
      </c>
      <c r="J9" s="42">
        <v>4</v>
      </c>
      <c r="K9" s="42">
        <f>H9-(I9+J9)</f>
        <v>0</v>
      </c>
      <c r="L9" s="45" t="str">
        <f t="shared" ref="L9:L20" si="1">IF(H9=(I9+J9+K9), "Match", "Does Not Match")</f>
        <v>Match</v>
      </c>
      <c r="M9" s="43"/>
      <c r="N9" s="46"/>
      <c r="U9" s="5"/>
    </row>
    <row r="10" spans="1:21" ht="43.5">
      <c r="A10" s="60" t="s">
        <v>113</v>
      </c>
      <c r="B10" s="41">
        <v>60</v>
      </c>
      <c r="C10" s="41">
        <v>0</v>
      </c>
      <c r="D10" s="41">
        <v>0</v>
      </c>
      <c r="E10" s="41">
        <v>0</v>
      </c>
      <c r="F10" s="41">
        <v>0</v>
      </c>
      <c r="G10" s="41">
        <v>2</v>
      </c>
      <c r="H10" s="42">
        <f t="shared" si="0"/>
        <v>62</v>
      </c>
      <c r="I10" s="42">
        <v>60</v>
      </c>
      <c r="J10" s="42">
        <v>2</v>
      </c>
      <c r="K10" s="42">
        <f t="shared" ref="K10:K31" si="2">H10-(I10+J10)</f>
        <v>0</v>
      </c>
      <c r="L10" s="45" t="str">
        <f t="shared" si="1"/>
        <v>Match</v>
      </c>
      <c r="M10" s="43" t="s">
        <v>15</v>
      </c>
      <c r="N10" s="46" t="s">
        <v>143</v>
      </c>
      <c r="U10" s="5"/>
    </row>
    <row r="11" spans="1:21" ht="29">
      <c r="A11" s="59" t="s">
        <v>114</v>
      </c>
      <c r="B11" s="41">
        <v>0</v>
      </c>
      <c r="C11" s="41">
        <v>0</v>
      </c>
      <c r="D11" s="41">
        <v>0</v>
      </c>
      <c r="E11" s="41">
        <v>0</v>
      </c>
      <c r="F11" s="41">
        <v>0</v>
      </c>
      <c r="G11" s="41">
        <v>0</v>
      </c>
      <c r="H11" s="42">
        <f t="shared" si="0"/>
        <v>0</v>
      </c>
      <c r="I11" s="42"/>
      <c r="J11" s="42"/>
      <c r="K11" s="42">
        <f t="shared" si="2"/>
        <v>0</v>
      </c>
      <c r="L11" s="45" t="str">
        <f t="shared" si="1"/>
        <v>Match</v>
      </c>
      <c r="M11" s="43"/>
      <c r="N11" s="46"/>
      <c r="U11" s="5"/>
    </row>
    <row r="12" spans="1:21" ht="43.5">
      <c r="A12" s="59" t="s">
        <v>115</v>
      </c>
      <c r="B12" s="41">
        <v>2302</v>
      </c>
      <c r="C12" s="41">
        <v>115</v>
      </c>
      <c r="D12" s="41">
        <v>100</v>
      </c>
      <c r="E12" s="41">
        <v>50</v>
      </c>
      <c r="F12" s="41">
        <v>50</v>
      </c>
      <c r="G12" s="41">
        <v>48</v>
      </c>
      <c r="H12" s="42">
        <f t="shared" si="0"/>
        <v>2665</v>
      </c>
      <c r="I12" s="42">
        <v>2561</v>
      </c>
      <c r="J12" s="42">
        <v>19</v>
      </c>
      <c r="K12" s="42">
        <f t="shared" si="2"/>
        <v>85</v>
      </c>
      <c r="L12" s="45" t="str">
        <f t="shared" si="1"/>
        <v>Match</v>
      </c>
      <c r="M12" s="50" t="s">
        <v>144</v>
      </c>
      <c r="N12" s="46"/>
      <c r="U12" s="5"/>
    </row>
    <row r="13" spans="1:21" ht="91.5" customHeight="1">
      <c r="A13" s="59" t="s">
        <v>116</v>
      </c>
      <c r="B13" s="41">
        <v>0</v>
      </c>
      <c r="C13" s="41">
        <v>0</v>
      </c>
      <c r="D13" s="41">
        <v>0</v>
      </c>
      <c r="E13" s="41">
        <v>0</v>
      </c>
      <c r="F13" s="41">
        <v>0</v>
      </c>
      <c r="G13" s="41">
        <v>0</v>
      </c>
      <c r="H13" s="42">
        <f t="shared" si="0"/>
        <v>0</v>
      </c>
      <c r="I13" s="42">
        <v>0</v>
      </c>
      <c r="J13" s="42">
        <v>0</v>
      </c>
      <c r="K13" s="42">
        <f t="shared" si="2"/>
        <v>0</v>
      </c>
      <c r="L13" s="45" t="str">
        <f t="shared" si="1"/>
        <v>Match</v>
      </c>
      <c r="M13" s="43"/>
      <c r="N13" s="46"/>
    </row>
    <row r="14" spans="1:21" ht="87">
      <c r="A14" s="67" t="s">
        <v>117</v>
      </c>
      <c r="B14" s="84">
        <v>433</v>
      </c>
      <c r="C14" s="84">
        <v>9</v>
      </c>
      <c r="D14" s="84">
        <v>0</v>
      </c>
      <c r="E14" s="84">
        <v>0</v>
      </c>
      <c r="F14" s="84">
        <v>701</v>
      </c>
      <c r="G14" s="84">
        <v>0</v>
      </c>
      <c r="H14" s="68">
        <f t="shared" si="0"/>
        <v>1143</v>
      </c>
      <c r="I14" s="68">
        <v>1035</v>
      </c>
      <c r="J14" s="68">
        <v>4</v>
      </c>
      <c r="K14" s="68">
        <f t="shared" si="2"/>
        <v>104</v>
      </c>
      <c r="L14" s="45" t="str">
        <f t="shared" si="1"/>
        <v>Match</v>
      </c>
      <c r="M14" s="50" t="s">
        <v>145</v>
      </c>
      <c r="N14" s="50" t="s">
        <v>146</v>
      </c>
    </row>
    <row r="15" spans="1:21">
      <c r="A15" s="76" t="s">
        <v>118</v>
      </c>
      <c r="B15" s="77"/>
      <c r="C15" s="78"/>
      <c r="D15" s="78"/>
      <c r="E15" s="78"/>
      <c r="F15" s="78"/>
      <c r="G15" s="78"/>
      <c r="H15" s="78">
        <f t="shared" si="0"/>
        <v>0</v>
      </c>
      <c r="I15" s="78"/>
      <c r="J15" s="78"/>
      <c r="K15" s="79">
        <f t="shared" si="2"/>
        <v>0</v>
      </c>
      <c r="L15" s="66" t="str">
        <f t="shared" si="1"/>
        <v>Match</v>
      </c>
      <c r="M15" s="43"/>
      <c r="N15" s="46"/>
    </row>
    <row r="16" spans="1:21" ht="46.5">
      <c r="A16" s="76" t="s">
        <v>119</v>
      </c>
      <c r="B16" s="77">
        <v>13</v>
      </c>
      <c r="C16" s="78">
        <v>4</v>
      </c>
      <c r="D16" s="78">
        <v>0</v>
      </c>
      <c r="E16" s="78">
        <v>0</v>
      </c>
      <c r="F16" s="78">
        <v>2</v>
      </c>
      <c r="G16" s="78">
        <v>1</v>
      </c>
      <c r="H16" s="78">
        <f t="shared" si="0"/>
        <v>20</v>
      </c>
      <c r="I16" s="78">
        <v>16</v>
      </c>
      <c r="J16" s="78">
        <v>1</v>
      </c>
      <c r="K16" s="79">
        <f t="shared" si="2"/>
        <v>3</v>
      </c>
      <c r="L16" s="66" t="str">
        <f t="shared" si="1"/>
        <v>Match</v>
      </c>
      <c r="M16" s="44" t="s">
        <v>147</v>
      </c>
      <c r="N16" s="46" t="s">
        <v>148</v>
      </c>
    </row>
    <row r="17" spans="1:15" ht="29">
      <c r="A17" s="72" t="s">
        <v>120</v>
      </c>
      <c r="B17" s="73"/>
      <c r="C17" s="74"/>
      <c r="D17" s="74"/>
      <c r="E17" s="74"/>
      <c r="F17" s="74"/>
      <c r="G17" s="74"/>
      <c r="H17" s="74">
        <f t="shared" si="0"/>
        <v>0</v>
      </c>
      <c r="I17" s="74"/>
      <c r="J17" s="74"/>
      <c r="K17" s="75">
        <f t="shared" si="2"/>
        <v>0</v>
      </c>
      <c r="L17" s="66" t="str">
        <f t="shared" si="1"/>
        <v>Match</v>
      </c>
      <c r="M17" s="38"/>
      <c r="N17" s="39"/>
    </row>
    <row r="18" spans="1:15" ht="29">
      <c r="A18" s="80" t="s">
        <v>121</v>
      </c>
      <c r="B18" s="81">
        <v>0</v>
      </c>
      <c r="C18" s="82">
        <v>2</v>
      </c>
      <c r="D18" s="82">
        <v>0</v>
      </c>
      <c r="E18" s="82">
        <v>0</v>
      </c>
      <c r="F18" s="82">
        <v>0</v>
      </c>
      <c r="G18" s="82">
        <v>0</v>
      </c>
      <c r="H18" s="82">
        <f t="shared" si="0"/>
        <v>2</v>
      </c>
      <c r="I18" s="82">
        <v>3</v>
      </c>
      <c r="J18" s="82">
        <v>2</v>
      </c>
      <c r="K18" s="83">
        <f t="shared" si="2"/>
        <v>-3</v>
      </c>
      <c r="L18" s="66" t="str">
        <f t="shared" si="1"/>
        <v>Match</v>
      </c>
      <c r="M18" s="38"/>
      <c r="N18" s="39"/>
    </row>
    <row r="19" spans="1:15" ht="130.5">
      <c r="A19" s="76" t="s">
        <v>122</v>
      </c>
      <c r="B19" s="77"/>
      <c r="C19" s="78">
        <v>51</v>
      </c>
      <c r="D19" s="78">
        <v>0</v>
      </c>
      <c r="E19" s="78">
        <v>0</v>
      </c>
      <c r="F19" s="78">
        <v>0</v>
      </c>
      <c r="G19" s="78">
        <v>165</v>
      </c>
      <c r="H19" s="78">
        <f t="shared" si="0"/>
        <v>216</v>
      </c>
      <c r="I19" s="78">
        <f>H19-7</f>
        <v>209</v>
      </c>
      <c r="J19" s="78">
        <f>H19-I19</f>
        <v>7</v>
      </c>
      <c r="K19" s="79">
        <f t="shared" si="2"/>
        <v>0</v>
      </c>
      <c r="L19" s="66" t="str">
        <f t="shared" si="1"/>
        <v>Match</v>
      </c>
      <c r="M19" s="39" t="s">
        <v>149</v>
      </c>
      <c r="N19" s="39"/>
      <c r="O19" s="40" t="s">
        <v>150</v>
      </c>
    </row>
    <row r="20" spans="1:15">
      <c r="A20" s="76" t="s">
        <v>123</v>
      </c>
      <c r="B20" s="77">
        <v>20</v>
      </c>
      <c r="C20" s="78">
        <v>3</v>
      </c>
      <c r="D20" s="78">
        <v>0</v>
      </c>
      <c r="E20" s="78">
        <v>0</v>
      </c>
      <c r="F20" s="78">
        <v>0</v>
      </c>
      <c r="G20" s="78">
        <v>0</v>
      </c>
      <c r="H20" s="78">
        <f t="shared" si="0"/>
        <v>23</v>
      </c>
      <c r="I20" s="78">
        <v>23</v>
      </c>
      <c r="J20" s="78">
        <v>0</v>
      </c>
      <c r="K20" s="79">
        <f t="shared" si="2"/>
        <v>0</v>
      </c>
      <c r="L20" s="66" t="str">
        <f t="shared" si="1"/>
        <v>Match</v>
      </c>
      <c r="M20" s="38"/>
      <c r="N20" s="39" t="s">
        <v>137</v>
      </c>
    </row>
    <row r="21" spans="1:15">
      <c r="A21" s="76" t="s">
        <v>124</v>
      </c>
      <c r="B21" s="77"/>
      <c r="C21" s="78"/>
      <c r="D21" s="78"/>
      <c r="E21" s="78"/>
      <c r="F21" s="78"/>
      <c r="G21" s="78"/>
      <c r="H21" s="78">
        <f t="shared" si="0"/>
        <v>0</v>
      </c>
      <c r="I21" s="78"/>
      <c r="J21" s="78"/>
      <c r="K21" s="79">
        <f t="shared" si="2"/>
        <v>0</v>
      </c>
      <c r="L21" s="66"/>
      <c r="M21" s="38"/>
      <c r="N21" s="39"/>
    </row>
    <row r="22" spans="1:15">
      <c r="A22" s="72" t="s">
        <v>125</v>
      </c>
      <c r="B22" s="73"/>
      <c r="C22" s="74"/>
      <c r="D22" s="74"/>
      <c r="E22" s="74"/>
      <c r="F22" s="74"/>
      <c r="G22" s="74"/>
      <c r="H22" s="74">
        <f t="shared" si="0"/>
        <v>0</v>
      </c>
      <c r="I22" s="74"/>
      <c r="J22" s="74"/>
      <c r="K22" s="75">
        <f t="shared" si="2"/>
        <v>0</v>
      </c>
      <c r="L22" s="66"/>
      <c r="M22" s="38"/>
      <c r="N22" s="39"/>
    </row>
    <row r="23" spans="1:15" ht="29">
      <c r="A23" s="69" t="s">
        <v>126</v>
      </c>
      <c r="B23" s="70">
        <v>3</v>
      </c>
      <c r="C23" s="70">
        <v>1</v>
      </c>
      <c r="D23" s="70">
        <v>2</v>
      </c>
      <c r="E23" s="70">
        <v>0</v>
      </c>
      <c r="F23" s="70">
        <v>0</v>
      </c>
      <c r="G23" s="70">
        <v>0</v>
      </c>
      <c r="H23" s="71">
        <f t="shared" si="0"/>
        <v>6</v>
      </c>
      <c r="I23" s="71">
        <v>6</v>
      </c>
      <c r="J23" s="71">
        <v>0</v>
      </c>
      <c r="K23" s="71">
        <f t="shared" si="2"/>
        <v>0</v>
      </c>
      <c r="L23" s="45" t="str">
        <f t="shared" ref="L23:L31" si="3">IF(H23=(I23+J23+K23), "Match", "Does Not Match")</f>
        <v>Match</v>
      </c>
      <c r="M23" s="43" t="s">
        <v>137</v>
      </c>
      <c r="N23" s="46" t="s">
        <v>137</v>
      </c>
    </row>
    <row r="24" spans="1:15" ht="58">
      <c r="A24" s="59" t="s">
        <v>127</v>
      </c>
      <c r="B24" s="41">
        <v>333</v>
      </c>
      <c r="C24" s="41">
        <v>39</v>
      </c>
      <c r="D24" s="41">
        <v>15</v>
      </c>
      <c r="E24" s="41">
        <v>4</v>
      </c>
      <c r="F24" s="41">
        <v>1</v>
      </c>
      <c r="G24" s="41">
        <v>14</v>
      </c>
      <c r="H24" s="42">
        <f t="shared" si="0"/>
        <v>406</v>
      </c>
      <c r="I24" s="42">
        <v>401</v>
      </c>
      <c r="J24" s="42">
        <v>5</v>
      </c>
      <c r="K24" s="42">
        <f t="shared" si="2"/>
        <v>0</v>
      </c>
      <c r="L24" s="45" t="str">
        <f t="shared" si="3"/>
        <v>Match</v>
      </c>
      <c r="M24" s="46" t="s">
        <v>151</v>
      </c>
      <c r="N24" s="46" t="s">
        <v>137</v>
      </c>
    </row>
    <row r="25" spans="1:15" ht="29">
      <c r="A25" s="59" t="s">
        <v>128</v>
      </c>
      <c r="B25" s="41">
        <v>2</v>
      </c>
      <c r="C25" s="41">
        <v>0</v>
      </c>
      <c r="D25" s="41">
        <v>1</v>
      </c>
      <c r="E25" s="41">
        <v>1</v>
      </c>
      <c r="F25" s="41">
        <v>1</v>
      </c>
      <c r="G25" s="41">
        <v>4</v>
      </c>
      <c r="H25" s="42">
        <f t="shared" si="0"/>
        <v>9</v>
      </c>
      <c r="I25" s="42">
        <v>9</v>
      </c>
      <c r="J25" s="42">
        <v>0</v>
      </c>
      <c r="K25" s="42">
        <f t="shared" si="2"/>
        <v>0</v>
      </c>
      <c r="L25" s="45" t="str">
        <f t="shared" si="3"/>
        <v>Match</v>
      </c>
      <c r="M25" s="43" t="s">
        <v>137</v>
      </c>
      <c r="N25" s="46" t="s">
        <v>152</v>
      </c>
    </row>
    <row r="26" spans="1:15" ht="29">
      <c r="A26" s="59" t="s">
        <v>129</v>
      </c>
      <c r="B26" s="41">
        <v>50</v>
      </c>
      <c r="C26" s="41">
        <v>2</v>
      </c>
      <c r="D26" s="41">
        <v>2</v>
      </c>
      <c r="E26" s="41">
        <v>0</v>
      </c>
      <c r="F26" s="41">
        <v>0</v>
      </c>
      <c r="G26" s="41">
        <v>5</v>
      </c>
      <c r="H26" s="42">
        <f t="shared" si="0"/>
        <v>59</v>
      </c>
      <c r="I26" s="42">
        <v>59</v>
      </c>
      <c r="J26" s="42">
        <v>0</v>
      </c>
      <c r="K26" s="42">
        <f t="shared" si="2"/>
        <v>0</v>
      </c>
      <c r="L26" s="45" t="str">
        <f t="shared" si="3"/>
        <v>Match</v>
      </c>
      <c r="M26" s="43" t="s">
        <v>137</v>
      </c>
      <c r="N26" s="46" t="s">
        <v>137</v>
      </c>
    </row>
    <row r="27" spans="1:15" ht="29">
      <c r="A27" s="59" t="s">
        <v>130</v>
      </c>
      <c r="B27" s="41"/>
      <c r="C27" s="41"/>
      <c r="D27" s="41"/>
      <c r="E27" s="41"/>
      <c r="F27" s="41"/>
      <c r="G27" s="41"/>
      <c r="H27" s="42">
        <f t="shared" si="0"/>
        <v>0</v>
      </c>
      <c r="I27" s="42"/>
      <c r="J27" s="42"/>
      <c r="K27" s="42">
        <f t="shared" si="2"/>
        <v>0</v>
      </c>
      <c r="L27" s="45" t="str">
        <f t="shared" si="3"/>
        <v>Match</v>
      </c>
      <c r="M27" s="43"/>
      <c r="N27" s="46"/>
    </row>
    <row r="28" spans="1:15" ht="29">
      <c r="A28" s="59" t="s">
        <v>131</v>
      </c>
      <c r="B28" s="41"/>
      <c r="C28" s="41"/>
      <c r="D28" s="41"/>
      <c r="E28" s="41"/>
      <c r="F28" s="41"/>
      <c r="G28" s="41"/>
      <c r="H28" s="42">
        <f t="shared" si="0"/>
        <v>0</v>
      </c>
      <c r="I28" s="42"/>
      <c r="J28" s="42"/>
      <c r="K28" s="42">
        <f t="shared" si="2"/>
        <v>0</v>
      </c>
      <c r="L28" s="45" t="str">
        <f t="shared" si="3"/>
        <v>Match</v>
      </c>
      <c r="M28" s="43"/>
      <c r="N28" s="46"/>
    </row>
    <row r="29" spans="1:15" ht="29">
      <c r="A29" s="59" t="s">
        <v>132</v>
      </c>
      <c r="B29" s="41">
        <v>70</v>
      </c>
      <c r="C29" s="41">
        <v>0</v>
      </c>
      <c r="D29" s="41">
        <v>2</v>
      </c>
      <c r="E29" s="41">
        <v>0</v>
      </c>
      <c r="F29" s="41">
        <v>0</v>
      </c>
      <c r="G29" s="41">
        <v>62</v>
      </c>
      <c r="H29" s="42">
        <f t="shared" si="0"/>
        <v>134</v>
      </c>
      <c r="I29" s="42">
        <v>0</v>
      </c>
      <c r="J29" s="42">
        <v>18</v>
      </c>
      <c r="K29" s="42">
        <f t="shared" si="2"/>
        <v>116</v>
      </c>
      <c r="L29" s="45" t="str">
        <f t="shared" si="3"/>
        <v>Match</v>
      </c>
      <c r="M29" s="43" t="s">
        <v>153</v>
      </c>
      <c r="N29" s="50" t="s">
        <v>154</v>
      </c>
    </row>
    <row r="30" spans="1:15">
      <c r="A30" s="59" t="s">
        <v>133</v>
      </c>
      <c r="B30" s="41">
        <v>7</v>
      </c>
      <c r="C30" s="41">
        <v>0</v>
      </c>
      <c r="D30" s="41">
        <v>0</v>
      </c>
      <c r="E30" s="41">
        <v>2</v>
      </c>
      <c r="F30" s="41">
        <v>0</v>
      </c>
      <c r="G30" s="41">
        <v>0</v>
      </c>
      <c r="H30" s="42">
        <f t="shared" si="0"/>
        <v>9</v>
      </c>
      <c r="I30" s="42">
        <v>9</v>
      </c>
      <c r="J30" s="42">
        <v>0</v>
      </c>
      <c r="K30" s="42">
        <f t="shared" si="2"/>
        <v>0</v>
      </c>
      <c r="L30" s="45" t="str">
        <f t="shared" si="3"/>
        <v>Match</v>
      </c>
      <c r="M30" s="43"/>
      <c r="N30" s="46"/>
    </row>
    <row r="31" spans="1:15">
      <c r="A31" s="59" t="s">
        <v>134</v>
      </c>
      <c r="B31" s="65">
        <v>6</v>
      </c>
      <c r="C31" s="65">
        <v>0</v>
      </c>
      <c r="D31" s="65">
        <v>0</v>
      </c>
      <c r="E31" s="65">
        <v>0</v>
      </c>
      <c r="F31" s="65">
        <v>0</v>
      </c>
      <c r="G31" s="65">
        <v>0</v>
      </c>
      <c r="H31" s="42">
        <f t="shared" si="0"/>
        <v>6</v>
      </c>
      <c r="I31" s="42">
        <v>6</v>
      </c>
      <c r="J31" s="42"/>
      <c r="K31" s="42">
        <f t="shared" si="2"/>
        <v>0</v>
      </c>
      <c r="L31" s="45" t="str">
        <f t="shared" si="3"/>
        <v>Match</v>
      </c>
      <c r="M31" s="43"/>
      <c r="N31" s="46"/>
    </row>
    <row r="32" spans="1:15" ht="14.25" customHeight="1">
      <c r="A32" s="63"/>
      <c r="B32" s="64">
        <f t="shared" ref="B32:G32" si="4">SUM(B6:B31)</f>
        <v>3382</v>
      </c>
      <c r="C32" s="64">
        <f t="shared" si="4"/>
        <v>245</v>
      </c>
      <c r="D32" s="64">
        <f t="shared" si="4"/>
        <v>133</v>
      </c>
      <c r="E32" s="64">
        <f t="shared" si="4"/>
        <v>93</v>
      </c>
      <c r="F32" s="64">
        <f t="shared" si="4"/>
        <v>755</v>
      </c>
      <c r="G32" s="64">
        <f t="shared" si="4"/>
        <v>407</v>
      </c>
      <c r="H32" s="55">
        <f>SUM(H6:H31)</f>
        <v>5015</v>
      </c>
      <c r="I32" s="55">
        <f>SUM(I6:I31)</f>
        <v>4600</v>
      </c>
      <c r="J32" s="55">
        <f>SUM(J6:J31)</f>
        <v>62</v>
      </c>
      <c r="K32" s="55">
        <f>SUM(K6:K31)</f>
        <v>353</v>
      </c>
      <c r="L32" s="56"/>
      <c r="M32" s="57"/>
      <c r="N32" s="57"/>
    </row>
    <row r="33" s="24" customFormat="1"/>
  </sheetData>
  <mergeCells count="4">
    <mergeCell ref="A3:A4"/>
    <mergeCell ref="B3:H3"/>
    <mergeCell ref="A1:N1"/>
    <mergeCell ref="A2:N2"/>
  </mergeCells>
  <dataValidations count="14">
    <dataValidation allowBlank="1" showInputMessage="1" showErrorMessage="1" promptTitle="Operational Data Request" prompt="An operational data request is related to ongoing work of NCDHHS that supports business intelligence with or within a NCDHHS division or office, department and/or strategic partner (under current agreement with NCDHHS), including local offices. " sqref="B4" xr:uid="{AD6461D4-35A4-4DDA-B609-A4563912CF0F}"/>
    <dataValidation allowBlank="1" showInputMessage="1" showErrorMessage="1" promptTitle="Research Request" prompt="Request that will be used for “a systematic investigation designed to contribute to generalizable knowledge.”Institutional Review Board (IRB) review and approval may be required.  " sqref="C4" xr:uid="{BABDEAA6-C5C5-485A-AF1F-464C3EA0FD55}"/>
    <dataValidation allowBlank="1" showInputMessage="1" showErrorMessage="1" promptTitle="Audit Request" prompt="Request for audit purposes, including the NCDHHS Office of Internal Audit (OIA), the NC Office of the State Auditor (OSA), NC Office of State Budget and Management (OSBM) and federal agencies.  " sqref="D4" xr:uid="{D8A4B41E-D0A8-4698-91BA-0252BCC31CB0}"/>
    <dataValidation allowBlank="1" showInputMessage="1" showErrorMessage="1" promptTitle="Legislative Request" prompt="Request from or on behalf of a legislative member, committee, or Division. " sqref="E4" xr:uid="{1AF931F1-14DD-4A47-850F-7BA07EC34C41}"/>
    <dataValidation allowBlank="1" showInputMessage="1" showErrorMessage="1" promptTitle="Legal Request" prompt="Request related to a subpoena, court order, discovery, litigation, investigation, and/or as instructed by a NCDHHS attorney or the NC Department of Justice. " sqref="F4" xr:uid="{45426873-1E83-45D4-BCB4-CDEF1F4CB605}"/>
    <dataValidation allowBlank="1" showInputMessage="1" showErrorMessage="1" promptTitle="Public Request" prompt="Request made by an individual, organization, or entity to a government agency or public institution for access to records, documents, or information that are considered public under the applicable laws and regulations. " sqref="G4" xr:uid="{E75FADD3-2694-43CD-8A3D-2902901187DA}"/>
    <dataValidation allowBlank="1" showInputMessage="1" showErrorMessage="1" promptTitle="Total Received" prompt="Represents the sum of all types of requests--Operational, Research, Audit, Legislative, Legal, Public--received by each Division during the reporting year. It includes both fulfilled and unfullfilled request. Show demand for information." sqref="H4" xr:uid="{3B0BCFB2-703A-4195-93EC-FB962D154614}"/>
    <dataValidation allowBlank="1" showInputMessage="1" showErrorMessage="1" promptTitle="Total Fulfilled" prompt="This shows the count of successfully resolved requests in all categories by each division for the reporting year. This metric gauges the division's efficiency and responsiveness in meeting service or information demands.&quot;" sqref="I4" xr:uid="{6090EAC7-ECA0-4996-951D-B8263457A504}"/>
    <dataValidation allowBlank="1" showInputMessage="1" showErrorMessage="1" promptTitle="Pending" prompt="Pending refers to the number of requests that have been received but are not yet resolved across all categories by each division during the reporting year. This metric indicates ongoing or delayed tasks." sqref="J4" xr:uid="{8FDFD03E-B229-4BF9-BDF7-E7E904A9F9F8}"/>
    <dataValidation allowBlank="1" showInputMessage="1" showErrorMessage="1" promptTitle="Total Not Fulfilled" prompt="Total Not Fulfilled represents the number of requests that remain uncompleted across all categories by each division during the reporting year. This metric highlights areas needing attention or resource allocation." sqref="K4" xr:uid="{681BDBB0-CF49-4C9B-9516-CC3551C0BBD6}"/>
    <dataValidation allowBlank="1" showInputMessage="1" showErrorMessage="1" promptTitle="Reason for Non-Fulfillment" prompt="Identify challenges &amp; improve: Prioritization, Tech Limits, Legal Constraints, Policy, Complexity, Ambiguity, External Factors, Circumstances Change, Conflict of Interest, Security Risks. See &quot;not fulfilled description&quot; for details." sqref="M4" xr:uid="{B22DFA30-208F-40D3-9891-1C405AFDE4C6}"/>
    <dataValidation allowBlank="1" showInputMessage="1" showErrorMessage="1" promptTitle="Comments" prompt="Use to provide additional context or explanations for why a request remains unfulfilled. This can include specific details, obstacles encountered, or any other information that clarifies the selected 'Reason for Non-Fulfillment." sqref="N4" xr:uid="{C22B5743-3182-4116-9864-D123BEA0EBD4}"/>
    <dataValidation allowBlank="1" showInputMessage="1" showErrorMessage="1" promptTitle="Verification Check" prompt="This field automatically verifies if the 'Total Received' matches the sum of 'Total Fulfilled,' 'Pending,' and 'Total Not Fulfilled.' A 'Match' indicates accurate data, while 'Does Not Match' signals a discrepancy that needs review" sqref="L4" xr:uid="{80CF3C15-6768-4C9A-854F-83AA369945EF}"/>
    <dataValidation allowBlank="1" showInputMessage="1" showErrorMessage="1" sqref="M5:M7 M9:M11 M17:M31 M13 M15" xr:uid="{BBFD3676-4EB3-4F65-B673-3BE9FF0ED4AD}"/>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eanupOwner xmlns="f60e7fba-cc76-45ad-91f0-2056a57bcea4" xsi:nil="true"/>
    <_ip_UnifiedCompliancePolicyUIAction xmlns="http://schemas.microsoft.com/sharepoint/v3" xsi:nil="true"/>
    <TaxCatchAll xmlns="4bcb8532-b5d2-4802-bdc2-96d4a013b1a5" xsi:nil="true"/>
    <_ip_UnifiedCompliancePolicyProperties xmlns="http://schemas.microsoft.com/sharepoint/v3" xsi:nil="true"/>
    <lcf76f155ced4ddcb4097134ff3c332f xmlns="f60e7fba-cc76-45ad-91f0-2056a57bcea4">
      <Terms xmlns="http://schemas.microsoft.com/office/infopath/2007/PartnerControls"/>
    </lcf76f155ced4ddcb4097134ff3c332f>
    <SharedWithUsers xmlns="4bcb8532-b5d2-4802-bdc2-96d4a013b1a5">
      <UserInfo>
        <DisplayName>Resendes, John</DisplayName>
        <AccountId>172</AccountId>
        <AccountType/>
      </UserInfo>
      <UserInfo>
        <DisplayName>Britt, David N</DisplayName>
        <AccountId>409</AccountId>
        <AccountType/>
      </UserInfo>
      <UserInfo>
        <DisplayName>Lockett, Katherine</DisplayName>
        <AccountId>123</AccountId>
        <AccountType/>
      </UserInfo>
      <UserInfo>
        <DisplayName>Tenenbaum, Jessie</DisplayName>
        <AccountId>14</AccountId>
        <AccountType/>
      </UserInfo>
      <UserInfo>
        <DisplayName>Brooks, Jeremy</DisplayName>
        <AccountId>132</AccountId>
        <AccountType/>
      </UserInfo>
      <UserInfo>
        <DisplayName>Howard, Angela</DisplayName>
        <AccountId>539</AccountId>
        <AccountType/>
      </UserInfo>
      <UserInfo>
        <DisplayName>Donaldson, Marjorie</DisplayName>
        <AccountId>125</AccountId>
        <AccountType/>
      </UserInfo>
      <UserInfo>
        <DisplayName>Williams-Devane, ClarLynda</DisplayName>
        <AccountId>97</AccountId>
        <AccountType/>
      </UserInfo>
      <UserInfo>
        <DisplayName>Burkes, Karen</DisplayName>
        <AccountId>226</AccountId>
        <AccountType/>
      </UserInfo>
      <UserInfo>
        <DisplayName>Burns, Cardra E</DisplayName>
        <AccountId>540</AccountId>
        <AccountType/>
      </UserInfo>
      <UserInfo>
        <DisplayName>Goda, Deborah A</DisplayName>
        <AccountId>529</AccountId>
        <AccountType/>
      </UserInfo>
      <UserInfo>
        <DisplayName>West, Carla</DisplayName>
        <AccountId>541</AccountId>
        <AccountType/>
      </UserInfo>
      <UserInfo>
        <DisplayName>Smith, Kathie B</DisplayName>
        <AccountId>263</AccountId>
        <AccountType/>
      </UserInfo>
      <UserInfo>
        <DisplayName>Sauer, Maggie</DisplayName>
        <AccountId>152</AccountId>
        <AccountType/>
      </UserInfo>
      <UserInfo>
        <DisplayName>Kansagra, Susan M</DisplayName>
        <AccountId>141</AccountId>
        <AccountType/>
      </UserInfo>
      <UserInfo>
        <DisplayName>Benton, Mark</DisplayName>
        <AccountId>356</AccountId>
        <AccountType/>
      </UserInfo>
      <UserInfo>
        <DisplayName>Miller, Laketha</DisplayName>
        <AccountId>211</AccountId>
        <AccountType/>
      </UserInfo>
      <UserInfo>
        <DisplayName>Remaley, Melinda</DisplayName>
        <AccountId>542</AccountId>
        <AccountType/>
      </UserInfo>
      <UserInfo>
        <DisplayName>Payne, Mark</DisplayName>
        <AccountId>181</AccountId>
        <AccountType/>
      </UserInfo>
      <UserInfo>
        <DisplayName>Edgington, Reese</DisplayName>
        <AccountId>73</AccountId>
        <AccountType/>
      </UserInfo>
      <UserInfo>
        <DisplayName>Hoff, Luke</DisplayName>
        <AccountId>191</AccountId>
        <AccountType/>
      </UserInfo>
      <UserInfo>
        <DisplayName>Withers, Jan</DisplayName>
        <AccountId>251</AccountId>
        <AccountType/>
      </UserInfo>
      <UserInfo>
        <DisplayName>Massey-smith, Joyce</DisplayName>
        <AccountId>244</AccountId>
        <AccountType/>
      </UserInfo>
      <UserInfo>
        <DisplayName>Egan, Christopher</DisplayName>
        <AccountId>543</AccountId>
        <AccountType/>
      </UserInfo>
      <UserInfo>
        <DisplayName>Speight, Cynthia</DisplayName>
        <AccountId>176</AccountId>
        <AccountType/>
      </UserInfo>
      <UserInfo>
        <DisplayName>Street, Jennifer M</DisplayName>
        <AccountId>544</AccountId>
        <AccountType/>
      </UserInfo>
      <UserInfo>
        <DisplayName>Hardiman, Ava</DisplayName>
        <AccountId>119</AccountId>
        <AccountType/>
      </UserInfo>
      <UserInfo>
        <DisplayName>Cronin, Julie</DisplayName>
        <AccountId>140</AccountId>
        <AccountType/>
      </UserInfo>
      <UserInfo>
        <DisplayName>Dahlin, Ken</DisplayName>
        <AccountId>369</AccountId>
        <AccountType/>
      </UserInfo>
      <UserInfo>
        <DisplayName>Farrington, Debra C</DisplayName>
        <AccountId>118</AccountId>
        <AccountType/>
      </UserInfo>
      <UserInfo>
        <DisplayName>Crosbie, Kelly M</DisplayName>
        <AccountId>545</AccountId>
        <AccountType/>
      </UserInfo>
      <UserInfo>
        <DisplayName>Cauley, Lisa T</DisplayName>
        <AccountId>546</AccountId>
        <AccountType/>
      </UserInfo>
      <UserInfo>
        <DisplayName>Ludlam, Jay</DisplayName>
        <AccountId>164</AccountId>
        <AccountType/>
      </UserInfo>
      <UserInfo>
        <DisplayName>Tilson, Betsey</DisplayName>
        <AccountId>114</AccountId>
        <AccountType/>
      </UserInfo>
      <UserInfo>
        <DisplayName>Gross, Matt</DisplayName>
        <AccountId>547</AccountId>
        <AccountType/>
      </UserInfo>
      <UserInfo>
        <DisplayName>Wade, Karen</DisplayName>
        <AccountId>548</AccountId>
        <AccountType/>
      </UserInfo>
      <UserInfo>
        <DisplayName>Kinsley, Kody</DisplayName>
        <AccountId>549</AccountId>
        <AccountType/>
      </UserInfo>
      <UserInfo>
        <DisplayName>Green, Angela R</DisplayName>
        <AccountId>550</AccountId>
        <AccountType/>
      </UserInfo>
      <UserInfo>
        <DisplayName>Brown, Carrie</DisplayName>
        <AccountId>233</AccountId>
        <AccountType/>
      </UserInfo>
      <UserInfo>
        <DisplayName>Harris, Karen</DisplayName>
        <AccountId>189</AccountId>
        <AccountType/>
      </UserInfo>
      <UserInfo>
        <DisplayName>Osborne, Susan G</DisplayName>
        <AccountId>237</AccountId>
        <AccountType/>
      </UserInfo>
      <UserInfo>
        <DisplayName>Leighs, Michael</DisplayName>
        <AccountId>551</AccountId>
        <AccountType/>
      </UserInfo>
      <UserInfo>
        <DisplayName>Johnson, Ericka Y</DisplayName>
        <AccountId>552</AccountId>
        <AccountType/>
      </UserInfo>
      <UserInfo>
        <DisplayName>Kappler, Jonathan</DisplayName>
        <AccountId>553</AccountId>
        <AccountType/>
      </UserInfo>
      <UserInfo>
        <DisplayName>Morrell, Rob</DisplayName>
        <AccountId>74</AccountId>
        <AccountType/>
      </UserInfo>
      <UserInfo>
        <DisplayName>Dowler, Shannon</DisplayName>
        <AccountId>554</AccountId>
        <AccountType/>
      </UserInfo>
      <UserInfo>
        <DisplayName>Wells, Talley</DisplayName>
        <AccountId>192</AccountId>
        <AccountType/>
      </UserInfo>
      <UserInfo>
        <DisplayName>Russell, Jacqueline</DisplayName>
        <AccountId>493</AccountId>
        <AccountType/>
      </UserInfo>
      <UserInfo>
        <DisplayName>Poke-Stewart, Marionna C</DisplayName>
        <AccountId>371</AccountId>
        <AccountType/>
      </UserInfo>
      <UserInfo>
        <DisplayName>Ford, Ariel S</DisplayName>
        <AccountId>105</AccountId>
        <AccountType/>
      </UserInfo>
      <UserInfo>
        <DisplayName>Hoberman, Hanaleah J</DisplayName>
        <AccountId>555</AccountId>
        <AccountType/>
      </UserInfo>
      <UserInfo>
        <DisplayName>Blackmon, Aaron</DisplayName>
        <AccountId>556</AccountId>
        <AccountType/>
      </UserInfo>
      <UserInfo>
        <DisplayName>Copeland, Yvonne A</DisplayName>
        <AccountId>256</AccountId>
        <AccountType/>
      </UserInfo>
      <UserInfo>
        <DisplayName>Bryant, Angela R</DisplayName>
        <AccountId>98</AccountId>
        <AccountType/>
      </UserInfo>
      <UserInfo>
        <DisplayName>Simmerman, Jill</DisplayName>
        <AccountId>557</AccountId>
        <AccountType/>
      </UserInfo>
      <UserInfo>
        <DisplayName>Matteson, Erin C</DisplayName>
        <AccountId>558</AccountId>
        <AccountType/>
      </UserInfo>
      <UserInfo>
        <DisplayName>Grimes, Jeffrey</DisplayName>
        <AccountId>215</AccountId>
        <AccountType/>
      </UserInfo>
      <UserInfo>
        <DisplayName>Ingold, Charles</DisplayName>
        <AccountId>229</AccountId>
        <AccountType/>
      </UserInfo>
      <UserInfo>
        <DisplayName>Olson, Stephanie</DisplayName>
        <AccountId>220</AccountId>
        <AccountType/>
      </UserInfo>
      <UserInfo>
        <DisplayName>Nance, Trista L</DisplayName>
        <AccountId>559</AccountId>
        <AccountType/>
      </UserInfo>
      <UserInfo>
        <DisplayName>Bausell, Kenneth</DisplayName>
        <AccountId>560</AccountId>
        <AccountType/>
      </UserInfo>
      <UserInfo>
        <DisplayName>Strickland, Heather</DisplayName>
        <AccountId>561</AccountId>
        <AccountType/>
      </UserInfo>
      <UserInfo>
        <DisplayName>Rader, Renee</DisplayName>
        <AccountId>250</AccountId>
        <AccountType/>
      </UserInfo>
      <UserInfo>
        <DisplayName>Jones, Adrina</DisplayName>
        <AccountId>576</AccountId>
        <AccountType/>
      </UserInfo>
      <UserInfo>
        <DisplayName>Cuffee, Shauna</DisplayName>
        <AccountId>351</AccountId>
        <AccountType/>
      </UserInfo>
      <UserInfo>
        <DisplayName>frederickson, elizabeth</DisplayName>
        <AccountId>592</AccountId>
        <AccountType/>
      </UserInfo>
      <UserInfo>
        <DisplayName>Bowman, Jennifer</DisplayName>
        <AccountId>566</AccountId>
        <AccountType/>
      </UserInfo>
      <UserInfo>
        <DisplayName>Aurelius, Michelle</DisplayName>
        <AccountId>495</AccountId>
        <AccountType/>
      </UserInfo>
      <UserInfo>
        <DisplayName>Young, Hayley</DisplayName>
        <AccountId>23</AccountId>
        <AccountType/>
      </UserInfo>
      <UserInfo>
        <DisplayName>Hoss, Mariel M</DisplayName>
        <AccountId>442</AccountId>
        <AccountType/>
      </UserInfo>
      <UserInfo>
        <DisplayName>Bush, Melanie E</DisplayName>
        <AccountId>621</AccountId>
        <AccountType/>
      </UserInfo>
      <UserInfo>
        <DisplayName>Shaffer, Madison J</DisplayName>
        <AccountId>617</AccountId>
        <AccountType/>
      </UserInfo>
      <UserInfo>
        <DisplayName>Kandukuri, Srilakshmi S</DisplayName>
        <AccountId>165</AccountId>
        <AccountType/>
      </UserInfo>
      <UserInfo>
        <DisplayName>Niehaus, Virginia</DisplayName>
        <AccountId>34</AccountId>
        <AccountType/>
      </UserInfo>
      <UserInfo>
        <DisplayName>Omeogu, Chioma H</DisplayName>
        <AccountId>727</AccountId>
        <AccountType/>
      </UserInfo>
      <UserInfo>
        <DisplayName>Karasik, Jaclyn</DisplayName>
        <AccountId>519</AccountId>
        <AccountType/>
      </UserInfo>
      <UserInfo>
        <DisplayName>Blanc, Dror</DisplayName>
        <AccountId>623</AccountId>
        <AccountType/>
      </UserInfo>
      <UserInfo>
        <DisplayName>Smith, Joy H</DisplayName>
        <AccountId>459</AccountId>
        <AccountType/>
      </UserInfo>
      <UserInfo>
        <DisplayName>Gore, Celeste</DisplayName>
        <AccountId>219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674DFBCD6F5F45B381D8684C3D6E6E" ma:contentTypeVersion="18" ma:contentTypeDescription="Create a new document." ma:contentTypeScope="" ma:versionID="0db5d3fbe20d5494149735276f5a7d0c">
  <xsd:schema xmlns:xsd="http://www.w3.org/2001/XMLSchema" xmlns:xs="http://www.w3.org/2001/XMLSchema" xmlns:p="http://schemas.microsoft.com/office/2006/metadata/properties" xmlns:ns1="http://schemas.microsoft.com/sharepoint/v3" xmlns:ns2="f60e7fba-cc76-45ad-91f0-2056a57bcea4" xmlns:ns3="4bcb8532-b5d2-4802-bdc2-96d4a013b1a5" targetNamespace="http://schemas.microsoft.com/office/2006/metadata/properties" ma:root="true" ma:fieldsID="e1b51895e46d245cee2b6a57bebae702" ns1:_="" ns2:_="" ns3:_="">
    <xsd:import namespace="http://schemas.microsoft.com/sharepoint/v3"/>
    <xsd:import namespace="f60e7fba-cc76-45ad-91f0-2056a57bcea4"/>
    <xsd:import namespace="4bcb8532-b5d2-4802-bdc2-96d4a013b1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Cleanup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0e7fba-cc76-45ad-91f0-2056a57bc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CleanupOwner" ma:index="23" nillable="true" ma:displayName="Cleanup Owner" ma:format="Dropdown" ma:internalName="CleanupOwner">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cb8532-b5d2-4802-bdc2-96d4a013b1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b39837-b1ec-4b00-80fe-8e5c4c27312f}" ma:internalName="TaxCatchAll" ma:showField="CatchAllData" ma:web="4bcb8532-b5d2-4802-bdc2-96d4a013b1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75BE23-9012-417E-902D-224EFF184F04}">
  <ds:schemaRefs>
    <ds:schemaRef ds:uri="http://schemas.microsoft.com/office/2006/metadata/properties"/>
    <ds:schemaRef ds:uri="http://schemas.microsoft.com/office/infopath/2007/PartnerControls"/>
    <ds:schemaRef ds:uri="f60e7fba-cc76-45ad-91f0-2056a57bcea4"/>
    <ds:schemaRef ds:uri="http://schemas.microsoft.com/sharepoint/v3"/>
    <ds:schemaRef ds:uri="4bcb8532-b5d2-4802-bdc2-96d4a013b1a5"/>
  </ds:schemaRefs>
</ds:datastoreItem>
</file>

<file path=customXml/itemProps2.xml><?xml version="1.0" encoding="utf-8"?>
<ds:datastoreItem xmlns:ds="http://schemas.openxmlformats.org/officeDocument/2006/customXml" ds:itemID="{105D4C52-EF9B-45F6-988E-9A88FC344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0e7fba-cc76-45ad-91f0-2056a57bcea4"/>
    <ds:schemaRef ds:uri="4bcb8532-b5d2-4802-bdc2-96d4a013b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D6D602-1CE1-4FBF-8B55-C39EFE5A96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Not Fulfilled Descriptions</vt:lpstr>
      <vt:lpstr>Request Type Description</vt:lpstr>
      <vt:lpstr>2024 Annual Data Request Report</vt:lpstr>
      <vt:lpstr>2023 Annual Data Request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lockett</dc:creator>
  <cp:keywords/>
  <dc:description/>
  <cp:lastModifiedBy>Brooks, Jeremy</cp:lastModifiedBy>
  <cp:revision/>
  <dcterms:created xsi:type="dcterms:W3CDTF">2023-03-22T14:24:09Z</dcterms:created>
  <dcterms:modified xsi:type="dcterms:W3CDTF">2025-07-08T18:40:58Z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0x0101000A674DFBCD6F5F45B381D8684C3D6E6E</vt:lpwstr>
  </property>
  <property fmtid="{D5CDD505-2E9C-101B-9397-08002B2CF9AE}" pid="3" name="MediaServiceImageTags">
    <vt:lpwstr/>
  </property>
</Properties>
</file>