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181D39B4-884C-474C-BAF5-CF52E22979FE}" xr6:coauthVersionLast="47" xr6:coauthVersionMax="47" xr10:uidLastSave="{00000000-0000-0000-0000-000000000000}"/>
  <bookViews>
    <workbookView xWindow="-28920" yWindow="1185" windowWidth="29040" windowHeight="15840" xr2:uid="{63442935-006F-4870-A477-AEB0863A3824}"/>
  </bookViews>
  <sheets>
    <sheet name="FA 8" sheetId="13" r:id="rId1"/>
    <sheet name="FA 7" sheetId="12" r:id="rId2"/>
    <sheet name="FA 6" sheetId="11" r:id="rId3"/>
    <sheet name="FA 5" sheetId="10" r:id="rId4"/>
    <sheet name="FA 4" sheetId="9" r:id="rId5"/>
    <sheet name="FA 3" sheetId="8" r:id="rId6"/>
    <sheet name="FA 2" sheetId="7" r:id="rId7"/>
    <sheet name="FA 1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13" l="1"/>
  <c r="F119" i="13"/>
  <c r="D119" i="13"/>
  <c r="H118" i="13"/>
  <c r="I118" i="13" s="1"/>
  <c r="G118" i="13"/>
  <c r="E118" i="13"/>
  <c r="H117" i="13"/>
  <c r="I117" i="13" s="1"/>
  <c r="G117" i="13"/>
  <c r="E117" i="13"/>
  <c r="H116" i="13"/>
  <c r="I116" i="13" s="1"/>
  <c r="G116" i="13"/>
  <c r="E116" i="13"/>
  <c r="H115" i="13"/>
  <c r="I115" i="13" s="1"/>
  <c r="G115" i="13"/>
  <c r="E115" i="13"/>
  <c r="H114" i="13"/>
  <c r="I114" i="13" s="1"/>
  <c r="G114" i="13"/>
  <c r="E114" i="13"/>
  <c r="H113" i="13"/>
  <c r="I113" i="13" s="1"/>
  <c r="G113" i="13"/>
  <c r="E113" i="13"/>
  <c r="H112" i="13"/>
  <c r="I112" i="13" s="1"/>
  <c r="G112" i="13"/>
  <c r="E112" i="13"/>
  <c r="H111" i="13"/>
  <c r="I111" i="13" s="1"/>
  <c r="G111" i="13"/>
  <c r="E111" i="13"/>
  <c r="H110" i="13"/>
  <c r="I110" i="13" s="1"/>
  <c r="G110" i="13"/>
  <c r="E110" i="13"/>
  <c r="H109" i="13"/>
  <c r="I109" i="13" s="1"/>
  <c r="G109" i="13"/>
  <c r="E109" i="13"/>
  <c r="H108" i="13"/>
  <c r="I108" i="13" s="1"/>
  <c r="G108" i="13"/>
  <c r="E108" i="13"/>
  <c r="H107" i="13"/>
  <c r="I107" i="13" s="1"/>
  <c r="G107" i="13"/>
  <c r="E107" i="13"/>
  <c r="H106" i="13"/>
  <c r="I106" i="13" s="1"/>
  <c r="G106" i="13"/>
  <c r="E106" i="13"/>
  <c r="H105" i="13"/>
  <c r="I105" i="13" s="1"/>
  <c r="G105" i="13"/>
  <c r="E105" i="13"/>
  <c r="H104" i="13"/>
  <c r="I104" i="13" s="1"/>
  <c r="G104" i="13"/>
  <c r="E104" i="13"/>
  <c r="H103" i="13"/>
  <c r="I103" i="13" s="1"/>
  <c r="G103" i="13"/>
  <c r="E103" i="13"/>
  <c r="H102" i="13"/>
  <c r="I102" i="13" s="1"/>
  <c r="G102" i="13"/>
  <c r="E102" i="13"/>
  <c r="H101" i="13"/>
  <c r="I101" i="13" s="1"/>
  <c r="G101" i="13"/>
  <c r="E101" i="13"/>
  <c r="H100" i="13"/>
  <c r="I100" i="13" s="1"/>
  <c r="G100" i="13"/>
  <c r="E100" i="13"/>
  <c r="H99" i="13"/>
  <c r="I99" i="13" s="1"/>
  <c r="G99" i="13"/>
  <c r="E99" i="13"/>
  <c r="H98" i="13"/>
  <c r="I98" i="13" s="1"/>
  <c r="G98" i="13"/>
  <c r="E98" i="13"/>
  <c r="H97" i="13"/>
  <c r="I97" i="13" s="1"/>
  <c r="G97" i="13"/>
  <c r="E97" i="13"/>
  <c r="H96" i="13"/>
  <c r="I96" i="13" s="1"/>
  <c r="G96" i="13"/>
  <c r="E96" i="13"/>
  <c r="H95" i="13"/>
  <c r="I95" i="13" s="1"/>
  <c r="G95" i="13"/>
  <c r="E95" i="13"/>
  <c r="H94" i="13"/>
  <c r="I94" i="13" s="1"/>
  <c r="G94" i="13"/>
  <c r="E94" i="13"/>
  <c r="H93" i="13"/>
  <c r="I93" i="13" s="1"/>
  <c r="G93" i="13"/>
  <c r="E93" i="13"/>
  <c r="H92" i="13"/>
  <c r="I92" i="13" s="1"/>
  <c r="G92" i="13"/>
  <c r="E92" i="13"/>
  <c r="H91" i="13"/>
  <c r="I91" i="13" s="1"/>
  <c r="G91" i="13"/>
  <c r="E91" i="13"/>
  <c r="H90" i="13"/>
  <c r="I90" i="13" s="1"/>
  <c r="G90" i="13"/>
  <c r="E90" i="13"/>
  <c r="H89" i="13"/>
  <c r="I89" i="13" s="1"/>
  <c r="G89" i="13"/>
  <c r="E89" i="13"/>
  <c r="H88" i="13"/>
  <c r="I88" i="13" s="1"/>
  <c r="G88" i="13"/>
  <c r="E88" i="13"/>
  <c r="H87" i="13"/>
  <c r="I87" i="13" s="1"/>
  <c r="G87" i="13"/>
  <c r="E87" i="13"/>
  <c r="H86" i="13"/>
  <c r="I86" i="13" s="1"/>
  <c r="G86" i="13"/>
  <c r="E86" i="13"/>
  <c r="H85" i="13"/>
  <c r="I85" i="13" s="1"/>
  <c r="G85" i="13"/>
  <c r="E85" i="13"/>
  <c r="H84" i="13"/>
  <c r="I84" i="13" s="1"/>
  <c r="G84" i="13"/>
  <c r="E84" i="13"/>
  <c r="H83" i="13"/>
  <c r="I83" i="13" s="1"/>
  <c r="G83" i="13"/>
  <c r="E83" i="13"/>
  <c r="H82" i="13"/>
  <c r="I82" i="13" s="1"/>
  <c r="G82" i="13"/>
  <c r="E82" i="13"/>
  <c r="H81" i="13"/>
  <c r="I81" i="13" s="1"/>
  <c r="G81" i="13"/>
  <c r="E81" i="13"/>
  <c r="H80" i="13"/>
  <c r="I80" i="13" s="1"/>
  <c r="G80" i="13"/>
  <c r="E80" i="13"/>
  <c r="H79" i="13"/>
  <c r="I79" i="13" s="1"/>
  <c r="G79" i="13"/>
  <c r="E79" i="13"/>
  <c r="H78" i="13"/>
  <c r="I78" i="13" s="1"/>
  <c r="G78" i="13"/>
  <c r="E78" i="13"/>
  <c r="H77" i="13"/>
  <c r="I77" i="13" s="1"/>
  <c r="G77" i="13"/>
  <c r="E77" i="13"/>
  <c r="H76" i="13"/>
  <c r="I76" i="13" s="1"/>
  <c r="G76" i="13"/>
  <c r="E76" i="13"/>
  <c r="H75" i="13"/>
  <c r="I75" i="13" s="1"/>
  <c r="G75" i="13"/>
  <c r="E75" i="13"/>
  <c r="H74" i="13"/>
  <c r="I74" i="13" s="1"/>
  <c r="G74" i="13"/>
  <c r="E74" i="13"/>
  <c r="H73" i="13"/>
  <c r="I73" i="13" s="1"/>
  <c r="G73" i="13"/>
  <c r="E73" i="13"/>
  <c r="H72" i="13"/>
  <c r="I72" i="13" s="1"/>
  <c r="G72" i="13"/>
  <c r="E72" i="13"/>
  <c r="H71" i="13"/>
  <c r="I71" i="13" s="1"/>
  <c r="G71" i="13"/>
  <c r="E71" i="13"/>
  <c r="H70" i="13"/>
  <c r="I70" i="13" s="1"/>
  <c r="G70" i="13"/>
  <c r="E70" i="13"/>
  <c r="H69" i="13"/>
  <c r="I69" i="13" s="1"/>
  <c r="G69" i="13"/>
  <c r="E69" i="13"/>
  <c r="H68" i="13"/>
  <c r="I68" i="13" s="1"/>
  <c r="G68" i="13"/>
  <c r="E68" i="13"/>
  <c r="H67" i="13"/>
  <c r="I67" i="13" s="1"/>
  <c r="G67" i="13"/>
  <c r="E67" i="13"/>
  <c r="H66" i="13"/>
  <c r="I66" i="13" s="1"/>
  <c r="G66" i="13"/>
  <c r="E66" i="13"/>
  <c r="H61" i="13"/>
  <c r="I61" i="13" s="1"/>
  <c r="G61" i="13"/>
  <c r="E61" i="13"/>
  <c r="H60" i="13"/>
  <c r="I60" i="13" s="1"/>
  <c r="G60" i="13"/>
  <c r="E60" i="13"/>
  <c r="H59" i="13"/>
  <c r="I59" i="13" s="1"/>
  <c r="G59" i="13"/>
  <c r="E59" i="13"/>
  <c r="H58" i="13"/>
  <c r="I58" i="13" s="1"/>
  <c r="G58" i="13"/>
  <c r="E58" i="13"/>
  <c r="H57" i="13"/>
  <c r="I57" i="13" s="1"/>
  <c r="G57" i="13"/>
  <c r="E57" i="13"/>
  <c r="H56" i="13"/>
  <c r="I56" i="13" s="1"/>
  <c r="G56" i="13"/>
  <c r="E56" i="13"/>
  <c r="H55" i="13"/>
  <c r="I55" i="13" s="1"/>
  <c r="G55" i="13"/>
  <c r="E55" i="13"/>
  <c r="H54" i="13"/>
  <c r="I54" i="13" s="1"/>
  <c r="G54" i="13"/>
  <c r="E54" i="13"/>
  <c r="H53" i="13"/>
  <c r="I53" i="13" s="1"/>
  <c r="G53" i="13"/>
  <c r="E53" i="13"/>
  <c r="H52" i="13"/>
  <c r="I52" i="13" s="1"/>
  <c r="G52" i="13"/>
  <c r="E52" i="13"/>
  <c r="H51" i="13"/>
  <c r="I51" i="13" s="1"/>
  <c r="G51" i="13"/>
  <c r="E51" i="13"/>
  <c r="H50" i="13"/>
  <c r="I50" i="13" s="1"/>
  <c r="G50" i="13"/>
  <c r="E50" i="13"/>
  <c r="H49" i="13"/>
  <c r="I49" i="13" s="1"/>
  <c r="G49" i="13"/>
  <c r="E49" i="13"/>
  <c r="H48" i="13"/>
  <c r="I48" i="13" s="1"/>
  <c r="G48" i="13"/>
  <c r="E48" i="13"/>
  <c r="H47" i="13"/>
  <c r="I47" i="13" s="1"/>
  <c r="G47" i="13"/>
  <c r="E47" i="13"/>
  <c r="H46" i="13"/>
  <c r="I46" i="13" s="1"/>
  <c r="G46" i="13"/>
  <c r="E46" i="13"/>
  <c r="H45" i="13"/>
  <c r="I45" i="13" s="1"/>
  <c r="G45" i="13"/>
  <c r="E45" i="13"/>
  <c r="H44" i="13"/>
  <c r="I44" i="13" s="1"/>
  <c r="G44" i="13"/>
  <c r="E44" i="13"/>
  <c r="H43" i="13"/>
  <c r="I43" i="13" s="1"/>
  <c r="G43" i="13"/>
  <c r="E43" i="13"/>
  <c r="H42" i="13"/>
  <c r="I42" i="13" s="1"/>
  <c r="G42" i="13"/>
  <c r="E42" i="13"/>
  <c r="H41" i="13"/>
  <c r="I41" i="13" s="1"/>
  <c r="G41" i="13"/>
  <c r="E41" i="13"/>
  <c r="H40" i="13"/>
  <c r="I40" i="13" s="1"/>
  <c r="G40" i="13"/>
  <c r="E40" i="13"/>
  <c r="H39" i="13"/>
  <c r="I39" i="13" s="1"/>
  <c r="G39" i="13"/>
  <c r="E39" i="13"/>
  <c r="H38" i="13"/>
  <c r="I38" i="13" s="1"/>
  <c r="G38" i="13"/>
  <c r="E38" i="13"/>
  <c r="H37" i="13"/>
  <c r="I37" i="13" s="1"/>
  <c r="G37" i="13"/>
  <c r="E37" i="13"/>
  <c r="H36" i="13"/>
  <c r="I36" i="13" s="1"/>
  <c r="G36" i="13"/>
  <c r="E36" i="13"/>
  <c r="H35" i="13"/>
  <c r="I35" i="13" s="1"/>
  <c r="G35" i="13"/>
  <c r="E35" i="13"/>
  <c r="H34" i="13"/>
  <c r="I34" i="13" s="1"/>
  <c r="G34" i="13"/>
  <c r="E34" i="13"/>
  <c r="H33" i="13"/>
  <c r="I33" i="13" s="1"/>
  <c r="G33" i="13"/>
  <c r="E33" i="13"/>
  <c r="H32" i="13"/>
  <c r="I32" i="13" s="1"/>
  <c r="G32" i="13"/>
  <c r="E32" i="13"/>
  <c r="H31" i="13"/>
  <c r="I31" i="13" s="1"/>
  <c r="G31" i="13"/>
  <c r="E31" i="13"/>
  <c r="H30" i="13"/>
  <c r="I30" i="13" s="1"/>
  <c r="G30" i="13"/>
  <c r="E30" i="13"/>
  <c r="H29" i="13"/>
  <c r="I29" i="13" s="1"/>
  <c r="G29" i="13"/>
  <c r="E29" i="13"/>
  <c r="H28" i="13"/>
  <c r="I28" i="13" s="1"/>
  <c r="G28" i="13"/>
  <c r="E28" i="13"/>
  <c r="H27" i="13"/>
  <c r="I27" i="13" s="1"/>
  <c r="G27" i="13"/>
  <c r="E27" i="13"/>
  <c r="H26" i="13"/>
  <c r="I26" i="13" s="1"/>
  <c r="G26" i="13"/>
  <c r="E26" i="13"/>
  <c r="H25" i="13"/>
  <c r="I25" i="13" s="1"/>
  <c r="G25" i="13"/>
  <c r="E25" i="13"/>
  <c r="H24" i="13"/>
  <c r="I24" i="13" s="1"/>
  <c r="G24" i="13"/>
  <c r="E24" i="13"/>
  <c r="H23" i="13"/>
  <c r="I23" i="13" s="1"/>
  <c r="G23" i="13"/>
  <c r="E23" i="13"/>
  <c r="H22" i="13"/>
  <c r="I22" i="13" s="1"/>
  <c r="G22" i="13"/>
  <c r="E22" i="13"/>
  <c r="H21" i="13"/>
  <c r="I21" i="13" s="1"/>
  <c r="G21" i="13"/>
  <c r="E21" i="13"/>
  <c r="H20" i="13"/>
  <c r="I20" i="13" s="1"/>
  <c r="G20" i="13"/>
  <c r="E20" i="13"/>
  <c r="H19" i="13"/>
  <c r="I19" i="13" s="1"/>
  <c r="G19" i="13"/>
  <c r="E19" i="13"/>
  <c r="H18" i="13"/>
  <c r="I18" i="13" s="1"/>
  <c r="G18" i="13"/>
  <c r="E18" i="13"/>
  <c r="H17" i="13"/>
  <c r="I17" i="13" s="1"/>
  <c r="G17" i="13"/>
  <c r="E17" i="13"/>
  <c r="H16" i="13"/>
  <c r="I16" i="13" s="1"/>
  <c r="G16" i="13"/>
  <c r="E16" i="13"/>
  <c r="H15" i="13"/>
  <c r="G15" i="13"/>
  <c r="E15" i="13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46" i="12"/>
  <c r="F122" i="12"/>
  <c r="F119" i="12"/>
  <c r="D119" i="12"/>
  <c r="H118" i="12"/>
  <c r="I118" i="12" s="1"/>
  <c r="E118" i="12"/>
  <c r="H117" i="12"/>
  <c r="I117" i="12" s="1"/>
  <c r="E117" i="12"/>
  <c r="H116" i="12"/>
  <c r="I116" i="12" s="1"/>
  <c r="E116" i="12"/>
  <c r="H115" i="12"/>
  <c r="I115" i="12" s="1"/>
  <c r="E115" i="12"/>
  <c r="H114" i="12"/>
  <c r="I114" i="12" s="1"/>
  <c r="E114" i="12"/>
  <c r="H113" i="12"/>
  <c r="I113" i="12" s="1"/>
  <c r="E113" i="12"/>
  <c r="H112" i="12"/>
  <c r="I112" i="12" s="1"/>
  <c r="E112" i="12"/>
  <c r="H111" i="12"/>
  <c r="I111" i="12" s="1"/>
  <c r="E111" i="12"/>
  <c r="H110" i="12"/>
  <c r="I110" i="12" s="1"/>
  <c r="E110" i="12"/>
  <c r="H109" i="12"/>
  <c r="I109" i="12" s="1"/>
  <c r="E109" i="12"/>
  <c r="H108" i="12"/>
  <c r="I108" i="12" s="1"/>
  <c r="E108" i="12"/>
  <c r="H107" i="12"/>
  <c r="I107" i="12" s="1"/>
  <c r="E107" i="12"/>
  <c r="H106" i="12"/>
  <c r="I106" i="12" s="1"/>
  <c r="E106" i="12"/>
  <c r="H105" i="12"/>
  <c r="I105" i="12" s="1"/>
  <c r="E105" i="12"/>
  <c r="I104" i="12"/>
  <c r="H104" i="12"/>
  <c r="E104" i="12"/>
  <c r="H103" i="12"/>
  <c r="I103" i="12" s="1"/>
  <c r="E103" i="12"/>
  <c r="H102" i="12"/>
  <c r="I102" i="12" s="1"/>
  <c r="E102" i="12"/>
  <c r="H101" i="12"/>
  <c r="I101" i="12" s="1"/>
  <c r="E101" i="12"/>
  <c r="H100" i="12"/>
  <c r="I100" i="12" s="1"/>
  <c r="E100" i="12"/>
  <c r="H99" i="12"/>
  <c r="I99" i="12" s="1"/>
  <c r="E99" i="12"/>
  <c r="I98" i="12"/>
  <c r="H98" i="12"/>
  <c r="E98" i="12"/>
  <c r="H97" i="12"/>
  <c r="I97" i="12" s="1"/>
  <c r="E97" i="12"/>
  <c r="H96" i="12"/>
  <c r="I96" i="12" s="1"/>
  <c r="E96" i="12"/>
  <c r="I95" i="12"/>
  <c r="H95" i="12"/>
  <c r="E95" i="12"/>
  <c r="H94" i="12"/>
  <c r="I94" i="12" s="1"/>
  <c r="E94" i="12"/>
  <c r="H93" i="12"/>
  <c r="I93" i="12" s="1"/>
  <c r="E93" i="12"/>
  <c r="I92" i="12"/>
  <c r="H92" i="12"/>
  <c r="E92" i="12"/>
  <c r="H91" i="12"/>
  <c r="I91" i="12" s="1"/>
  <c r="E91" i="12"/>
  <c r="H90" i="12"/>
  <c r="I90" i="12" s="1"/>
  <c r="E90" i="12"/>
  <c r="H89" i="12"/>
  <c r="I89" i="12" s="1"/>
  <c r="E89" i="12"/>
  <c r="H88" i="12"/>
  <c r="I88" i="12" s="1"/>
  <c r="E88" i="12"/>
  <c r="H87" i="12"/>
  <c r="I87" i="12" s="1"/>
  <c r="E87" i="12"/>
  <c r="H86" i="12"/>
  <c r="I86" i="12" s="1"/>
  <c r="E86" i="12"/>
  <c r="H85" i="12"/>
  <c r="I85" i="12" s="1"/>
  <c r="E85" i="12"/>
  <c r="H84" i="12"/>
  <c r="I84" i="12" s="1"/>
  <c r="E84" i="12"/>
  <c r="H83" i="12"/>
  <c r="I83" i="12" s="1"/>
  <c r="E83" i="12"/>
  <c r="H82" i="12"/>
  <c r="I82" i="12" s="1"/>
  <c r="E82" i="12"/>
  <c r="H81" i="12"/>
  <c r="I81" i="12" s="1"/>
  <c r="E81" i="12"/>
  <c r="H80" i="12"/>
  <c r="I80" i="12" s="1"/>
  <c r="E80" i="12"/>
  <c r="H79" i="12"/>
  <c r="I79" i="12" s="1"/>
  <c r="E79" i="12"/>
  <c r="I78" i="12"/>
  <c r="H78" i="12"/>
  <c r="E78" i="12"/>
  <c r="H77" i="12"/>
  <c r="I77" i="12" s="1"/>
  <c r="E77" i="12"/>
  <c r="H76" i="12"/>
  <c r="I76" i="12" s="1"/>
  <c r="E76" i="12"/>
  <c r="H75" i="12"/>
  <c r="I75" i="12" s="1"/>
  <c r="E75" i="12"/>
  <c r="H74" i="12"/>
  <c r="I74" i="12" s="1"/>
  <c r="E74" i="12"/>
  <c r="H73" i="12"/>
  <c r="I73" i="12" s="1"/>
  <c r="E73" i="12"/>
  <c r="I72" i="12"/>
  <c r="H72" i="12"/>
  <c r="E72" i="12"/>
  <c r="H71" i="12"/>
  <c r="I71" i="12" s="1"/>
  <c r="E71" i="12"/>
  <c r="H70" i="12"/>
  <c r="I70" i="12" s="1"/>
  <c r="E70" i="12"/>
  <c r="H69" i="12"/>
  <c r="I69" i="12" s="1"/>
  <c r="E69" i="12"/>
  <c r="H68" i="12"/>
  <c r="I68" i="12" s="1"/>
  <c r="E68" i="12"/>
  <c r="H67" i="12"/>
  <c r="I67" i="12" s="1"/>
  <c r="E67" i="12"/>
  <c r="I66" i="12"/>
  <c r="H66" i="12"/>
  <c r="E66" i="12"/>
  <c r="H61" i="12"/>
  <c r="I61" i="12" s="1"/>
  <c r="E61" i="12"/>
  <c r="H60" i="12"/>
  <c r="I60" i="12" s="1"/>
  <c r="E60" i="12"/>
  <c r="H59" i="12"/>
  <c r="I59" i="12" s="1"/>
  <c r="E59" i="12"/>
  <c r="H58" i="12"/>
  <c r="I58" i="12" s="1"/>
  <c r="E58" i="12"/>
  <c r="H57" i="12"/>
  <c r="I57" i="12" s="1"/>
  <c r="E57" i="12"/>
  <c r="H56" i="12"/>
  <c r="I56" i="12" s="1"/>
  <c r="E56" i="12"/>
  <c r="H55" i="12"/>
  <c r="I55" i="12" s="1"/>
  <c r="E55" i="12"/>
  <c r="H54" i="12"/>
  <c r="I54" i="12" s="1"/>
  <c r="E54" i="12"/>
  <c r="H53" i="12"/>
  <c r="I53" i="12" s="1"/>
  <c r="E53" i="12"/>
  <c r="I52" i="12"/>
  <c r="H52" i="12"/>
  <c r="E52" i="12"/>
  <c r="H51" i="12"/>
  <c r="I51" i="12" s="1"/>
  <c r="E51" i="12"/>
  <c r="H50" i="12"/>
  <c r="I50" i="12" s="1"/>
  <c r="E50" i="12"/>
  <c r="H49" i="12"/>
  <c r="I49" i="12" s="1"/>
  <c r="E49" i="12"/>
  <c r="H48" i="12"/>
  <c r="I48" i="12" s="1"/>
  <c r="E48" i="12"/>
  <c r="H47" i="12"/>
  <c r="I47" i="12" s="1"/>
  <c r="E47" i="12"/>
  <c r="H46" i="12"/>
  <c r="I46" i="12" s="1"/>
  <c r="E46" i="12"/>
  <c r="H45" i="12"/>
  <c r="I45" i="12" s="1"/>
  <c r="E45" i="12"/>
  <c r="H44" i="12"/>
  <c r="I44" i="12" s="1"/>
  <c r="E44" i="12"/>
  <c r="H43" i="12"/>
  <c r="I43" i="12" s="1"/>
  <c r="E43" i="12"/>
  <c r="H42" i="12"/>
  <c r="I42" i="12" s="1"/>
  <c r="E42" i="12"/>
  <c r="H41" i="12"/>
  <c r="I41" i="12" s="1"/>
  <c r="E41" i="12"/>
  <c r="H40" i="12"/>
  <c r="I40" i="12" s="1"/>
  <c r="E40" i="12"/>
  <c r="H39" i="12"/>
  <c r="I39" i="12" s="1"/>
  <c r="E39" i="12"/>
  <c r="H38" i="12"/>
  <c r="I38" i="12" s="1"/>
  <c r="E38" i="12"/>
  <c r="H37" i="12"/>
  <c r="I37" i="12" s="1"/>
  <c r="E37" i="12"/>
  <c r="I36" i="12"/>
  <c r="H36" i="12"/>
  <c r="E36" i="12"/>
  <c r="H35" i="12"/>
  <c r="I35" i="12" s="1"/>
  <c r="E35" i="12"/>
  <c r="H34" i="12"/>
  <c r="I34" i="12" s="1"/>
  <c r="E34" i="12"/>
  <c r="H33" i="12"/>
  <c r="I33" i="12" s="1"/>
  <c r="E33" i="12"/>
  <c r="H32" i="12"/>
  <c r="I32" i="12" s="1"/>
  <c r="E32" i="12"/>
  <c r="H31" i="12"/>
  <c r="I31" i="12" s="1"/>
  <c r="E31" i="12"/>
  <c r="H30" i="12"/>
  <c r="I30" i="12" s="1"/>
  <c r="E30" i="12"/>
  <c r="H29" i="12"/>
  <c r="I29" i="12" s="1"/>
  <c r="E29" i="12"/>
  <c r="H28" i="12"/>
  <c r="I28" i="12" s="1"/>
  <c r="E28" i="12"/>
  <c r="H27" i="12"/>
  <c r="I27" i="12" s="1"/>
  <c r="E27" i="12"/>
  <c r="I26" i="12"/>
  <c r="H26" i="12"/>
  <c r="E26" i="12"/>
  <c r="H25" i="12"/>
  <c r="I25" i="12" s="1"/>
  <c r="E25" i="12"/>
  <c r="H24" i="12"/>
  <c r="I24" i="12" s="1"/>
  <c r="E24" i="12"/>
  <c r="I23" i="12"/>
  <c r="H23" i="12"/>
  <c r="E23" i="12"/>
  <c r="H22" i="12"/>
  <c r="I22" i="12" s="1"/>
  <c r="E22" i="12"/>
  <c r="H21" i="12"/>
  <c r="I21" i="12" s="1"/>
  <c r="E21" i="12"/>
  <c r="I20" i="12"/>
  <c r="H20" i="12"/>
  <c r="E20" i="12"/>
  <c r="H19" i="12"/>
  <c r="I19" i="12" s="1"/>
  <c r="E19" i="12"/>
  <c r="H18" i="12"/>
  <c r="I18" i="12" s="1"/>
  <c r="E18" i="12"/>
  <c r="H17" i="12"/>
  <c r="I17" i="12" s="1"/>
  <c r="E17" i="12"/>
  <c r="H16" i="12"/>
  <c r="I16" i="12" s="1"/>
  <c r="E16" i="12"/>
  <c r="H15" i="12"/>
  <c r="E15" i="12"/>
  <c r="E119" i="12" s="1"/>
  <c r="F122" i="11"/>
  <c r="G119" i="11"/>
  <c r="F119" i="11"/>
  <c r="D119" i="11"/>
  <c r="H118" i="11"/>
  <c r="I118" i="11" s="1"/>
  <c r="E118" i="11"/>
  <c r="H117" i="11"/>
  <c r="I117" i="11" s="1"/>
  <c r="E117" i="11"/>
  <c r="H116" i="11"/>
  <c r="I116" i="11" s="1"/>
  <c r="E116" i="11"/>
  <c r="H115" i="11"/>
  <c r="I115" i="11" s="1"/>
  <c r="E115" i="11"/>
  <c r="H114" i="11"/>
  <c r="I114" i="11" s="1"/>
  <c r="E114" i="11"/>
  <c r="H113" i="11"/>
  <c r="I113" i="11" s="1"/>
  <c r="E113" i="11"/>
  <c r="H112" i="11"/>
  <c r="I112" i="11" s="1"/>
  <c r="E112" i="11"/>
  <c r="H111" i="11"/>
  <c r="I111" i="11" s="1"/>
  <c r="E111" i="11"/>
  <c r="H110" i="11"/>
  <c r="I110" i="11" s="1"/>
  <c r="E110" i="11"/>
  <c r="H109" i="11"/>
  <c r="I109" i="11" s="1"/>
  <c r="E109" i="11"/>
  <c r="H108" i="11"/>
  <c r="I108" i="11" s="1"/>
  <c r="E108" i="11"/>
  <c r="H107" i="11"/>
  <c r="I107" i="11" s="1"/>
  <c r="E107" i="11"/>
  <c r="H106" i="11"/>
  <c r="I106" i="11" s="1"/>
  <c r="E106" i="11"/>
  <c r="H105" i="11"/>
  <c r="I105" i="11" s="1"/>
  <c r="E105" i="11"/>
  <c r="I104" i="11"/>
  <c r="H104" i="11"/>
  <c r="E104" i="11"/>
  <c r="H103" i="11"/>
  <c r="I103" i="11" s="1"/>
  <c r="E103" i="11"/>
  <c r="H102" i="11"/>
  <c r="I102" i="11" s="1"/>
  <c r="E102" i="11"/>
  <c r="H101" i="11"/>
  <c r="I101" i="11" s="1"/>
  <c r="E101" i="11"/>
  <c r="H100" i="11"/>
  <c r="I100" i="11" s="1"/>
  <c r="E100" i="11"/>
  <c r="H99" i="11"/>
  <c r="I99" i="11" s="1"/>
  <c r="E99" i="11"/>
  <c r="H98" i="11"/>
  <c r="I98" i="11" s="1"/>
  <c r="E98" i="11"/>
  <c r="H97" i="11"/>
  <c r="I97" i="11" s="1"/>
  <c r="E97" i="11"/>
  <c r="H96" i="11"/>
  <c r="I96" i="11" s="1"/>
  <c r="E96" i="11"/>
  <c r="H95" i="11"/>
  <c r="I95" i="11" s="1"/>
  <c r="E95" i="11"/>
  <c r="H94" i="11"/>
  <c r="I94" i="11" s="1"/>
  <c r="E94" i="11"/>
  <c r="H93" i="11"/>
  <c r="I93" i="11" s="1"/>
  <c r="E93" i="11"/>
  <c r="H92" i="11"/>
  <c r="I92" i="11" s="1"/>
  <c r="E92" i="11"/>
  <c r="H91" i="11"/>
  <c r="I91" i="11" s="1"/>
  <c r="E91" i="11"/>
  <c r="H90" i="11"/>
  <c r="I90" i="11" s="1"/>
  <c r="E90" i="11"/>
  <c r="H89" i="11"/>
  <c r="I89" i="11" s="1"/>
  <c r="E89" i="11"/>
  <c r="H88" i="11"/>
  <c r="I88" i="11" s="1"/>
  <c r="E88" i="11"/>
  <c r="H87" i="11"/>
  <c r="I87" i="11" s="1"/>
  <c r="E87" i="11"/>
  <c r="H86" i="11"/>
  <c r="I86" i="11" s="1"/>
  <c r="E86" i="11"/>
  <c r="H85" i="11"/>
  <c r="I85" i="11" s="1"/>
  <c r="E85" i="11"/>
  <c r="H84" i="11"/>
  <c r="I84" i="11" s="1"/>
  <c r="E84" i="11"/>
  <c r="H83" i="11"/>
  <c r="I83" i="11" s="1"/>
  <c r="E83" i="11"/>
  <c r="H82" i="11"/>
  <c r="I82" i="11" s="1"/>
  <c r="E82" i="11"/>
  <c r="H81" i="11"/>
  <c r="I81" i="11" s="1"/>
  <c r="E81" i="11"/>
  <c r="H80" i="11"/>
  <c r="I80" i="11" s="1"/>
  <c r="E80" i="11"/>
  <c r="H79" i="11"/>
  <c r="I79" i="11" s="1"/>
  <c r="E79" i="11"/>
  <c r="H78" i="11"/>
  <c r="I78" i="11" s="1"/>
  <c r="E78" i="11"/>
  <c r="H77" i="11"/>
  <c r="I77" i="11" s="1"/>
  <c r="E77" i="11"/>
  <c r="H76" i="11"/>
  <c r="I76" i="11" s="1"/>
  <c r="E76" i="11"/>
  <c r="H75" i="11"/>
  <c r="I75" i="11" s="1"/>
  <c r="E75" i="11"/>
  <c r="H74" i="11"/>
  <c r="I74" i="11" s="1"/>
  <c r="E74" i="11"/>
  <c r="H73" i="11"/>
  <c r="I73" i="11" s="1"/>
  <c r="E73" i="11"/>
  <c r="H72" i="11"/>
  <c r="I72" i="11" s="1"/>
  <c r="E72" i="11"/>
  <c r="H71" i="11"/>
  <c r="I71" i="11" s="1"/>
  <c r="E71" i="11"/>
  <c r="H70" i="11"/>
  <c r="I70" i="11" s="1"/>
  <c r="E70" i="11"/>
  <c r="H69" i="11"/>
  <c r="I69" i="11" s="1"/>
  <c r="E69" i="11"/>
  <c r="H68" i="11"/>
  <c r="I68" i="11" s="1"/>
  <c r="E68" i="11"/>
  <c r="H67" i="11"/>
  <c r="I67" i="11" s="1"/>
  <c r="E67" i="11"/>
  <c r="H66" i="11"/>
  <c r="I66" i="11" s="1"/>
  <c r="E66" i="11"/>
  <c r="H61" i="11"/>
  <c r="I61" i="11" s="1"/>
  <c r="E61" i="11"/>
  <c r="H60" i="11"/>
  <c r="I60" i="11" s="1"/>
  <c r="E60" i="11"/>
  <c r="H59" i="11"/>
  <c r="I59" i="11" s="1"/>
  <c r="E59" i="11"/>
  <c r="H58" i="11"/>
  <c r="I58" i="11" s="1"/>
  <c r="E58" i="11"/>
  <c r="H57" i="11"/>
  <c r="I57" i="11" s="1"/>
  <c r="E57" i="11"/>
  <c r="H56" i="11"/>
  <c r="I56" i="11" s="1"/>
  <c r="E56" i="11"/>
  <c r="H55" i="11"/>
  <c r="I55" i="11" s="1"/>
  <c r="E55" i="11"/>
  <c r="H54" i="11"/>
  <c r="I54" i="11" s="1"/>
  <c r="E54" i="11"/>
  <c r="H53" i="11"/>
  <c r="I53" i="11" s="1"/>
  <c r="E53" i="11"/>
  <c r="H52" i="11"/>
  <c r="I52" i="11" s="1"/>
  <c r="E52" i="11"/>
  <c r="H51" i="11"/>
  <c r="I51" i="11" s="1"/>
  <c r="E51" i="11"/>
  <c r="H50" i="11"/>
  <c r="I50" i="11" s="1"/>
  <c r="E50" i="11"/>
  <c r="H49" i="11"/>
  <c r="I49" i="11" s="1"/>
  <c r="E49" i="11"/>
  <c r="H48" i="11"/>
  <c r="I48" i="11" s="1"/>
  <c r="E48" i="11"/>
  <c r="H47" i="11"/>
  <c r="I47" i="11" s="1"/>
  <c r="E47" i="11"/>
  <c r="H46" i="11"/>
  <c r="I46" i="11" s="1"/>
  <c r="E46" i="11"/>
  <c r="H45" i="11"/>
  <c r="I45" i="11" s="1"/>
  <c r="E45" i="11"/>
  <c r="H44" i="11"/>
  <c r="I44" i="11" s="1"/>
  <c r="E44" i="11"/>
  <c r="H43" i="11"/>
  <c r="I43" i="11" s="1"/>
  <c r="E43" i="11"/>
  <c r="H42" i="11"/>
  <c r="I42" i="11" s="1"/>
  <c r="E42" i="11"/>
  <c r="H41" i="11"/>
  <c r="I41" i="11" s="1"/>
  <c r="E41" i="11"/>
  <c r="H40" i="11"/>
  <c r="I40" i="11" s="1"/>
  <c r="E40" i="11"/>
  <c r="H39" i="11"/>
  <c r="I39" i="11" s="1"/>
  <c r="E39" i="11"/>
  <c r="H38" i="11"/>
  <c r="I38" i="11" s="1"/>
  <c r="E38" i="11"/>
  <c r="H37" i="11"/>
  <c r="I37" i="11" s="1"/>
  <c r="E37" i="11"/>
  <c r="H36" i="11"/>
  <c r="I36" i="11" s="1"/>
  <c r="E36" i="11"/>
  <c r="H35" i="11"/>
  <c r="I35" i="11" s="1"/>
  <c r="E35" i="11"/>
  <c r="H34" i="11"/>
  <c r="I34" i="11" s="1"/>
  <c r="E34" i="11"/>
  <c r="H33" i="11"/>
  <c r="I33" i="11" s="1"/>
  <c r="E33" i="11"/>
  <c r="H32" i="11"/>
  <c r="I32" i="11" s="1"/>
  <c r="E32" i="11"/>
  <c r="H31" i="11"/>
  <c r="I31" i="11" s="1"/>
  <c r="E31" i="11"/>
  <c r="H30" i="11"/>
  <c r="I30" i="11" s="1"/>
  <c r="E30" i="11"/>
  <c r="H29" i="11"/>
  <c r="I29" i="11" s="1"/>
  <c r="E29" i="11"/>
  <c r="H28" i="11"/>
  <c r="I28" i="11" s="1"/>
  <c r="E28" i="11"/>
  <c r="H27" i="11"/>
  <c r="I27" i="11" s="1"/>
  <c r="E27" i="11"/>
  <c r="H26" i="11"/>
  <c r="I26" i="11" s="1"/>
  <c r="E26" i="11"/>
  <c r="H25" i="11"/>
  <c r="I25" i="11" s="1"/>
  <c r="E25" i="11"/>
  <c r="H24" i="11"/>
  <c r="I24" i="11" s="1"/>
  <c r="E24" i="11"/>
  <c r="H23" i="11"/>
  <c r="I23" i="11" s="1"/>
  <c r="E23" i="11"/>
  <c r="H22" i="11"/>
  <c r="I22" i="11" s="1"/>
  <c r="E22" i="11"/>
  <c r="H21" i="11"/>
  <c r="I21" i="11" s="1"/>
  <c r="E21" i="11"/>
  <c r="H20" i="11"/>
  <c r="I20" i="11" s="1"/>
  <c r="E20" i="11"/>
  <c r="H19" i="11"/>
  <c r="I19" i="11" s="1"/>
  <c r="E19" i="11"/>
  <c r="H18" i="11"/>
  <c r="I18" i="11" s="1"/>
  <c r="E18" i="11"/>
  <c r="H17" i="11"/>
  <c r="I17" i="11" s="1"/>
  <c r="E17" i="11"/>
  <c r="H16" i="11"/>
  <c r="I16" i="11" s="1"/>
  <c r="E16" i="11"/>
  <c r="H15" i="11"/>
  <c r="E15" i="11"/>
  <c r="F122" i="10"/>
  <c r="G119" i="10"/>
  <c r="F119" i="10"/>
  <c r="D119" i="10"/>
  <c r="I118" i="10"/>
  <c r="H118" i="10"/>
  <c r="E118" i="10"/>
  <c r="H117" i="10"/>
  <c r="I117" i="10" s="1"/>
  <c r="E117" i="10"/>
  <c r="H116" i="10"/>
  <c r="I116" i="10" s="1"/>
  <c r="E116" i="10"/>
  <c r="H115" i="10"/>
  <c r="I115" i="10" s="1"/>
  <c r="E115" i="10"/>
  <c r="H114" i="10"/>
  <c r="I114" i="10" s="1"/>
  <c r="E114" i="10"/>
  <c r="I113" i="10"/>
  <c r="H113" i="10"/>
  <c r="E113" i="10"/>
  <c r="H112" i="10"/>
  <c r="I112" i="10" s="1"/>
  <c r="E112" i="10"/>
  <c r="H111" i="10"/>
  <c r="I111" i="10" s="1"/>
  <c r="E111" i="10"/>
  <c r="H110" i="10"/>
  <c r="I110" i="10" s="1"/>
  <c r="E110" i="10"/>
  <c r="H109" i="10"/>
  <c r="I109" i="10" s="1"/>
  <c r="E109" i="10"/>
  <c r="H108" i="10"/>
  <c r="I108" i="10" s="1"/>
  <c r="E108" i="10"/>
  <c r="H107" i="10"/>
  <c r="I107" i="10" s="1"/>
  <c r="E107" i="10"/>
  <c r="H106" i="10"/>
  <c r="I106" i="10" s="1"/>
  <c r="E106" i="10"/>
  <c r="H105" i="10"/>
  <c r="I105" i="10" s="1"/>
  <c r="E105" i="10"/>
  <c r="H104" i="10"/>
  <c r="I104" i="10" s="1"/>
  <c r="E104" i="10"/>
  <c r="H103" i="10"/>
  <c r="I103" i="10" s="1"/>
  <c r="E103" i="10"/>
  <c r="I102" i="10"/>
  <c r="H102" i="10"/>
  <c r="E102" i="10"/>
  <c r="I101" i="10"/>
  <c r="H101" i="10"/>
  <c r="E101" i="10"/>
  <c r="H100" i="10"/>
  <c r="I100" i="10" s="1"/>
  <c r="E100" i="10"/>
  <c r="H99" i="10"/>
  <c r="I99" i="10" s="1"/>
  <c r="E99" i="10"/>
  <c r="H98" i="10"/>
  <c r="I98" i="10" s="1"/>
  <c r="E98" i="10"/>
  <c r="H97" i="10"/>
  <c r="I97" i="10" s="1"/>
  <c r="E97" i="10"/>
  <c r="H96" i="10"/>
  <c r="I96" i="10" s="1"/>
  <c r="E96" i="10"/>
  <c r="H95" i="10"/>
  <c r="I95" i="10" s="1"/>
  <c r="E95" i="10"/>
  <c r="I94" i="10"/>
  <c r="H94" i="10"/>
  <c r="E94" i="10"/>
  <c r="H93" i="10"/>
  <c r="I93" i="10" s="1"/>
  <c r="E93" i="10"/>
  <c r="H92" i="10"/>
  <c r="I92" i="10" s="1"/>
  <c r="E92" i="10"/>
  <c r="H91" i="10"/>
  <c r="I91" i="10" s="1"/>
  <c r="E91" i="10"/>
  <c r="H90" i="10"/>
  <c r="I90" i="10" s="1"/>
  <c r="E90" i="10"/>
  <c r="I89" i="10"/>
  <c r="H89" i="10"/>
  <c r="E89" i="10"/>
  <c r="H88" i="10"/>
  <c r="I88" i="10" s="1"/>
  <c r="E88" i="10"/>
  <c r="H87" i="10"/>
  <c r="I87" i="10" s="1"/>
  <c r="E87" i="10"/>
  <c r="H86" i="10"/>
  <c r="I86" i="10" s="1"/>
  <c r="E86" i="10"/>
  <c r="H85" i="10"/>
  <c r="I85" i="10" s="1"/>
  <c r="E85" i="10"/>
  <c r="H84" i="10"/>
  <c r="I84" i="10" s="1"/>
  <c r="E84" i="10"/>
  <c r="H83" i="10"/>
  <c r="I83" i="10" s="1"/>
  <c r="E83" i="10"/>
  <c r="H82" i="10"/>
  <c r="I82" i="10" s="1"/>
  <c r="E82" i="10"/>
  <c r="H81" i="10"/>
  <c r="I81" i="10" s="1"/>
  <c r="E81" i="10"/>
  <c r="H80" i="10"/>
  <c r="I80" i="10" s="1"/>
  <c r="E80" i="10"/>
  <c r="H79" i="10"/>
  <c r="I79" i="10" s="1"/>
  <c r="E79" i="10"/>
  <c r="H78" i="10"/>
  <c r="I78" i="10" s="1"/>
  <c r="E78" i="10"/>
  <c r="H77" i="10"/>
  <c r="I77" i="10" s="1"/>
  <c r="E77" i="10"/>
  <c r="H76" i="10"/>
  <c r="I76" i="10" s="1"/>
  <c r="E76" i="10"/>
  <c r="H75" i="10"/>
  <c r="I75" i="10" s="1"/>
  <c r="E75" i="10"/>
  <c r="I74" i="10"/>
  <c r="H74" i="10"/>
  <c r="E74" i="10"/>
  <c r="I73" i="10"/>
  <c r="H73" i="10"/>
  <c r="E73" i="10"/>
  <c r="H72" i="10"/>
  <c r="I72" i="10" s="1"/>
  <c r="E72" i="10"/>
  <c r="H71" i="10"/>
  <c r="I71" i="10" s="1"/>
  <c r="E71" i="10"/>
  <c r="H70" i="10"/>
  <c r="I70" i="10" s="1"/>
  <c r="E70" i="10"/>
  <c r="I69" i="10"/>
  <c r="H69" i="10"/>
  <c r="E69" i="10"/>
  <c r="H68" i="10"/>
  <c r="I68" i="10" s="1"/>
  <c r="E68" i="10"/>
  <c r="H67" i="10"/>
  <c r="I67" i="10" s="1"/>
  <c r="E67" i="10"/>
  <c r="H66" i="10"/>
  <c r="I66" i="10" s="1"/>
  <c r="E66" i="10"/>
  <c r="H61" i="10"/>
  <c r="I61" i="10" s="1"/>
  <c r="E61" i="10"/>
  <c r="H60" i="10"/>
  <c r="I60" i="10" s="1"/>
  <c r="E60" i="10"/>
  <c r="H59" i="10"/>
  <c r="I59" i="10" s="1"/>
  <c r="E59" i="10"/>
  <c r="H58" i="10"/>
  <c r="I58" i="10" s="1"/>
  <c r="E58" i="10"/>
  <c r="H57" i="10"/>
  <c r="I57" i="10" s="1"/>
  <c r="E57" i="10"/>
  <c r="H56" i="10"/>
  <c r="I56" i="10" s="1"/>
  <c r="E56" i="10"/>
  <c r="H55" i="10"/>
  <c r="I55" i="10" s="1"/>
  <c r="E55" i="10"/>
  <c r="H54" i="10"/>
  <c r="I54" i="10" s="1"/>
  <c r="E54" i="10"/>
  <c r="H53" i="10"/>
  <c r="I53" i="10" s="1"/>
  <c r="E53" i="10"/>
  <c r="H52" i="10"/>
  <c r="I52" i="10" s="1"/>
  <c r="E52" i="10"/>
  <c r="H51" i="10"/>
  <c r="I51" i="10" s="1"/>
  <c r="E51" i="10"/>
  <c r="H50" i="10"/>
  <c r="I50" i="10" s="1"/>
  <c r="E50" i="10"/>
  <c r="H49" i="10"/>
  <c r="I49" i="10" s="1"/>
  <c r="E49" i="10"/>
  <c r="H48" i="10"/>
  <c r="I48" i="10" s="1"/>
  <c r="E48" i="10"/>
  <c r="H47" i="10"/>
  <c r="I47" i="10" s="1"/>
  <c r="E47" i="10"/>
  <c r="I46" i="10"/>
  <c r="H46" i="10"/>
  <c r="E46" i="10"/>
  <c r="H45" i="10"/>
  <c r="I45" i="10" s="1"/>
  <c r="E45" i="10"/>
  <c r="H44" i="10"/>
  <c r="I44" i="10" s="1"/>
  <c r="E44" i="10"/>
  <c r="H43" i="10"/>
  <c r="I43" i="10" s="1"/>
  <c r="E43" i="10"/>
  <c r="H42" i="10"/>
  <c r="I42" i="10" s="1"/>
  <c r="E42" i="10"/>
  <c r="H41" i="10"/>
  <c r="I41" i="10" s="1"/>
  <c r="E41" i="10"/>
  <c r="H40" i="10"/>
  <c r="I40" i="10" s="1"/>
  <c r="E40" i="10"/>
  <c r="H39" i="10"/>
  <c r="I39" i="10" s="1"/>
  <c r="E39" i="10"/>
  <c r="H38" i="10"/>
  <c r="I38" i="10" s="1"/>
  <c r="E38" i="10"/>
  <c r="H37" i="10"/>
  <c r="I37" i="10" s="1"/>
  <c r="E37" i="10"/>
  <c r="H36" i="10"/>
  <c r="I36" i="10" s="1"/>
  <c r="E36" i="10"/>
  <c r="H35" i="10"/>
  <c r="I35" i="10" s="1"/>
  <c r="E35" i="10"/>
  <c r="H34" i="10"/>
  <c r="I34" i="10" s="1"/>
  <c r="E34" i="10"/>
  <c r="H33" i="10"/>
  <c r="I33" i="10" s="1"/>
  <c r="E33" i="10"/>
  <c r="H32" i="10"/>
  <c r="I32" i="10" s="1"/>
  <c r="E32" i="10"/>
  <c r="H31" i="10"/>
  <c r="I31" i="10" s="1"/>
  <c r="E31" i="10"/>
  <c r="H30" i="10"/>
  <c r="I30" i="10" s="1"/>
  <c r="E30" i="10"/>
  <c r="I29" i="10"/>
  <c r="H29" i="10"/>
  <c r="E29" i="10"/>
  <c r="H28" i="10"/>
  <c r="I28" i="10" s="1"/>
  <c r="E28" i="10"/>
  <c r="H27" i="10"/>
  <c r="I27" i="10" s="1"/>
  <c r="E27" i="10"/>
  <c r="H26" i="10"/>
  <c r="I26" i="10" s="1"/>
  <c r="E26" i="10"/>
  <c r="H25" i="10"/>
  <c r="I25" i="10" s="1"/>
  <c r="E25" i="10"/>
  <c r="H24" i="10"/>
  <c r="I24" i="10" s="1"/>
  <c r="E24" i="10"/>
  <c r="H23" i="10"/>
  <c r="I23" i="10" s="1"/>
  <c r="E23" i="10"/>
  <c r="H22" i="10"/>
  <c r="I22" i="10" s="1"/>
  <c r="E22" i="10"/>
  <c r="H21" i="10"/>
  <c r="I21" i="10" s="1"/>
  <c r="E21" i="10"/>
  <c r="H20" i="10"/>
  <c r="I20" i="10" s="1"/>
  <c r="E20" i="10"/>
  <c r="H19" i="10"/>
  <c r="I19" i="10" s="1"/>
  <c r="E19" i="10"/>
  <c r="H18" i="10"/>
  <c r="I18" i="10" s="1"/>
  <c r="E18" i="10"/>
  <c r="H17" i="10"/>
  <c r="I17" i="10" s="1"/>
  <c r="E17" i="10"/>
  <c r="H16" i="10"/>
  <c r="I16" i="10" s="1"/>
  <c r="E16" i="10"/>
  <c r="H15" i="10"/>
  <c r="I15" i="10" s="1"/>
  <c r="E15" i="10"/>
  <c r="F122" i="9"/>
  <c r="G119" i="9"/>
  <c r="F119" i="9"/>
  <c r="D119" i="9"/>
  <c r="H118" i="9"/>
  <c r="I118" i="9" s="1"/>
  <c r="E118" i="9"/>
  <c r="H117" i="9"/>
  <c r="I117" i="9" s="1"/>
  <c r="E117" i="9"/>
  <c r="I116" i="9"/>
  <c r="H116" i="9"/>
  <c r="E116" i="9"/>
  <c r="H115" i="9"/>
  <c r="I115" i="9" s="1"/>
  <c r="E115" i="9"/>
  <c r="H114" i="9"/>
  <c r="I114" i="9" s="1"/>
  <c r="E114" i="9"/>
  <c r="H113" i="9"/>
  <c r="I113" i="9" s="1"/>
  <c r="E113" i="9"/>
  <c r="H112" i="9"/>
  <c r="I112" i="9" s="1"/>
  <c r="E112" i="9"/>
  <c r="H111" i="9"/>
  <c r="I111" i="9" s="1"/>
  <c r="E111" i="9"/>
  <c r="H110" i="9"/>
  <c r="I110" i="9" s="1"/>
  <c r="E110" i="9"/>
  <c r="H109" i="9"/>
  <c r="I109" i="9" s="1"/>
  <c r="E109" i="9"/>
  <c r="H108" i="9"/>
  <c r="I108" i="9" s="1"/>
  <c r="E108" i="9"/>
  <c r="H107" i="9"/>
  <c r="I107" i="9" s="1"/>
  <c r="E107" i="9"/>
  <c r="H106" i="9"/>
  <c r="I106" i="9" s="1"/>
  <c r="E106" i="9"/>
  <c r="H105" i="9"/>
  <c r="I105" i="9" s="1"/>
  <c r="E105" i="9"/>
  <c r="I104" i="9"/>
  <c r="H104" i="9"/>
  <c r="E104" i="9"/>
  <c r="H103" i="9"/>
  <c r="I103" i="9" s="1"/>
  <c r="E103" i="9"/>
  <c r="H102" i="9"/>
  <c r="I102" i="9" s="1"/>
  <c r="E102" i="9"/>
  <c r="H101" i="9"/>
  <c r="I101" i="9" s="1"/>
  <c r="E101" i="9"/>
  <c r="I100" i="9"/>
  <c r="H100" i="9"/>
  <c r="E100" i="9"/>
  <c r="H99" i="9"/>
  <c r="I99" i="9" s="1"/>
  <c r="E99" i="9"/>
  <c r="H98" i="9"/>
  <c r="I98" i="9" s="1"/>
  <c r="E98" i="9"/>
  <c r="H97" i="9"/>
  <c r="I97" i="9" s="1"/>
  <c r="E97" i="9"/>
  <c r="H96" i="9"/>
  <c r="I96" i="9" s="1"/>
  <c r="E96" i="9"/>
  <c r="H95" i="9"/>
  <c r="I95" i="9" s="1"/>
  <c r="E95" i="9"/>
  <c r="H94" i="9"/>
  <c r="I94" i="9" s="1"/>
  <c r="E94" i="9"/>
  <c r="H93" i="9"/>
  <c r="I93" i="9" s="1"/>
  <c r="E93" i="9"/>
  <c r="I92" i="9"/>
  <c r="H92" i="9"/>
  <c r="E92" i="9"/>
  <c r="H91" i="9"/>
  <c r="I91" i="9" s="1"/>
  <c r="E91" i="9"/>
  <c r="H90" i="9"/>
  <c r="I90" i="9" s="1"/>
  <c r="E90" i="9"/>
  <c r="H89" i="9"/>
  <c r="I89" i="9" s="1"/>
  <c r="E89" i="9"/>
  <c r="H88" i="9"/>
  <c r="I88" i="9" s="1"/>
  <c r="E88" i="9"/>
  <c r="H87" i="9"/>
  <c r="I87" i="9" s="1"/>
  <c r="E87" i="9"/>
  <c r="H86" i="9"/>
  <c r="I86" i="9" s="1"/>
  <c r="E86" i="9"/>
  <c r="H85" i="9"/>
  <c r="I85" i="9" s="1"/>
  <c r="E85" i="9"/>
  <c r="H84" i="9"/>
  <c r="I84" i="9" s="1"/>
  <c r="E84" i="9"/>
  <c r="H83" i="9"/>
  <c r="I83" i="9" s="1"/>
  <c r="E83" i="9"/>
  <c r="H82" i="9"/>
  <c r="I82" i="9" s="1"/>
  <c r="E82" i="9"/>
  <c r="H81" i="9"/>
  <c r="I81" i="9" s="1"/>
  <c r="E81" i="9"/>
  <c r="I80" i="9"/>
  <c r="H80" i="9"/>
  <c r="E80" i="9"/>
  <c r="H79" i="9"/>
  <c r="I79" i="9" s="1"/>
  <c r="E79" i="9"/>
  <c r="H78" i="9"/>
  <c r="I78" i="9" s="1"/>
  <c r="E78" i="9"/>
  <c r="H77" i="9"/>
  <c r="I77" i="9" s="1"/>
  <c r="E77" i="9"/>
  <c r="H76" i="9"/>
  <c r="I76" i="9" s="1"/>
  <c r="E76" i="9"/>
  <c r="H75" i="9"/>
  <c r="I75" i="9" s="1"/>
  <c r="E75" i="9"/>
  <c r="H74" i="9"/>
  <c r="I74" i="9" s="1"/>
  <c r="E74" i="9"/>
  <c r="H73" i="9"/>
  <c r="I73" i="9" s="1"/>
  <c r="E73" i="9"/>
  <c r="H72" i="9"/>
  <c r="I72" i="9" s="1"/>
  <c r="E72" i="9"/>
  <c r="H71" i="9"/>
  <c r="I71" i="9" s="1"/>
  <c r="E71" i="9"/>
  <c r="I70" i="9"/>
  <c r="H70" i="9"/>
  <c r="E70" i="9"/>
  <c r="H69" i="9"/>
  <c r="I69" i="9" s="1"/>
  <c r="E69" i="9"/>
  <c r="H68" i="9"/>
  <c r="I68" i="9" s="1"/>
  <c r="E68" i="9"/>
  <c r="H67" i="9"/>
  <c r="I67" i="9" s="1"/>
  <c r="E67" i="9"/>
  <c r="H66" i="9"/>
  <c r="I66" i="9" s="1"/>
  <c r="E66" i="9"/>
  <c r="H61" i="9"/>
  <c r="I61" i="9" s="1"/>
  <c r="E61" i="9"/>
  <c r="H60" i="9"/>
  <c r="I60" i="9" s="1"/>
  <c r="E60" i="9"/>
  <c r="H59" i="9"/>
  <c r="I59" i="9" s="1"/>
  <c r="E59" i="9"/>
  <c r="H58" i="9"/>
  <c r="I58" i="9" s="1"/>
  <c r="E58" i="9"/>
  <c r="H57" i="9"/>
  <c r="I57" i="9" s="1"/>
  <c r="E57" i="9"/>
  <c r="H56" i="9"/>
  <c r="I56" i="9" s="1"/>
  <c r="E56" i="9"/>
  <c r="H55" i="9"/>
  <c r="I55" i="9" s="1"/>
  <c r="E55" i="9"/>
  <c r="H54" i="9"/>
  <c r="I54" i="9" s="1"/>
  <c r="E54" i="9"/>
  <c r="H53" i="9"/>
  <c r="I53" i="9" s="1"/>
  <c r="E53" i="9"/>
  <c r="H52" i="9"/>
  <c r="I52" i="9" s="1"/>
  <c r="E52" i="9"/>
  <c r="H51" i="9"/>
  <c r="I51" i="9" s="1"/>
  <c r="E51" i="9"/>
  <c r="H50" i="9"/>
  <c r="I50" i="9" s="1"/>
  <c r="E50" i="9"/>
  <c r="H49" i="9"/>
  <c r="I49" i="9" s="1"/>
  <c r="E49" i="9"/>
  <c r="I48" i="9"/>
  <c r="H48" i="9"/>
  <c r="E48" i="9"/>
  <c r="H47" i="9"/>
  <c r="I47" i="9" s="1"/>
  <c r="E47" i="9"/>
  <c r="H46" i="9"/>
  <c r="I46" i="9" s="1"/>
  <c r="E46" i="9"/>
  <c r="H45" i="9"/>
  <c r="I45" i="9" s="1"/>
  <c r="E45" i="9"/>
  <c r="H44" i="9"/>
  <c r="I44" i="9" s="1"/>
  <c r="E44" i="9"/>
  <c r="H43" i="9"/>
  <c r="I43" i="9" s="1"/>
  <c r="E43" i="9"/>
  <c r="I42" i="9"/>
  <c r="H42" i="9"/>
  <c r="E42" i="9"/>
  <c r="H41" i="9"/>
  <c r="I41" i="9" s="1"/>
  <c r="E41" i="9"/>
  <c r="H40" i="9"/>
  <c r="I40" i="9" s="1"/>
  <c r="E40" i="9"/>
  <c r="H39" i="9"/>
  <c r="I39" i="9" s="1"/>
  <c r="E39" i="9"/>
  <c r="H38" i="9"/>
  <c r="I38" i="9" s="1"/>
  <c r="E38" i="9"/>
  <c r="H37" i="9"/>
  <c r="I37" i="9" s="1"/>
  <c r="E37" i="9"/>
  <c r="H36" i="9"/>
  <c r="I36" i="9" s="1"/>
  <c r="E36" i="9"/>
  <c r="H35" i="9"/>
  <c r="I35" i="9" s="1"/>
  <c r="E35" i="9"/>
  <c r="H34" i="9"/>
  <c r="I34" i="9" s="1"/>
  <c r="E34" i="9"/>
  <c r="H33" i="9"/>
  <c r="I33" i="9" s="1"/>
  <c r="E33" i="9"/>
  <c r="H32" i="9"/>
  <c r="I32" i="9" s="1"/>
  <c r="E32" i="9"/>
  <c r="H31" i="9"/>
  <c r="I31" i="9" s="1"/>
  <c r="E31" i="9"/>
  <c r="H30" i="9"/>
  <c r="I30" i="9" s="1"/>
  <c r="E30" i="9"/>
  <c r="H29" i="9"/>
  <c r="I29" i="9" s="1"/>
  <c r="E29" i="9"/>
  <c r="H28" i="9"/>
  <c r="I28" i="9" s="1"/>
  <c r="E28" i="9"/>
  <c r="H27" i="9"/>
  <c r="I27" i="9" s="1"/>
  <c r="E27" i="9"/>
  <c r="H26" i="9"/>
  <c r="I26" i="9" s="1"/>
  <c r="E26" i="9"/>
  <c r="H25" i="9"/>
  <c r="I25" i="9" s="1"/>
  <c r="E25" i="9"/>
  <c r="H24" i="9"/>
  <c r="I24" i="9" s="1"/>
  <c r="E24" i="9"/>
  <c r="H23" i="9"/>
  <c r="I23" i="9" s="1"/>
  <c r="E23" i="9"/>
  <c r="H22" i="9"/>
  <c r="I22" i="9" s="1"/>
  <c r="E22" i="9"/>
  <c r="H21" i="9"/>
  <c r="I21" i="9" s="1"/>
  <c r="E21" i="9"/>
  <c r="H20" i="9"/>
  <c r="I20" i="9" s="1"/>
  <c r="E20" i="9"/>
  <c r="H19" i="9"/>
  <c r="I19" i="9" s="1"/>
  <c r="E19" i="9"/>
  <c r="I18" i="9"/>
  <c r="H18" i="9"/>
  <c r="E18" i="9"/>
  <c r="H17" i="9"/>
  <c r="I17" i="9" s="1"/>
  <c r="E17" i="9"/>
  <c r="H16" i="9"/>
  <c r="I16" i="9" s="1"/>
  <c r="E16" i="9"/>
  <c r="H15" i="9"/>
  <c r="E15" i="9"/>
  <c r="G119" i="13" l="1"/>
  <c r="E119" i="13"/>
  <c r="H119" i="13"/>
  <c r="I15" i="13"/>
  <c r="I119" i="13" s="1"/>
  <c r="G119" i="12"/>
  <c r="H119" i="12"/>
  <c r="I15" i="12"/>
  <c r="I119" i="12"/>
  <c r="H119" i="11"/>
  <c r="E119" i="11"/>
  <c r="I15" i="11"/>
  <c r="I119" i="11" s="1"/>
  <c r="E119" i="10"/>
  <c r="I119" i="10"/>
  <c r="H119" i="10"/>
  <c r="H119" i="9"/>
  <c r="E119" i="9"/>
  <c r="I15" i="9"/>
  <c r="I119" i="9" s="1"/>
  <c r="F122" i="8" l="1"/>
  <c r="G119" i="8"/>
  <c r="D119" i="8"/>
  <c r="H118" i="8"/>
  <c r="I118" i="8" s="1"/>
  <c r="E118" i="8"/>
  <c r="H117" i="8"/>
  <c r="I117" i="8" s="1"/>
  <c r="E117" i="8"/>
  <c r="H116" i="8"/>
  <c r="I116" i="8" s="1"/>
  <c r="E116" i="8"/>
  <c r="H115" i="8"/>
  <c r="I115" i="8" s="1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H107" i="8"/>
  <c r="I107" i="8" s="1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I54" i="8"/>
  <c r="H54" i="8"/>
  <c r="E54" i="8"/>
  <c r="H53" i="8"/>
  <c r="I53" i="8" s="1"/>
  <c r="E53" i="8"/>
  <c r="H52" i="8"/>
  <c r="I52" i="8" s="1"/>
  <c r="E52" i="8"/>
  <c r="H51" i="8"/>
  <c r="I51" i="8" s="1"/>
  <c r="E51" i="8"/>
  <c r="I50" i="8"/>
  <c r="H50" i="8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I37" i="8"/>
  <c r="H37" i="8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F119" i="8"/>
  <c r="E18" i="8"/>
  <c r="H17" i="8"/>
  <c r="I17" i="8" s="1"/>
  <c r="E17" i="8"/>
  <c r="H16" i="8"/>
  <c r="I16" i="8" s="1"/>
  <c r="E16" i="8"/>
  <c r="H15" i="8"/>
  <c r="I15" i="8" s="1"/>
  <c r="E15" i="8"/>
  <c r="F18" i="7"/>
  <c r="F122" i="7"/>
  <c r="G119" i="7"/>
  <c r="F119" i="7"/>
  <c r="D119" i="7"/>
  <c r="H118" i="7"/>
  <c r="I118" i="7" s="1"/>
  <c r="E118" i="7"/>
  <c r="H117" i="7"/>
  <c r="I117" i="7" s="1"/>
  <c r="E117" i="7"/>
  <c r="H116" i="7"/>
  <c r="I116" i="7" s="1"/>
  <c r="E116" i="7"/>
  <c r="I115" i="7"/>
  <c r="H115" i="7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I97" i="7"/>
  <c r="H97" i="7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H76" i="7"/>
  <c r="I76" i="7" s="1"/>
  <c r="E76" i="7"/>
  <c r="I75" i="7"/>
  <c r="H75" i="7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H68" i="7"/>
  <c r="I68" i="7" s="1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H56" i="7"/>
  <c r="I56" i="7" s="1"/>
  <c r="E56" i="7"/>
  <c r="I55" i="7"/>
  <c r="H55" i="7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I33" i="7"/>
  <c r="H33" i="7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8" l="1"/>
  <c r="H18" i="8"/>
  <c r="I18" i="8" s="1"/>
  <c r="I119" i="8" s="1"/>
  <c r="E119" i="7"/>
  <c r="H119" i="7"/>
  <c r="I119" i="7"/>
  <c r="H119" i="6"/>
  <c r="E119" i="6"/>
  <c r="I15" i="6"/>
  <c r="I119" i="6" s="1"/>
  <c r="H119" i="8" l="1"/>
</calcChain>
</file>

<file path=xl/sharedStrings.xml><?xml version="1.0" encoding="utf-8"?>
<sst xmlns="http://schemas.openxmlformats.org/spreadsheetml/2006/main" count="2400" uniqueCount="292">
  <si>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</si>
  <si>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</si>
  <si>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</si>
  <si>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</si>
  <si>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</si>
  <si>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</si>
  <si>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</si>
  <si>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</si>
  <si>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</si>
  <si>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</si>
  <si>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</si>
  <si>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</si>
  <si>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</si>
  <si>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</si>
  <si>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</si>
  <si>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</si>
  <si>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</si>
  <si>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</si>
  <si>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</si>
  <si>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</si>
  <si>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</si>
  <si>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</si>
  <si>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</si>
  <si>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</si>
  <si>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</si>
  <si>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</si>
  <si>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</si>
  <si>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</si>
  <si>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</si>
  <si>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</si>
  <si>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</si>
  <si>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</si>
  <si>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</si>
  <si>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</si>
  <si>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</si>
  <si>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</si>
  <si>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</si>
  <si>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</si>
  <si>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</si>
  <si>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</si>
  <si>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</si>
  <si>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</si>
  <si>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</si>
  <si>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</si>
  <si>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</si>
  <si>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</si>
  <si>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</si>
  <si>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</si>
  <si>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</si>
  <si>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</si>
  <si>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</si>
  <si>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</si>
  <si>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</si>
  <si>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</si>
  <si>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</si>
  <si>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</si>
  <si>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</si>
  <si>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</si>
  <si>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</si>
  <si>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</si>
  <si>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</si>
  <si>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</si>
  <si>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</si>
  <si>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</si>
  <si>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</si>
  <si>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</si>
  <si>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</si>
  <si>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</si>
  <si>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</si>
  <si>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</si>
  <si>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</si>
  <si>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</si>
  <si>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</si>
  <si>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</si>
  <si>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</si>
  <si>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</si>
  <si>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</si>
  <si>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</si>
  <si>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</si>
  <si>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</si>
  <si>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</si>
  <si>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</si>
  <si>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</si>
  <si>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</si>
  <si>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</si>
  <si>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</si>
  <si>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</si>
  <si>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</si>
  <si>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</si>
  <si>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</si>
  <si>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</si>
  <si>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</si>
  <si>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</si>
  <si>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</si>
  <si>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</si>
  <si>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</si>
  <si>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</si>
  <si>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</si>
  <si>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</si>
  <si>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</si>
  <si>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</si>
  <si>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</si>
  <si>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</si>
  <si>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</si>
  <si>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</si>
  <si>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</si>
  <si>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</si>
  <si>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</si>
  <si>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</si>
  <si>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</si>
  <si>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</si>
  <si>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</si>
  <si>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</si>
  <si>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</si>
  <si>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</si>
  <si>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</si>
  <si>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</si>
  <si>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</si>
  <si>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</si>
  <si>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</si>
  <si>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</si>
  <si>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</si>
  <si>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</si>
  <si>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</si>
  <si>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</si>
  <si>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</si>
  <si>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</si>
  <si>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</si>
  <si>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</si>
  <si>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</si>
  <si>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</si>
  <si>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</si>
  <si>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</si>
  <si>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</si>
  <si>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</si>
  <si>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</si>
  <si>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</si>
  <si>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</si>
  <si>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</si>
  <si>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</si>
  <si>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</si>
  <si>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</si>
  <si>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</si>
  <si>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</si>
  <si>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</si>
  <si>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</si>
  <si>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</si>
  <si>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</si>
  <si>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</si>
  <si>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</si>
  <si>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</si>
  <si>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</si>
  <si>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</si>
  <si>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</si>
  <si>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</si>
  <si>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</si>
  <si>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</si>
  <si>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</si>
  <si>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</si>
  <si>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</si>
  <si>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</si>
  <si>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</si>
  <si>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</si>
  <si>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</si>
  <si>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</si>
  <si>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</si>
  <si>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</si>
  <si>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</si>
  <si>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</si>
  <si>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</si>
  <si>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</si>
  <si>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</si>
  <si>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</si>
  <si>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</si>
  <si>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</si>
  <si>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</si>
  <si>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</si>
  <si>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</si>
  <si>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</si>
  <si>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</si>
  <si>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</si>
  <si>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</si>
  <si>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</si>
  <si>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</si>
  <si>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</si>
  <si>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</si>
  <si>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</si>
  <si>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</si>
  <si>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</si>
  <si>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</si>
  <si>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</si>
  <si>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</si>
  <si>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</si>
  <si>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</si>
  <si>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</si>
  <si>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</si>
  <si>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</si>
  <si>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</si>
  <si>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</si>
  <si>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</si>
  <si>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</si>
  <si>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</si>
  <si>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</si>
  <si>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</si>
  <si>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</si>
  <si>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</si>
  <si>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</si>
  <si>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</si>
  <si>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</si>
  <si>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</si>
  <si>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</si>
  <si>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</si>
  <si>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</si>
  <si>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</si>
  <si>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</si>
  <si>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</si>
  <si>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</si>
  <si>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</si>
  <si>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</si>
  <si>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</si>
  <si>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</si>
  <si>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</si>
  <si>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</si>
  <si>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</si>
  <si>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</si>
  <si>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</si>
  <si>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</si>
  <si>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</si>
  <si>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</si>
  <si>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</si>
  <si>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</si>
  <si>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</si>
  <si>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</si>
  <si>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</si>
  <si>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</si>
  <si>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</si>
  <si>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</si>
  <si>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</si>
  <si>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</si>
  <si>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</si>
  <si>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</si>
  <si>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</si>
  <si>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</si>
  <si>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</si>
  <si>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</si>
  <si>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</si>
  <si>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</si>
  <si>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</si>
  <si>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</si>
  <si>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</si>
  <si>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</si>
  <si>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</si>
  <si>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</si>
  <si>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</si>
  <si>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</si>
  <si>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</si>
  <si>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</si>
  <si>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</si>
  <si>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</si>
  <si>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</si>
  <si>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</si>
  <si>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</si>
  <si>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</si>
  <si>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</si>
  <si>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</si>
  <si>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</si>
  <si>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</si>
  <si>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</si>
  <si>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</si>
  <si>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</si>
  <si>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</si>
  <si>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</si>
  <si>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</si>
  <si>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</si>
  <si>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</si>
  <si>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</si>
  <si>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</si>
  <si>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</si>
  <si>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</si>
  <si>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</si>
  <si>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</si>
  <si>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</si>
  <si>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</si>
  <si>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</si>
  <si>
    <t>AUTHORIZATION NUMBER: 2</t>
  </si>
  <si>
    <t>AUTHORIZATION NUMBER: 3</t>
  </si>
  <si>
    <t>AUTHORIZATION NUMBER: 4</t>
  </si>
  <si>
    <t>AUTHORIZATION NUMBER: 5</t>
  </si>
  <si>
    <t>AUTHORIZATION NUMBER: 6</t>
  </si>
  <si>
    <t xml:space="preserve">Intial (or Previous) Allocation </t>
  </si>
  <si>
    <t>AUTHORIZATION NUMBER: 7</t>
  </si>
  <si>
    <t>AUTHORIZATION NUMBER: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</si>
</sst>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BF9ED8-355B-44A2-BF8D-2687AE7338AB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15644C4-6060-4292-B670-8CC4E3E73378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1C6BF0D-8D7B-4667-A792-0E536DCEE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41231" cy="156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88796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1AEA3E-8D09-4B1C-A72E-034E839A0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4073" y="23116541"/>
          <a:ext cx="2158122" cy="562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9FFABB-3EC1-4F5E-8B54-1A0FC8A60086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5ECF74A-ECDD-4B33-B874-D6A915CB958D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AB7DA7-B28F-426F-A531-34F0422D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41231" cy="156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88796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480089-F78A-4E31-A49C-14F2EB9F6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4073" y="23116541"/>
          <a:ext cx="2158122" cy="5625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DF260C0-B2E5-4A1F-92B4-6F4E15E5D9C6}"/>
            </a:ext>
          </a:extLst>
        </xdr:cNvPr>
        <xdr:cNvSpPr/>
      </xdr:nvSpPr>
      <xdr:spPr>
        <a:xfrm>
          <a:off x="3400036" y="1944951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C8F3D33-F8C7-4E0D-99E3-3E3662069075}"/>
            </a:ext>
          </a:extLst>
        </xdr:cNvPr>
        <xdr:cNvSpPr/>
      </xdr:nvSpPr>
      <xdr:spPr>
        <a:xfrm>
          <a:off x="2732699" y="19456645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4DF8FEC-D962-4493-9338-8891552A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41231" cy="156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88796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B7B0C0-897C-4120-BDEA-592F9B9B3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4073" y="23116541"/>
          <a:ext cx="2158122" cy="565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069C9A0-15A7-4F08-ADBA-961E2CF22BE7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103064D-793A-4BBF-BEB8-B02C53900609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E417A8D-2DD6-4973-A38F-C8EFC2F0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22181" cy="1564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1278695</xdr:colOff>
      <xdr:row>153</xdr:row>
      <xdr:rowOff>91971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5899CD-7883-459F-9312-56D01A0C1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563" y="22067521"/>
          <a:ext cx="2155582" cy="598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205A1B-DDB9-471F-A083-950A9E247219}"/>
            </a:ext>
          </a:extLst>
        </xdr:cNvPr>
        <xdr:cNvSpPr/>
      </xdr:nvSpPr>
      <xdr:spPr>
        <a:xfrm>
          <a:off x="3338441" y="18860233"/>
          <a:ext cx="14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791369-2453-4573-A646-195A4B64ED37}"/>
            </a:ext>
          </a:extLst>
        </xdr:cNvPr>
        <xdr:cNvSpPr/>
      </xdr:nvSpPr>
      <xdr:spPr>
        <a:xfrm>
          <a:off x="2686344" y="1886419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E7DFCF-93B6-4465-B8BD-AFF273B1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8371" cy="1579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FA8C07-0FDC-44E1-A5DF-7E68EE84D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373" y="22461856"/>
          <a:ext cx="2144152" cy="5929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64840E-800A-4778-A867-C31D6722058E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7499D99-0438-4CFB-99FE-C964214B77B6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263770</xdr:colOff>
      <xdr:row>0</xdr:row>
      <xdr:rowOff>74881</xdr:rowOff>
    </xdr:from>
    <xdr:to>
      <xdr:col>2</xdr:col>
      <xdr:colOff>571501</xdr:colOff>
      <xdr:row>10</xdr:row>
      <xdr:rowOff>31334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AB52B7A-9D45-4700-A281-8207CCAD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770" y="74881"/>
          <a:ext cx="1619250" cy="1597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22273</xdr:colOff>
      <xdr:row>150</xdr:row>
      <xdr:rowOff>5716</xdr:rowOff>
    </xdr:from>
    <xdr:to>
      <xdr:col>2</xdr:col>
      <xdr:colOff>1274885</xdr:colOff>
      <xdr:row>153</xdr:row>
      <xdr:rowOff>95781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1EF5EC-F326-9A8A-4B69-419DF430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908" y="21869254"/>
          <a:ext cx="2146496" cy="5880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1A71A4-6AAD-496C-8464-83CB80A0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888450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DDE94C1-4F78-4A52-ABDD-86E58D3DAC0A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3DCF33-CDB8-44E3-9462-2F41CAAA03C2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117231</xdr:colOff>
      <xdr:row>0</xdr:row>
      <xdr:rowOff>43962</xdr:rowOff>
    </xdr:from>
    <xdr:to>
      <xdr:col>2</xdr:col>
      <xdr:colOff>529737</xdr:colOff>
      <xdr:row>10</xdr:row>
      <xdr:rowOff>100086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8940A53D-885A-4864-931C-FF280304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31" y="43962"/>
          <a:ext cx="1724025" cy="1697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F712-1BF9-4521-A145-08274968538C}">
  <dimension ref="A1:WVL156"/>
  <sheetViews>
    <sheetView tabSelected="1" topLeftCell="A137" zoomScale="130" zoomScaleNormal="130" workbookViewId="0">
      <selection activeCell="F119" sqref="F119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291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289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f t="shared" ref="G15:G45" si="0">F15</f>
        <v>0</v>
      </c>
      <c r="H15" s="16">
        <f t="shared" ref="H15:H61" si="1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2">D16</f>
        <v>21843</v>
      </c>
      <c r="F16" s="19">
        <v>0</v>
      </c>
      <c r="G16" s="20">
        <f t="shared" si="0"/>
        <v>0</v>
      </c>
      <c r="H16" s="21">
        <f t="shared" si="1"/>
        <v>21843</v>
      </c>
      <c r="I16" s="22">
        <f t="shared" ref="I16:I61" si="3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2"/>
        <v>90</v>
      </c>
      <c r="F17" s="19">
        <v>0</v>
      </c>
      <c r="G17" s="20">
        <f t="shared" si="0"/>
        <v>0</v>
      </c>
      <c r="H17" s="21">
        <f t="shared" si="1"/>
        <v>90</v>
      </c>
      <c r="I17" s="22">
        <f t="shared" si="3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2"/>
        <v>-10190</v>
      </c>
      <c r="F18" s="19">
        <v>4442</v>
      </c>
      <c r="G18" s="20">
        <f t="shared" si="0"/>
        <v>4442</v>
      </c>
      <c r="H18" s="21">
        <f t="shared" si="1"/>
        <v>-5748</v>
      </c>
      <c r="I18" s="22">
        <f t="shared" si="3"/>
        <v>-5748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5095.1000000000004</v>
      </c>
      <c r="E19" s="13">
        <f t="shared" si="2"/>
        <v>5095.1000000000004</v>
      </c>
      <c r="F19" s="19">
        <v>0</v>
      </c>
      <c r="G19" s="20">
        <f t="shared" si="0"/>
        <v>0</v>
      </c>
      <c r="H19" s="21">
        <f t="shared" si="1"/>
        <v>5095.1000000000004</v>
      </c>
      <c r="I19" s="22">
        <f t="shared" si="3"/>
        <v>5095.1000000000004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2"/>
        <v>3326</v>
      </c>
      <c r="F20" s="19">
        <v>0</v>
      </c>
      <c r="G20" s="20">
        <f t="shared" si="0"/>
        <v>0</v>
      </c>
      <c r="H20" s="21">
        <f t="shared" si="1"/>
        <v>3326</v>
      </c>
      <c r="I20" s="22">
        <f t="shared" si="3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2"/>
        <v>100015</v>
      </c>
      <c r="F21" s="19">
        <v>0</v>
      </c>
      <c r="G21" s="20">
        <f t="shared" si="0"/>
        <v>0</v>
      </c>
      <c r="H21" s="21">
        <f t="shared" si="1"/>
        <v>100015</v>
      </c>
      <c r="I21" s="22">
        <f t="shared" si="3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2"/>
        <v>584</v>
      </c>
      <c r="F22" s="19">
        <v>0</v>
      </c>
      <c r="G22" s="20">
        <f t="shared" si="0"/>
        <v>0</v>
      </c>
      <c r="H22" s="21">
        <f t="shared" si="1"/>
        <v>584</v>
      </c>
      <c r="I22" s="22">
        <f t="shared" si="3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2"/>
        <v>97570</v>
      </c>
      <c r="F23" s="19">
        <v>0</v>
      </c>
      <c r="G23" s="20">
        <f t="shared" si="0"/>
        <v>0</v>
      </c>
      <c r="H23" s="21">
        <f t="shared" si="1"/>
        <v>97570</v>
      </c>
      <c r="I23" s="22">
        <f t="shared" si="3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2"/>
        <v>154198</v>
      </c>
      <c r="F24" s="19">
        <v>-50000</v>
      </c>
      <c r="G24" s="20">
        <f t="shared" si="0"/>
        <v>-50000</v>
      </c>
      <c r="H24" s="21">
        <f t="shared" si="1"/>
        <v>104198</v>
      </c>
      <c r="I24" s="22">
        <f t="shared" si="3"/>
        <v>104198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2"/>
        <v>421856</v>
      </c>
      <c r="F25" s="19">
        <v>0</v>
      </c>
      <c r="G25" s="20">
        <f t="shared" si="0"/>
        <v>0</v>
      </c>
      <c r="H25" s="21">
        <f t="shared" si="1"/>
        <v>421856</v>
      </c>
      <c r="I25" s="22">
        <f t="shared" si="3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2"/>
        <v>3026</v>
      </c>
      <c r="F26" s="19">
        <v>0</v>
      </c>
      <c r="G26" s="20">
        <f t="shared" si="0"/>
        <v>0</v>
      </c>
      <c r="H26" s="21">
        <f t="shared" si="1"/>
        <v>3026</v>
      </c>
      <c r="I26" s="22">
        <f t="shared" si="3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2"/>
        <v>106286</v>
      </c>
      <c r="F27" s="19">
        <v>100000</v>
      </c>
      <c r="G27" s="20">
        <f t="shared" si="0"/>
        <v>100000</v>
      </c>
      <c r="H27" s="21">
        <f t="shared" si="1"/>
        <v>206286</v>
      </c>
      <c r="I27" s="22">
        <f t="shared" si="3"/>
        <v>206286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2"/>
        <v>3012</v>
      </c>
      <c r="F28" s="19">
        <v>0</v>
      </c>
      <c r="G28" s="20">
        <f t="shared" si="0"/>
        <v>0</v>
      </c>
      <c r="H28" s="21">
        <f t="shared" si="1"/>
        <v>3012</v>
      </c>
      <c r="I28" s="22">
        <f t="shared" si="3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8452</v>
      </c>
      <c r="E29" s="13">
        <f t="shared" si="2"/>
        <v>8452</v>
      </c>
      <c r="F29" s="19">
        <v>0</v>
      </c>
      <c r="G29" s="20">
        <f t="shared" si="0"/>
        <v>0</v>
      </c>
      <c r="H29" s="21">
        <f t="shared" si="1"/>
        <v>8452</v>
      </c>
      <c r="I29" s="22">
        <f t="shared" si="3"/>
        <v>8452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2"/>
        <v>67058</v>
      </c>
      <c r="F30" s="19">
        <v>0</v>
      </c>
      <c r="G30" s="20">
        <f t="shared" si="0"/>
        <v>0</v>
      </c>
      <c r="H30" s="21">
        <f t="shared" si="1"/>
        <v>67058</v>
      </c>
      <c r="I30" s="22">
        <f t="shared" si="3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2"/>
        <v>33013</v>
      </c>
      <c r="F31" s="19">
        <v>0</v>
      </c>
      <c r="G31" s="20">
        <f t="shared" si="0"/>
        <v>0</v>
      </c>
      <c r="H31" s="21">
        <f t="shared" si="1"/>
        <v>33013</v>
      </c>
      <c r="I31" s="22">
        <f t="shared" si="3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2"/>
        <v>120539</v>
      </c>
      <c r="F32" s="19">
        <v>2221</v>
      </c>
      <c r="G32" s="20">
        <f t="shared" si="0"/>
        <v>2221</v>
      </c>
      <c r="H32" s="21">
        <f t="shared" si="1"/>
        <v>122760</v>
      </c>
      <c r="I32" s="22">
        <f t="shared" si="3"/>
        <v>122760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2"/>
        <v>20697</v>
      </c>
      <c r="F33" s="19">
        <v>25500</v>
      </c>
      <c r="G33" s="20">
        <f t="shared" si="0"/>
        <v>25500</v>
      </c>
      <c r="H33" s="21">
        <f t="shared" si="1"/>
        <v>46197</v>
      </c>
      <c r="I33" s="22">
        <f t="shared" si="3"/>
        <v>46197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2"/>
        <v>67757</v>
      </c>
      <c r="F34" s="19">
        <v>0</v>
      </c>
      <c r="G34" s="20">
        <f t="shared" si="0"/>
        <v>0</v>
      </c>
      <c r="H34" s="21">
        <f t="shared" si="1"/>
        <v>67757</v>
      </c>
      <c r="I34" s="22">
        <f t="shared" si="3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2"/>
        <v>29166</v>
      </c>
      <c r="F35" s="19">
        <v>0</v>
      </c>
      <c r="G35" s="20">
        <f t="shared" si="0"/>
        <v>0</v>
      </c>
      <c r="H35" s="21">
        <f t="shared" si="1"/>
        <v>29166</v>
      </c>
      <c r="I35" s="22">
        <f t="shared" si="3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2"/>
        <v>2106</v>
      </c>
      <c r="F36" s="19">
        <v>0</v>
      </c>
      <c r="G36" s="20">
        <f t="shared" si="0"/>
        <v>0</v>
      </c>
      <c r="H36" s="21">
        <f t="shared" si="1"/>
        <v>2106</v>
      </c>
      <c r="I36" s="22">
        <f t="shared" si="3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2"/>
        <v>86764</v>
      </c>
      <c r="F37" s="19">
        <v>0</v>
      </c>
      <c r="G37" s="20">
        <f t="shared" si="0"/>
        <v>0</v>
      </c>
      <c r="H37" s="21">
        <f t="shared" si="1"/>
        <v>86764</v>
      </c>
      <c r="I37" s="22">
        <f t="shared" si="3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2"/>
        <v>199573</v>
      </c>
      <c r="F38" s="19">
        <v>0</v>
      </c>
      <c r="G38" s="20">
        <f t="shared" si="0"/>
        <v>0</v>
      </c>
      <c r="H38" s="21">
        <f t="shared" si="1"/>
        <v>199573</v>
      </c>
      <c r="I38" s="22">
        <f t="shared" si="3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79318</v>
      </c>
      <c r="E39" s="13">
        <f t="shared" si="2"/>
        <v>79318</v>
      </c>
      <c r="F39" s="19">
        <v>0</v>
      </c>
      <c r="G39" s="20">
        <f t="shared" si="0"/>
        <v>0</v>
      </c>
      <c r="H39" s="21">
        <f t="shared" si="1"/>
        <v>79318</v>
      </c>
      <c r="I39" s="22">
        <f t="shared" si="3"/>
        <v>79318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2"/>
        <v>134649</v>
      </c>
      <c r="F40" s="19">
        <v>2221</v>
      </c>
      <c r="G40" s="20">
        <f t="shared" si="0"/>
        <v>2221</v>
      </c>
      <c r="H40" s="21">
        <f t="shared" si="1"/>
        <v>136870</v>
      </c>
      <c r="I40" s="22">
        <f t="shared" si="3"/>
        <v>136870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2"/>
        <v>18523</v>
      </c>
      <c r="F41" s="19">
        <v>0</v>
      </c>
      <c r="G41" s="20">
        <f t="shared" si="0"/>
        <v>0</v>
      </c>
      <c r="H41" s="21">
        <f t="shared" si="1"/>
        <v>18523</v>
      </c>
      <c r="I41" s="22">
        <f t="shared" si="3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2"/>
        <v>17599</v>
      </c>
      <c r="F42" s="19">
        <v>46466</v>
      </c>
      <c r="G42" s="20">
        <f t="shared" si="0"/>
        <v>46466</v>
      </c>
      <c r="H42" s="21">
        <f t="shared" si="1"/>
        <v>64065</v>
      </c>
      <c r="I42" s="22">
        <f t="shared" si="3"/>
        <v>64065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2"/>
        <v>336933</v>
      </c>
      <c r="F43" s="19">
        <v>0</v>
      </c>
      <c r="G43" s="20">
        <f t="shared" si="0"/>
        <v>0</v>
      </c>
      <c r="H43" s="21">
        <f t="shared" si="1"/>
        <v>336933</v>
      </c>
      <c r="I43" s="22">
        <f t="shared" si="3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2"/>
        <v>46742</v>
      </c>
      <c r="F44" s="19">
        <v>0</v>
      </c>
      <c r="G44" s="20">
        <f t="shared" si="0"/>
        <v>0</v>
      </c>
      <c r="H44" s="21">
        <f t="shared" si="1"/>
        <v>46742</v>
      </c>
      <c r="I44" s="22">
        <f t="shared" si="3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2"/>
        <v>60350</v>
      </c>
      <c r="F45" s="19">
        <v>0</v>
      </c>
      <c r="G45" s="20">
        <f t="shared" si="0"/>
        <v>0</v>
      </c>
      <c r="H45" s="21">
        <f t="shared" si="1"/>
        <v>60350</v>
      </c>
      <c r="I45" s="22">
        <f t="shared" si="3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538617</v>
      </c>
      <c r="E46" s="13">
        <f t="shared" si="2"/>
        <v>538617</v>
      </c>
      <c r="F46" s="19">
        <v>0</v>
      </c>
      <c r="G46" s="20">
        <f>F46</f>
        <v>0</v>
      </c>
      <c r="H46" s="21">
        <f t="shared" si="1"/>
        <v>538617</v>
      </c>
      <c r="I46" s="22">
        <f t="shared" si="3"/>
        <v>538617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2"/>
        <v>4970</v>
      </c>
      <c r="F47" s="19">
        <v>2221</v>
      </c>
      <c r="G47" s="20">
        <f t="shared" ref="G47:G61" si="4">F47</f>
        <v>2221</v>
      </c>
      <c r="H47" s="21">
        <f t="shared" si="1"/>
        <v>7191</v>
      </c>
      <c r="I47" s="22">
        <f t="shared" si="3"/>
        <v>7191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2"/>
        <v>228547</v>
      </c>
      <c r="F48" s="19">
        <v>150000</v>
      </c>
      <c r="G48" s="20">
        <f t="shared" si="4"/>
        <v>150000</v>
      </c>
      <c r="H48" s="21">
        <f t="shared" si="1"/>
        <v>378547</v>
      </c>
      <c r="I48" s="22">
        <f t="shared" si="3"/>
        <v>378547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2"/>
        <v>79995</v>
      </c>
      <c r="F49" s="19">
        <v>2221</v>
      </c>
      <c r="G49" s="20">
        <f t="shared" si="4"/>
        <v>2221</v>
      </c>
      <c r="H49" s="21">
        <f t="shared" si="1"/>
        <v>82216</v>
      </c>
      <c r="I49" s="22">
        <f t="shared" si="3"/>
        <v>82216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2"/>
        <v>155891</v>
      </c>
      <c r="F50" s="19">
        <v>2221</v>
      </c>
      <c r="G50" s="20">
        <f t="shared" si="4"/>
        <v>2221</v>
      </c>
      <c r="H50" s="21">
        <f t="shared" si="1"/>
        <v>158112</v>
      </c>
      <c r="I50" s="22">
        <f t="shared" si="3"/>
        <v>158112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2"/>
        <v>24191</v>
      </c>
      <c r="F51" s="19">
        <v>0</v>
      </c>
      <c r="G51" s="20">
        <f t="shared" si="4"/>
        <v>0</v>
      </c>
      <c r="H51" s="21">
        <f t="shared" si="1"/>
        <v>24191</v>
      </c>
      <c r="I51" s="22">
        <f t="shared" si="3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2"/>
        <v>8541</v>
      </c>
      <c r="F52" s="19">
        <v>3000</v>
      </c>
      <c r="G52" s="20">
        <f t="shared" si="4"/>
        <v>3000</v>
      </c>
      <c r="H52" s="21">
        <f t="shared" si="1"/>
        <v>11541</v>
      </c>
      <c r="I52" s="22">
        <f t="shared" si="3"/>
        <v>11541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2"/>
        <v>58639</v>
      </c>
      <c r="F53" s="19">
        <v>0</v>
      </c>
      <c r="G53" s="20">
        <f t="shared" si="4"/>
        <v>0</v>
      </c>
      <c r="H53" s="21">
        <f t="shared" si="1"/>
        <v>58639</v>
      </c>
      <c r="I53" s="22">
        <f t="shared" si="3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2"/>
        <v>35901</v>
      </c>
      <c r="F54" s="19">
        <v>0</v>
      </c>
      <c r="G54" s="20">
        <f t="shared" si="4"/>
        <v>0</v>
      </c>
      <c r="H54" s="21">
        <f t="shared" si="1"/>
        <v>35901</v>
      </c>
      <c r="I54" s="22">
        <f t="shared" si="3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2"/>
        <v>611919</v>
      </c>
      <c r="F55" s="19">
        <v>3663.48</v>
      </c>
      <c r="G55" s="20">
        <f t="shared" si="4"/>
        <v>3663.48</v>
      </c>
      <c r="H55" s="21">
        <f t="shared" si="1"/>
        <v>615582.48</v>
      </c>
      <c r="I55" s="22">
        <f t="shared" si="3"/>
        <v>615582.48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2"/>
        <v>7</v>
      </c>
      <c r="F56" s="19">
        <v>0</v>
      </c>
      <c r="G56" s="20">
        <f t="shared" si="4"/>
        <v>0</v>
      </c>
      <c r="H56" s="21">
        <f t="shared" si="1"/>
        <v>7</v>
      </c>
      <c r="I56" s="22">
        <f t="shared" si="3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2"/>
        <v>64649</v>
      </c>
      <c r="F57" s="19">
        <v>10000</v>
      </c>
      <c r="G57" s="20">
        <f t="shared" si="4"/>
        <v>10000</v>
      </c>
      <c r="H57" s="21">
        <f t="shared" si="1"/>
        <v>74649</v>
      </c>
      <c r="I57" s="22">
        <f t="shared" si="3"/>
        <v>74649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2"/>
        <v>17576</v>
      </c>
      <c r="F58" s="19">
        <v>0</v>
      </c>
      <c r="G58" s="20">
        <f t="shared" si="4"/>
        <v>0</v>
      </c>
      <c r="H58" s="21">
        <f t="shared" si="1"/>
        <v>17576</v>
      </c>
      <c r="I58" s="22">
        <f t="shared" si="3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2"/>
        <v>112220</v>
      </c>
      <c r="F59" s="19">
        <v>0</v>
      </c>
      <c r="G59" s="20">
        <f t="shared" si="4"/>
        <v>0</v>
      </c>
      <c r="H59" s="21">
        <f t="shared" si="1"/>
        <v>112220</v>
      </c>
      <c r="I59" s="22">
        <f t="shared" si="3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2"/>
        <v>20494</v>
      </c>
      <c r="F60" s="19">
        <v>25000</v>
      </c>
      <c r="G60" s="20">
        <f t="shared" si="4"/>
        <v>25000</v>
      </c>
      <c r="H60" s="21">
        <f t="shared" si="1"/>
        <v>45494</v>
      </c>
      <c r="I60" s="22">
        <f t="shared" si="3"/>
        <v>45494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2"/>
        <v>41361</v>
      </c>
      <c r="F61" s="27">
        <v>0</v>
      </c>
      <c r="G61" s="28">
        <f t="shared" si="4"/>
        <v>0</v>
      </c>
      <c r="H61" s="29">
        <f t="shared" si="1"/>
        <v>41361</v>
      </c>
      <c r="I61" s="30">
        <f t="shared" si="3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81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5">SUM(D66:D66)</f>
        <v>15950</v>
      </c>
      <c r="F66" s="19">
        <v>0</v>
      </c>
      <c r="G66" s="20">
        <f t="shared" ref="G66:G118" si="6">F66</f>
        <v>0</v>
      </c>
      <c r="H66" s="21">
        <f t="shared" ref="H66:H118" si="7">D66+F66</f>
        <v>15950</v>
      </c>
      <c r="I66" s="21">
        <f t="shared" ref="I66:I118" si="8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26274</v>
      </c>
      <c r="E67" s="38">
        <f t="shared" si="5"/>
        <v>26274</v>
      </c>
      <c r="F67" s="19">
        <v>0</v>
      </c>
      <c r="G67" s="20">
        <f t="shared" si="6"/>
        <v>0</v>
      </c>
      <c r="H67" s="21">
        <f t="shared" si="7"/>
        <v>26274</v>
      </c>
      <c r="I67" s="22">
        <f t="shared" si="8"/>
        <v>26274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47957</v>
      </c>
      <c r="E68" s="38">
        <f t="shared" si="5"/>
        <v>47957</v>
      </c>
      <c r="F68" s="19">
        <v>0</v>
      </c>
      <c r="G68" s="20">
        <f t="shared" si="6"/>
        <v>0</v>
      </c>
      <c r="H68" s="21">
        <f t="shared" si="7"/>
        <v>47957</v>
      </c>
      <c r="I68" s="22">
        <f t="shared" si="8"/>
        <v>47957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5"/>
        <v>0</v>
      </c>
      <c r="F69" s="19">
        <v>0</v>
      </c>
      <c r="G69" s="20">
        <f t="shared" si="6"/>
        <v>0</v>
      </c>
      <c r="H69" s="21">
        <f t="shared" si="7"/>
        <v>0</v>
      </c>
      <c r="I69" s="22">
        <f t="shared" si="8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5"/>
        <v>22771</v>
      </c>
      <c r="F70" s="19">
        <v>0</v>
      </c>
      <c r="G70" s="20">
        <f t="shared" si="6"/>
        <v>0</v>
      </c>
      <c r="H70" s="21">
        <f t="shared" si="7"/>
        <v>22771</v>
      </c>
      <c r="I70" s="22">
        <f t="shared" si="8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57119.380000000005</v>
      </c>
      <c r="E71" s="38">
        <f t="shared" si="5"/>
        <v>57119.380000000005</v>
      </c>
      <c r="F71" s="19">
        <v>0</v>
      </c>
      <c r="G71" s="20">
        <f t="shared" si="6"/>
        <v>0</v>
      </c>
      <c r="H71" s="21">
        <f t="shared" si="7"/>
        <v>57119.380000000005</v>
      </c>
      <c r="I71" s="22">
        <f t="shared" si="8"/>
        <v>57119.380000000005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5"/>
        <v>126369</v>
      </c>
      <c r="F72" s="19">
        <v>0</v>
      </c>
      <c r="G72" s="20">
        <f t="shared" si="6"/>
        <v>0</v>
      </c>
      <c r="H72" s="21">
        <f t="shared" si="7"/>
        <v>126369</v>
      </c>
      <c r="I72" s="22">
        <f t="shared" si="8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5"/>
        <v>63005</v>
      </c>
      <c r="F73" s="19">
        <v>0</v>
      </c>
      <c r="G73" s="20">
        <f t="shared" si="6"/>
        <v>0</v>
      </c>
      <c r="H73" s="21">
        <f t="shared" si="7"/>
        <v>63005</v>
      </c>
      <c r="I73" s="22">
        <f t="shared" si="8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5"/>
        <v>61134</v>
      </c>
      <c r="F74" s="19">
        <v>0</v>
      </c>
      <c r="G74" s="20">
        <f t="shared" si="6"/>
        <v>0</v>
      </c>
      <c r="H74" s="21">
        <f t="shared" si="7"/>
        <v>61134</v>
      </c>
      <c r="I74" s="22">
        <f t="shared" si="8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5"/>
        <v>51445</v>
      </c>
      <c r="F75" s="19">
        <v>0</v>
      </c>
      <c r="G75" s="20">
        <f t="shared" si="6"/>
        <v>0</v>
      </c>
      <c r="H75" s="21">
        <f t="shared" si="7"/>
        <v>51445</v>
      </c>
      <c r="I75" s="22">
        <f t="shared" si="8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5"/>
        <v>26732</v>
      </c>
      <c r="F76" s="19">
        <v>0</v>
      </c>
      <c r="G76" s="20">
        <f t="shared" si="6"/>
        <v>0</v>
      </c>
      <c r="H76" s="21">
        <f t="shared" si="7"/>
        <v>26732</v>
      </c>
      <c r="I76" s="22">
        <f t="shared" si="8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5"/>
        <v>62587</v>
      </c>
      <c r="F77" s="19">
        <v>-20000</v>
      </c>
      <c r="G77" s="20">
        <f t="shared" si="6"/>
        <v>-20000</v>
      </c>
      <c r="H77" s="21">
        <f t="shared" si="7"/>
        <v>42587</v>
      </c>
      <c r="I77" s="22">
        <f t="shared" si="8"/>
        <v>42587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803848</v>
      </c>
      <c r="E78" s="38">
        <f t="shared" si="5"/>
        <v>803848</v>
      </c>
      <c r="F78" s="19">
        <v>0</v>
      </c>
      <c r="G78" s="20">
        <f t="shared" si="6"/>
        <v>0</v>
      </c>
      <c r="H78" s="21">
        <f t="shared" si="7"/>
        <v>803848</v>
      </c>
      <c r="I78" s="22">
        <f t="shared" si="8"/>
        <v>803848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5"/>
        <v>3017</v>
      </c>
      <c r="F79" s="19">
        <v>0</v>
      </c>
      <c r="G79" s="20">
        <f t="shared" si="6"/>
        <v>0</v>
      </c>
      <c r="H79" s="21">
        <f t="shared" si="7"/>
        <v>3017</v>
      </c>
      <c r="I79" s="22">
        <f t="shared" si="8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5"/>
        <v>15197</v>
      </c>
      <c r="F80" s="19">
        <v>0</v>
      </c>
      <c r="G80" s="20">
        <f t="shared" si="6"/>
        <v>0</v>
      </c>
      <c r="H80" s="21">
        <f t="shared" si="7"/>
        <v>15197</v>
      </c>
      <c r="I80" s="22">
        <f t="shared" si="8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5"/>
        <v>8126</v>
      </c>
      <c r="F81" s="19">
        <v>5000</v>
      </c>
      <c r="G81" s="20">
        <f t="shared" si="6"/>
        <v>5000</v>
      </c>
      <c r="H81" s="21">
        <f t="shared" si="7"/>
        <v>13126</v>
      </c>
      <c r="I81" s="22">
        <f t="shared" si="8"/>
        <v>13126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5"/>
        <v>34527</v>
      </c>
      <c r="F82" s="19">
        <v>0</v>
      </c>
      <c r="G82" s="20">
        <f t="shared" si="6"/>
        <v>0</v>
      </c>
      <c r="H82" s="21">
        <f t="shared" si="7"/>
        <v>34527</v>
      </c>
      <c r="I82" s="22">
        <f t="shared" si="8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5"/>
        <v>161548</v>
      </c>
      <c r="F83" s="19">
        <v>90000</v>
      </c>
      <c r="G83" s="20">
        <f t="shared" si="6"/>
        <v>90000</v>
      </c>
      <c r="H83" s="21">
        <f t="shared" si="7"/>
        <v>251548</v>
      </c>
      <c r="I83" s="22">
        <f t="shared" si="8"/>
        <v>251548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5"/>
        <v>3024</v>
      </c>
      <c r="F84" s="19">
        <v>4442</v>
      </c>
      <c r="G84" s="20">
        <f t="shared" si="6"/>
        <v>4442</v>
      </c>
      <c r="H84" s="21">
        <f t="shared" si="7"/>
        <v>7466</v>
      </c>
      <c r="I84" s="22">
        <f t="shared" si="8"/>
        <v>7466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5"/>
        <v>67863</v>
      </c>
      <c r="F85" s="19">
        <v>0</v>
      </c>
      <c r="G85" s="20">
        <f t="shared" si="6"/>
        <v>0</v>
      </c>
      <c r="H85" s="21">
        <f t="shared" si="7"/>
        <v>67863</v>
      </c>
      <c r="I85" s="22">
        <f t="shared" si="8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5"/>
        <v>64293</v>
      </c>
      <c r="F86" s="19">
        <v>2221</v>
      </c>
      <c r="G86" s="20">
        <f t="shared" si="6"/>
        <v>2221</v>
      </c>
      <c r="H86" s="21">
        <f t="shared" si="7"/>
        <v>66514</v>
      </c>
      <c r="I86" s="22">
        <f t="shared" si="8"/>
        <v>66514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5"/>
        <v>22802</v>
      </c>
      <c r="F87" s="19">
        <v>0</v>
      </c>
      <c r="G87" s="20">
        <f t="shared" si="6"/>
        <v>0</v>
      </c>
      <c r="H87" s="21">
        <f t="shared" si="7"/>
        <v>22802</v>
      </c>
      <c r="I87" s="22">
        <f t="shared" si="8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5"/>
        <v>79078</v>
      </c>
      <c r="F88" s="19">
        <v>0</v>
      </c>
      <c r="G88" s="20">
        <f t="shared" si="6"/>
        <v>0</v>
      </c>
      <c r="H88" s="21">
        <f t="shared" si="7"/>
        <v>79078</v>
      </c>
      <c r="I88" s="22">
        <f t="shared" si="8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5"/>
        <v>34599</v>
      </c>
      <c r="F89" s="19">
        <v>0</v>
      </c>
      <c r="G89" s="20">
        <f t="shared" si="6"/>
        <v>0</v>
      </c>
      <c r="H89" s="21">
        <f t="shared" si="7"/>
        <v>34599</v>
      </c>
      <c r="I89" s="22">
        <f t="shared" si="8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5"/>
        <v>-26734</v>
      </c>
      <c r="F90" s="19">
        <v>2221</v>
      </c>
      <c r="G90" s="20">
        <f t="shared" si="6"/>
        <v>2221</v>
      </c>
      <c r="H90" s="21">
        <f t="shared" si="7"/>
        <v>-24513</v>
      </c>
      <c r="I90" s="22">
        <f t="shared" si="8"/>
        <v>-24513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5"/>
        <v>26157</v>
      </c>
      <c r="F91" s="19">
        <v>0</v>
      </c>
      <c r="G91" s="20">
        <f t="shared" si="6"/>
        <v>0</v>
      </c>
      <c r="H91" s="21">
        <f t="shared" si="7"/>
        <v>26157</v>
      </c>
      <c r="I91" s="22">
        <f t="shared" si="8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5"/>
        <v>272398</v>
      </c>
      <c r="F92" s="19">
        <v>0</v>
      </c>
      <c r="G92" s="20">
        <f t="shared" si="6"/>
        <v>0</v>
      </c>
      <c r="H92" s="21">
        <f t="shared" si="7"/>
        <v>272398</v>
      </c>
      <c r="I92" s="22">
        <f t="shared" si="8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7438.6</v>
      </c>
      <c r="E93" s="38">
        <f t="shared" si="5"/>
        <v>7438.6</v>
      </c>
      <c r="F93" s="19">
        <v>0</v>
      </c>
      <c r="G93" s="20">
        <f t="shared" si="6"/>
        <v>0</v>
      </c>
      <c r="H93" s="21">
        <f t="shared" si="7"/>
        <v>7438.6</v>
      </c>
      <c r="I93" s="22">
        <f t="shared" si="8"/>
        <v>7438.6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5"/>
        <v>212051</v>
      </c>
      <c r="F94" s="19">
        <v>0</v>
      </c>
      <c r="G94" s="20">
        <f t="shared" si="6"/>
        <v>0</v>
      </c>
      <c r="H94" s="21">
        <f t="shared" si="7"/>
        <v>212051</v>
      </c>
      <c r="I94" s="22">
        <f t="shared" si="8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5"/>
        <v>352</v>
      </c>
      <c r="F95" s="19">
        <v>0</v>
      </c>
      <c r="G95" s="20">
        <f t="shared" si="6"/>
        <v>0</v>
      </c>
      <c r="H95" s="21">
        <f t="shared" si="7"/>
        <v>352</v>
      </c>
      <c r="I95" s="22">
        <f t="shared" si="8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5"/>
        <v>524591</v>
      </c>
      <c r="F96" s="19">
        <v>0</v>
      </c>
      <c r="G96" s="20">
        <f t="shared" si="6"/>
        <v>0</v>
      </c>
      <c r="H96" s="21">
        <f t="shared" si="7"/>
        <v>524591</v>
      </c>
      <c r="I96" s="22">
        <f t="shared" si="8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5"/>
        <v>195860</v>
      </c>
      <c r="F97" s="19">
        <v>-100000</v>
      </c>
      <c r="G97" s="20">
        <f t="shared" si="6"/>
        <v>-100000</v>
      </c>
      <c r="H97" s="21">
        <f t="shared" si="7"/>
        <v>95860</v>
      </c>
      <c r="I97" s="22">
        <f t="shared" si="8"/>
        <v>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5"/>
        <v>191863</v>
      </c>
      <c r="F98" s="19">
        <v>0</v>
      </c>
      <c r="G98" s="20">
        <f t="shared" si="6"/>
        <v>0</v>
      </c>
      <c r="H98" s="21">
        <f t="shared" si="7"/>
        <v>191863</v>
      </c>
      <c r="I98" s="22">
        <f t="shared" si="8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-153721</v>
      </c>
      <c r="E99" s="38">
        <f t="shared" si="5"/>
        <v>-153721</v>
      </c>
      <c r="F99" s="19">
        <v>0</v>
      </c>
      <c r="G99" s="20">
        <f t="shared" si="6"/>
        <v>0</v>
      </c>
      <c r="H99" s="21">
        <f t="shared" si="7"/>
        <v>-153721</v>
      </c>
      <c r="I99" s="22">
        <f t="shared" si="8"/>
        <v>-153721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5"/>
        <v>211705</v>
      </c>
      <c r="F100" s="19">
        <v>0</v>
      </c>
      <c r="G100" s="20">
        <f t="shared" si="6"/>
        <v>0</v>
      </c>
      <c r="H100" s="21">
        <f t="shared" si="7"/>
        <v>211705</v>
      </c>
      <c r="I100" s="22">
        <f t="shared" si="8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5"/>
        <v>119305</v>
      </c>
      <c r="F101" s="19">
        <v>0</v>
      </c>
      <c r="G101" s="20">
        <f t="shared" si="6"/>
        <v>0</v>
      </c>
      <c r="H101" s="21">
        <f t="shared" si="7"/>
        <v>119305</v>
      </c>
      <c r="I101" s="22">
        <f t="shared" si="8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-20524</v>
      </c>
      <c r="E102" s="38">
        <f t="shared" si="5"/>
        <v>-20524</v>
      </c>
      <c r="F102" s="19">
        <v>4442</v>
      </c>
      <c r="G102" s="20">
        <f t="shared" si="6"/>
        <v>4442</v>
      </c>
      <c r="H102" s="21">
        <f t="shared" si="7"/>
        <v>-16082</v>
      </c>
      <c r="I102" s="22">
        <f t="shared" si="8"/>
        <v>-16082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5"/>
        <v>38622</v>
      </c>
      <c r="F103" s="19">
        <v>0</v>
      </c>
      <c r="G103" s="20">
        <f t="shared" si="6"/>
        <v>0</v>
      </c>
      <c r="H103" s="21">
        <f t="shared" si="7"/>
        <v>38622</v>
      </c>
      <c r="I103" s="22">
        <f t="shared" si="8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5"/>
        <v>3175</v>
      </c>
      <c r="F104" s="19">
        <v>0</v>
      </c>
      <c r="G104" s="20">
        <f t="shared" si="6"/>
        <v>0</v>
      </c>
      <c r="H104" s="21">
        <f t="shared" si="7"/>
        <v>3175</v>
      </c>
      <c r="I104" s="22">
        <f t="shared" si="8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5"/>
        <v>19669</v>
      </c>
      <c r="F105" s="19">
        <v>0</v>
      </c>
      <c r="G105" s="20">
        <f t="shared" si="6"/>
        <v>0</v>
      </c>
      <c r="H105" s="21">
        <f t="shared" si="7"/>
        <v>19669</v>
      </c>
      <c r="I105" s="22">
        <f t="shared" si="8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58628</v>
      </c>
      <c r="E106" s="38">
        <f t="shared" si="5"/>
        <v>58628</v>
      </c>
      <c r="F106" s="19">
        <v>0</v>
      </c>
      <c r="G106" s="20">
        <f t="shared" si="6"/>
        <v>0</v>
      </c>
      <c r="H106" s="21">
        <f t="shared" si="7"/>
        <v>58628</v>
      </c>
      <c r="I106" s="22">
        <f t="shared" si="8"/>
        <v>58628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5"/>
        <v>8337</v>
      </c>
      <c r="F107" s="19">
        <v>0</v>
      </c>
      <c r="G107" s="20">
        <f t="shared" si="6"/>
        <v>0</v>
      </c>
      <c r="H107" s="21">
        <f t="shared" si="7"/>
        <v>8337</v>
      </c>
      <c r="I107" s="22">
        <f t="shared" si="8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5"/>
        <v>198027</v>
      </c>
      <c r="F108" s="19">
        <v>0</v>
      </c>
      <c r="G108" s="20">
        <f t="shared" si="6"/>
        <v>0</v>
      </c>
      <c r="H108" s="21">
        <f t="shared" si="7"/>
        <v>198027</v>
      </c>
      <c r="I108" s="22">
        <f t="shared" si="8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4620.91</v>
      </c>
      <c r="E109" s="38">
        <f t="shared" si="5"/>
        <v>4620.91</v>
      </c>
      <c r="F109" s="19">
        <v>4442</v>
      </c>
      <c r="G109" s="20">
        <f t="shared" si="6"/>
        <v>4442</v>
      </c>
      <c r="H109" s="21">
        <f t="shared" si="7"/>
        <v>9062.91</v>
      </c>
      <c r="I109" s="22">
        <f t="shared" si="8"/>
        <v>9062.91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5"/>
        <v>134954</v>
      </c>
      <c r="F110" s="19">
        <v>45000</v>
      </c>
      <c r="G110" s="20">
        <f t="shared" si="6"/>
        <v>45000</v>
      </c>
      <c r="H110" s="21">
        <f t="shared" si="7"/>
        <v>179954</v>
      </c>
      <c r="I110" s="22">
        <f t="shared" si="8"/>
        <v>179954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5"/>
        <v>22431</v>
      </c>
      <c r="F111" s="19">
        <v>2221</v>
      </c>
      <c r="G111" s="20">
        <f t="shared" si="6"/>
        <v>2221</v>
      </c>
      <c r="H111" s="21">
        <f t="shared" si="7"/>
        <v>24652</v>
      </c>
      <c r="I111" s="22">
        <f t="shared" si="8"/>
        <v>24652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5"/>
        <v>10133</v>
      </c>
      <c r="F112" s="19">
        <v>2221</v>
      </c>
      <c r="G112" s="20">
        <f t="shared" si="6"/>
        <v>2221</v>
      </c>
      <c r="H112" s="21">
        <f t="shared" si="7"/>
        <v>12354</v>
      </c>
      <c r="I112" s="22">
        <f t="shared" si="8"/>
        <v>12354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5"/>
        <v>0</v>
      </c>
      <c r="F113" s="19">
        <v>0</v>
      </c>
      <c r="G113" s="20">
        <f t="shared" si="6"/>
        <v>0</v>
      </c>
      <c r="H113" s="21">
        <f t="shared" si="7"/>
        <v>0</v>
      </c>
      <c r="I113" s="22">
        <f t="shared" si="8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5"/>
        <v>8916</v>
      </c>
      <c r="F114" s="19">
        <v>0</v>
      </c>
      <c r="G114" s="20">
        <f t="shared" si="6"/>
        <v>0</v>
      </c>
      <c r="H114" s="21">
        <f t="shared" si="7"/>
        <v>8916</v>
      </c>
      <c r="I114" s="22">
        <f t="shared" si="8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5"/>
        <v>4813</v>
      </c>
      <c r="F115" s="19">
        <v>0</v>
      </c>
      <c r="G115" s="20">
        <f t="shared" si="6"/>
        <v>0</v>
      </c>
      <c r="H115" s="21">
        <f t="shared" si="7"/>
        <v>4813</v>
      </c>
      <c r="I115" s="22">
        <f t="shared" si="8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5"/>
        <v>127727</v>
      </c>
      <c r="F116" s="19">
        <v>17000</v>
      </c>
      <c r="G116" s="20">
        <f t="shared" si="6"/>
        <v>17000</v>
      </c>
      <c r="H116" s="21">
        <f t="shared" si="7"/>
        <v>144727</v>
      </c>
      <c r="I116" s="22">
        <f t="shared" si="8"/>
        <v>144727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5"/>
        <v>39442</v>
      </c>
      <c r="F117" s="19">
        <v>0</v>
      </c>
      <c r="G117" s="20">
        <f t="shared" si="6"/>
        <v>0</v>
      </c>
      <c r="H117" s="21">
        <f t="shared" si="7"/>
        <v>39442</v>
      </c>
      <c r="I117" s="22">
        <f t="shared" si="8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5"/>
        <v>7012</v>
      </c>
      <c r="F118" s="19">
        <v>0</v>
      </c>
      <c r="G118" s="20">
        <f t="shared" si="6"/>
        <v>0</v>
      </c>
      <c r="H118" s="21">
        <f t="shared" si="7"/>
        <v>7012</v>
      </c>
      <c r="I118" s="22">
        <f t="shared" si="8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9">SUM(D15:D118)</f>
        <v>8349524.9899999993</v>
      </c>
      <c r="E119" s="42">
        <f t="shared" si="9"/>
        <v>8349524.9899999993</v>
      </c>
      <c r="F119" s="43">
        <f t="shared" si="9"/>
        <v>388386.48</v>
      </c>
      <c r="G119" s="43">
        <f t="shared" si="9"/>
        <v>388386.48</v>
      </c>
      <c r="H119" s="43">
        <f t="shared" si="9"/>
        <v>8737911.4699999988</v>
      </c>
      <c r="I119" s="44">
        <f t="shared" si="9"/>
        <v>8737911.4699999988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8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45068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ezOVrgR0w0/9rhSM+aOO7RlDV2uSbhxPGZmtdL3Hcje3XpJwfY4XD7Pmv6yZviILbqsvoxymGVYMzp4QB7fbQQ==" saltValue="cO0LZRxEA1ADeqnBSEKDXw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7350-4FC7-41B3-914B-C720A6756137}">
  <dimension ref="A1:WVL156"/>
  <sheetViews>
    <sheetView topLeftCell="A95" zoomScale="130" zoomScaleNormal="130" workbookViewId="0">
      <selection activeCell="G153" sqref="G153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290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289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f t="shared" ref="G15:G45" si="0">F15</f>
        <v>0</v>
      </c>
      <c r="H15" s="16">
        <f t="shared" ref="H15:H61" si="1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2">D16</f>
        <v>21843</v>
      </c>
      <c r="F16" s="19">
        <v>0</v>
      </c>
      <c r="G16" s="20">
        <f t="shared" si="0"/>
        <v>0</v>
      </c>
      <c r="H16" s="21">
        <f t="shared" si="1"/>
        <v>21843</v>
      </c>
      <c r="I16" s="22">
        <f t="shared" ref="I16:I61" si="3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2"/>
        <v>90</v>
      </c>
      <c r="F17" s="19">
        <v>0</v>
      </c>
      <c r="G17" s="20">
        <f t="shared" si="0"/>
        <v>0</v>
      </c>
      <c r="H17" s="21">
        <f t="shared" si="1"/>
        <v>90</v>
      </c>
      <c r="I17" s="22">
        <f t="shared" si="3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2"/>
        <v>-10190</v>
      </c>
      <c r="F18" s="19">
        <v>0</v>
      </c>
      <c r="G18" s="20">
        <f t="shared" si="0"/>
        <v>0</v>
      </c>
      <c r="H18" s="21">
        <f t="shared" si="1"/>
        <v>-10190</v>
      </c>
      <c r="I18" s="22">
        <f t="shared" si="3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5095.1000000000004</v>
      </c>
      <c r="E19" s="13">
        <f t="shared" si="2"/>
        <v>5095.1000000000004</v>
      </c>
      <c r="F19" s="19">
        <v>0</v>
      </c>
      <c r="G19" s="20">
        <f t="shared" si="0"/>
        <v>0</v>
      </c>
      <c r="H19" s="21">
        <f t="shared" si="1"/>
        <v>5095.1000000000004</v>
      </c>
      <c r="I19" s="22">
        <f t="shared" si="3"/>
        <v>5095.1000000000004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2"/>
        <v>3326</v>
      </c>
      <c r="F20" s="19">
        <v>0</v>
      </c>
      <c r="G20" s="20">
        <f t="shared" si="0"/>
        <v>0</v>
      </c>
      <c r="H20" s="21">
        <f t="shared" si="1"/>
        <v>3326</v>
      </c>
      <c r="I20" s="22">
        <f t="shared" si="3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2"/>
        <v>100015</v>
      </c>
      <c r="F21" s="19">
        <v>0</v>
      </c>
      <c r="G21" s="20">
        <f t="shared" si="0"/>
        <v>0</v>
      </c>
      <c r="H21" s="21">
        <f t="shared" si="1"/>
        <v>100015</v>
      </c>
      <c r="I21" s="22">
        <f t="shared" si="3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2"/>
        <v>584</v>
      </c>
      <c r="F22" s="19">
        <v>0</v>
      </c>
      <c r="G22" s="20">
        <f t="shared" si="0"/>
        <v>0</v>
      </c>
      <c r="H22" s="21">
        <f t="shared" si="1"/>
        <v>584</v>
      </c>
      <c r="I22" s="22">
        <f t="shared" si="3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2"/>
        <v>97570</v>
      </c>
      <c r="F23" s="19">
        <v>0</v>
      </c>
      <c r="G23" s="20">
        <f t="shared" si="0"/>
        <v>0</v>
      </c>
      <c r="H23" s="21">
        <f t="shared" si="1"/>
        <v>97570</v>
      </c>
      <c r="I23" s="22">
        <f t="shared" si="3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2"/>
        <v>154198</v>
      </c>
      <c r="F24" s="19">
        <v>0</v>
      </c>
      <c r="G24" s="20">
        <f t="shared" si="0"/>
        <v>0</v>
      </c>
      <c r="H24" s="21">
        <f t="shared" si="1"/>
        <v>154198</v>
      </c>
      <c r="I24" s="22">
        <f t="shared" si="3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2"/>
        <v>421856</v>
      </c>
      <c r="F25" s="19">
        <v>0</v>
      </c>
      <c r="G25" s="20">
        <f t="shared" si="0"/>
        <v>0</v>
      </c>
      <c r="H25" s="21">
        <f t="shared" si="1"/>
        <v>421856</v>
      </c>
      <c r="I25" s="22">
        <f t="shared" si="3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2"/>
        <v>3026</v>
      </c>
      <c r="F26" s="19">
        <v>0</v>
      </c>
      <c r="G26" s="20">
        <f t="shared" si="0"/>
        <v>0</v>
      </c>
      <c r="H26" s="21">
        <f t="shared" si="1"/>
        <v>3026</v>
      </c>
      <c r="I26" s="22">
        <f t="shared" si="3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2"/>
        <v>106286</v>
      </c>
      <c r="F27" s="19">
        <v>0</v>
      </c>
      <c r="G27" s="20">
        <f t="shared" si="0"/>
        <v>0</v>
      </c>
      <c r="H27" s="21">
        <f t="shared" si="1"/>
        <v>106286</v>
      </c>
      <c r="I27" s="22">
        <f t="shared" si="3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2"/>
        <v>3012</v>
      </c>
      <c r="F28" s="19">
        <v>0</v>
      </c>
      <c r="G28" s="20">
        <f t="shared" si="0"/>
        <v>0</v>
      </c>
      <c r="H28" s="21">
        <f t="shared" si="1"/>
        <v>3012</v>
      </c>
      <c r="I28" s="22">
        <f t="shared" si="3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8452</v>
      </c>
      <c r="E29" s="13">
        <f t="shared" si="2"/>
        <v>8452</v>
      </c>
      <c r="F29" s="19">
        <v>0</v>
      </c>
      <c r="G29" s="20">
        <f t="shared" si="0"/>
        <v>0</v>
      </c>
      <c r="H29" s="21">
        <f t="shared" si="1"/>
        <v>8452</v>
      </c>
      <c r="I29" s="22">
        <f t="shared" si="3"/>
        <v>8452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2"/>
        <v>67058</v>
      </c>
      <c r="F30" s="19">
        <v>0</v>
      </c>
      <c r="G30" s="20">
        <f t="shared" si="0"/>
        <v>0</v>
      </c>
      <c r="H30" s="21">
        <f t="shared" si="1"/>
        <v>67058</v>
      </c>
      <c r="I30" s="22">
        <f t="shared" si="3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2"/>
        <v>33013</v>
      </c>
      <c r="F31" s="19">
        <v>0</v>
      </c>
      <c r="G31" s="20">
        <f t="shared" si="0"/>
        <v>0</v>
      </c>
      <c r="H31" s="21">
        <f t="shared" si="1"/>
        <v>33013</v>
      </c>
      <c r="I31" s="22">
        <f t="shared" si="3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2"/>
        <v>120539</v>
      </c>
      <c r="F32" s="19">
        <v>0</v>
      </c>
      <c r="G32" s="20">
        <f t="shared" si="0"/>
        <v>0</v>
      </c>
      <c r="H32" s="21">
        <f t="shared" si="1"/>
        <v>120539</v>
      </c>
      <c r="I32" s="22">
        <f t="shared" si="3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2"/>
        <v>20697</v>
      </c>
      <c r="F33" s="19">
        <v>0</v>
      </c>
      <c r="G33" s="20">
        <f t="shared" si="0"/>
        <v>0</v>
      </c>
      <c r="H33" s="21">
        <f t="shared" si="1"/>
        <v>20697</v>
      </c>
      <c r="I33" s="22">
        <f t="shared" si="3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2"/>
        <v>67757</v>
      </c>
      <c r="F34" s="19">
        <v>0</v>
      </c>
      <c r="G34" s="20">
        <f t="shared" si="0"/>
        <v>0</v>
      </c>
      <c r="H34" s="21">
        <f t="shared" si="1"/>
        <v>67757</v>
      </c>
      <c r="I34" s="22">
        <f t="shared" si="3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2"/>
        <v>29166</v>
      </c>
      <c r="F35" s="19">
        <v>0</v>
      </c>
      <c r="G35" s="20">
        <f t="shared" si="0"/>
        <v>0</v>
      </c>
      <c r="H35" s="21">
        <f t="shared" si="1"/>
        <v>29166</v>
      </c>
      <c r="I35" s="22">
        <f t="shared" si="3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2"/>
        <v>2106</v>
      </c>
      <c r="F36" s="19">
        <v>0</v>
      </c>
      <c r="G36" s="20">
        <f t="shared" si="0"/>
        <v>0</v>
      </c>
      <c r="H36" s="21">
        <f t="shared" si="1"/>
        <v>2106</v>
      </c>
      <c r="I36" s="22">
        <f t="shared" si="3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2"/>
        <v>86764</v>
      </c>
      <c r="F37" s="19">
        <v>0</v>
      </c>
      <c r="G37" s="20">
        <f t="shared" si="0"/>
        <v>0</v>
      </c>
      <c r="H37" s="21">
        <f t="shared" si="1"/>
        <v>86764</v>
      </c>
      <c r="I37" s="22">
        <f t="shared" si="3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2"/>
        <v>199573</v>
      </c>
      <c r="F38" s="19">
        <v>0</v>
      </c>
      <c r="G38" s="20">
        <f t="shared" si="0"/>
        <v>0</v>
      </c>
      <c r="H38" s="21">
        <f t="shared" si="1"/>
        <v>199573</v>
      </c>
      <c r="I38" s="22">
        <f t="shared" si="3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79318</v>
      </c>
      <c r="E39" s="13">
        <f t="shared" si="2"/>
        <v>79318</v>
      </c>
      <c r="F39" s="19">
        <v>0</v>
      </c>
      <c r="G39" s="20">
        <f t="shared" si="0"/>
        <v>0</v>
      </c>
      <c r="H39" s="21">
        <f t="shared" si="1"/>
        <v>79318</v>
      </c>
      <c r="I39" s="22">
        <f t="shared" si="3"/>
        <v>79318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2"/>
        <v>134649</v>
      </c>
      <c r="F40" s="19">
        <v>0</v>
      </c>
      <c r="G40" s="20">
        <f t="shared" si="0"/>
        <v>0</v>
      </c>
      <c r="H40" s="21">
        <f t="shared" si="1"/>
        <v>134649</v>
      </c>
      <c r="I40" s="22">
        <f t="shared" si="3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2"/>
        <v>18523</v>
      </c>
      <c r="F41" s="19">
        <v>0</v>
      </c>
      <c r="G41" s="20">
        <f t="shared" si="0"/>
        <v>0</v>
      </c>
      <c r="H41" s="21">
        <f t="shared" si="1"/>
        <v>18523</v>
      </c>
      <c r="I41" s="22">
        <f t="shared" si="3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2"/>
        <v>17599</v>
      </c>
      <c r="F42" s="19">
        <v>0</v>
      </c>
      <c r="G42" s="20">
        <f t="shared" si="0"/>
        <v>0</v>
      </c>
      <c r="H42" s="21">
        <f t="shared" si="1"/>
        <v>17599</v>
      </c>
      <c r="I42" s="22">
        <f t="shared" si="3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2"/>
        <v>336933</v>
      </c>
      <c r="F43" s="19">
        <v>0</v>
      </c>
      <c r="G43" s="20">
        <f t="shared" si="0"/>
        <v>0</v>
      </c>
      <c r="H43" s="21">
        <f t="shared" si="1"/>
        <v>336933</v>
      </c>
      <c r="I43" s="22">
        <f t="shared" si="3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2"/>
        <v>46742</v>
      </c>
      <c r="F44" s="19">
        <v>0</v>
      </c>
      <c r="G44" s="20">
        <f t="shared" si="0"/>
        <v>0</v>
      </c>
      <c r="H44" s="21">
        <f t="shared" si="1"/>
        <v>46742</v>
      </c>
      <c r="I44" s="22">
        <f t="shared" si="3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2"/>
        <v>60350</v>
      </c>
      <c r="F45" s="19">
        <v>0</v>
      </c>
      <c r="G45" s="20">
        <f t="shared" si="0"/>
        <v>0</v>
      </c>
      <c r="H45" s="21">
        <f t="shared" si="1"/>
        <v>60350</v>
      </c>
      <c r="I45" s="22">
        <f t="shared" si="3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2"/>
        <v>288617</v>
      </c>
      <c r="F46" s="19">
        <v>250000</v>
      </c>
      <c r="G46" s="20">
        <f>F46</f>
        <v>250000</v>
      </c>
      <c r="H46" s="21">
        <f t="shared" si="1"/>
        <v>538617</v>
      </c>
      <c r="I46" s="22">
        <f t="shared" si="3"/>
        <v>538617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2"/>
        <v>4970</v>
      </c>
      <c r="F47" s="19">
        <v>0</v>
      </c>
      <c r="G47" s="20">
        <f t="shared" ref="G47:G61" si="4">F47</f>
        <v>0</v>
      </c>
      <c r="H47" s="21">
        <f t="shared" si="1"/>
        <v>4970</v>
      </c>
      <c r="I47" s="22">
        <f t="shared" si="3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2"/>
        <v>228547</v>
      </c>
      <c r="F48" s="19">
        <v>0</v>
      </c>
      <c r="G48" s="20">
        <f t="shared" si="4"/>
        <v>0</v>
      </c>
      <c r="H48" s="21">
        <f t="shared" si="1"/>
        <v>228547</v>
      </c>
      <c r="I48" s="22">
        <f t="shared" si="3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2"/>
        <v>79995</v>
      </c>
      <c r="F49" s="19">
        <v>0</v>
      </c>
      <c r="G49" s="20">
        <f t="shared" si="4"/>
        <v>0</v>
      </c>
      <c r="H49" s="21">
        <f t="shared" si="1"/>
        <v>79995</v>
      </c>
      <c r="I49" s="22">
        <f t="shared" si="3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2"/>
        <v>155891</v>
      </c>
      <c r="F50" s="19">
        <v>0</v>
      </c>
      <c r="G50" s="20">
        <f t="shared" si="4"/>
        <v>0</v>
      </c>
      <c r="H50" s="21">
        <f t="shared" si="1"/>
        <v>155891</v>
      </c>
      <c r="I50" s="22">
        <f t="shared" si="3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2"/>
        <v>24191</v>
      </c>
      <c r="F51" s="19">
        <v>0</v>
      </c>
      <c r="G51" s="20">
        <f t="shared" si="4"/>
        <v>0</v>
      </c>
      <c r="H51" s="21">
        <f t="shared" si="1"/>
        <v>24191</v>
      </c>
      <c r="I51" s="22">
        <f t="shared" si="3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2"/>
        <v>8541</v>
      </c>
      <c r="F52" s="19">
        <v>0</v>
      </c>
      <c r="G52" s="20">
        <f t="shared" si="4"/>
        <v>0</v>
      </c>
      <c r="H52" s="21">
        <f t="shared" si="1"/>
        <v>8541</v>
      </c>
      <c r="I52" s="22">
        <f t="shared" si="3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2"/>
        <v>58639</v>
      </c>
      <c r="F53" s="19">
        <v>0</v>
      </c>
      <c r="G53" s="20">
        <f t="shared" si="4"/>
        <v>0</v>
      </c>
      <c r="H53" s="21">
        <f t="shared" si="1"/>
        <v>58639</v>
      </c>
      <c r="I53" s="22">
        <f t="shared" si="3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2"/>
        <v>35901</v>
      </c>
      <c r="F54" s="19">
        <v>0</v>
      </c>
      <c r="G54" s="20">
        <f t="shared" si="4"/>
        <v>0</v>
      </c>
      <c r="H54" s="21">
        <f t="shared" si="1"/>
        <v>35901</v>
      </c>
      <c r="I54" s="22">
        <f t="shared" si="3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2"/>
        <v>611919</v>
      </c>
      <c r="F55" s="19">
        <v>0</v>
      </c>
      <c r="G55" s="20">
        <f t="shared" si="4"/>
        <v>0</v>
      </c>
      <c r="H55" s="21">
        <f t="shared" si="1"/>
        <v>611919</v>
      </c>
      <c r="I55" s="22">
        <f t="shared" si="3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2"/>
        <v>7</v>
      </c>
      <c r="F56" s="19">
        <v>0</v>
      </c>
      <c r="G56" s="20">
        <f t="shared" si="4"/>
        <v>0</v>
      </c>
      <c r="H56" s="21">
        <f t="shared" si="1"/>
        <v>7</v>
      </c>
      <c r="I56" s="22">
        <f t="shared" si="3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2"/>
        <v>64649</v>
      </c>
      <c r="F57" s="19">
        <v>0</v>
      </c>
      <c r="G57" s="20">
        <f t="shared" si="4"/>
        <v>0</v>
      </c>
      <c r="H57" s="21">
        <f t="shared" si="1"/>
        <v>64649</v>
      </c>
      <c r="I57" s="22">
        <f t="shared" si="3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2"/>
        <v>17576</v>
      </c>
      <c r="F58" s="19">
        <v>0</v>
      </c>
      <c r="G58" s="20">
        <f t="shared" si="4"/>
        <v>0</v>
      </c>
      <c r="H58" s="21">
        <f t="shared" si="1"/>
        <v>17576</v>
      </c>
      <c r="I58" s="22">
        <f t="shared" si="3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2"/>
        <v>112220</v>
      </c>
      <c r="F59" s="19">
        <v>0</v>
      </c>
      <c r="G59" s="20">
        <f t="shared" si="4"/>
        <v>0</v>
      </c>
      <c r="H59" s="21">
        <f t="shared" si="1"/>
        <v>112220</v>
      </c>
      <c r="I59" s="22">
        <f t="shared" si="3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2"/>
        <v>20494</v>
      </c>
      <c r="F60" s="19">
        <v>0</v>
      </c>
      <c r="G60" s="20">
        <f t="shared" si="4"/>
        <v>0</v>
      </c>
      <c r="H60" s="21">
        <f t="shared" si="1"/>
        <v>20494</v>
      </c>
      <c r="I60" s="22">
        <f t="shared" si="3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2"/>
        <v>41361</v>
      </c>
      <c r="F61" s="27">
        <v>0</v>
      </c>
      <c r="G61" s="28">
        <f t="shared" si="4"/>
        <v>0</v>
      </c>
      <c r="H61" s="29">
        <f t="shared" si="1"/>
        <v>41361</v>
      </c>
      <c r="I61" s="30">
        <f t="shared" si="3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80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5">SUM(D66:D66)</f>
        <v>15950</v>
      </c>
      <c r="F66" s="19">
        <v>0</v>
      </c>
      <c r="G66" s="20">
        <f t="shared" ref="G66:G118" si="6">F66</f>
        <v>0</v>
      </c>
      <c r="H66" s="21">
        <f t="shared" ref="H66:H118" si="7">D66+F66</f>
        <v>15950</v>
      </c>
      <c r="I66" s="21">
        <f t="shared" ref="I66:I118" si="8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26274</v>
      </c>
      <c r="E67" s="38">
        <f t="shared" si="5"/>
        <v>26274</v>
      </c>
      <c r="F67" s="19">
        <v>0</v>
      </c>
      <c r="G67" s="20">
        <f t="shared" si="6"/>
        <v>0</v>
      </c>
      <c r="H67" s="21">
        <f t="shared" si="7"/>
        <v>26274</v>
      </c>
      <c r="I67" s="22">
        <f t="shared" si="8"/>
        <v>26274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47957</v>
      </c>
      <c r="E68" s="38">
        <f t="shared" si="5"/>
        <v>47957</v>
      </c>
      <c r="F68" s="19">
        <v>0</v>
      </c>
      <c r="G68" s="20">
        <f t="shared" si="6"/>
        <v>0</v>
      </c>
      <c r="H68" s="21">
        <f t="shared" si="7"/>
        <v>47957</v>
      </c>
      <c r="I68" s="22">
        <f t="shared" si="8"/>
        <v>47957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5"/>
        <v>0</v>
      </c>
      <c r="F69" s="19">
        <v>0</v>
      </c>
      <c r="G69" s="20">
        <f t="shared" si="6"/>
        <v>0</v>
      </c>
      <c r="H69" s="21">
        <f t="shared" si="7"/>
        <v>0</v>
      </c>
      <c r="I69" s="22">
        <f t="shared" si="8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5"/>
        <v>22771</v>
      </c>
      <c r="F70" s="19">
        <v>0</v>
      </c>
      <c r="G70" s="20">
        <f t="shared" si="6"/>
        <v>0</v>
      </c>
      <c r="H70" s="21">
        <f t="shared" si="7"/>
        <v>22771</v>
      </c>
      <c r="I70" s="22">
        <f t="shared" si="8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57119.380000000005</v>
      </c>
      <c r="E71" s="38">
        <f t="shared" si="5"/>
        <v>57119.380000000005</v>
      </c>
      <c r="F71" s="19">
        <v>0</v>
      </c>
      <c r="G71" s="20">
        <f t="shared" si="6"/>
        <v>0</v>
      </c>
      <c r="H71" s="21">
        <f t="shared" si="7"/>
        <v>57119.380000000005</v>
      </c>
      <c r="I71" s="22">
        <f t="shared" si="8"/>
        <v>57119.380000000005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5"/>
        <v>126369</v>
      </c>
      <c r="F72" s="19">
        <v>0</v>
      </c>
      <c r="G72" s="20">
        <f t="shared" si="6"/>
        <v>0</v>
      </c>
      <c r="H72" s="21">
        <f t="shared" si="7"/>
        <v>126369</v>
      </c>
      <c r="I72" s="22">
        <f t="shared" si="8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5"/>
        <v>63005</v>
      </c>
      <c r="F73" s="19">
        <v>0</v>
      </c>
      <c r="G73" s="20">
        <f t="shared" si="6"/>
        <v>0</v>
      </c>
      <c r="H73" s="21">
        <f t="shared" si="7"/>
        <v>63005</v>
      </c>
      <c r="I73" s="22">
        <f t="shared" si="8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5"/>
        <v>61134</v>
      </c>
      <c r="F74" s="19">
        <v>0</v>
      </c>
      <c r="G74" s="20">
        <f t="shared" si="6"/>
        <v>0</v>
      </c>
      <c r="H74" s="21">
        <f t="shared" si="7"/>
        <v>61134</v>
      </c>
      <c r="I74" s="22">
        <f t="shared" si="8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5"/>
        <v>51445</v>
      </c>
      <c r="F75" s="19">
        <v>0</v>
      </c>
      <c r="G75" s="20">
        <f t="shared" si="6"/>
        <v>0</v>
      </c>
      <c r="H75" s="21">
        <f t="shared" si="7"/>
        <v>51445</v>
      </c>
      <c r="I75" s="22">
        <f t="shared" si="8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5"/>
        <v>26732</v>
      </c>
      <c r="F76" s="19">
        <v>0</v>
      </c>
      <c r="G76" s="20">
        <f t="shared" si="6"/>
        <v>0</v>
      </c>
      <c r="H76" s="21">
        <f t="shared" si="7"/>
        <v>26732</v>
      </c>
      <c r="I76" s="22">
        <f t="shared" si="8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5"/>
        <v>62587</v>
      </c>
      <c r="F77" s="19">
        <v>0</v>
      </c>
      <c r="G77" s="20">
        <f t="shared" si="6"/>
        <v>0</v>
      </c>
      <c r="H77" s="21">
        <f t="shared" si="7"/>
        <v>62587</v>
      </c>
      <c r="I77" s="22">
        <f t="shared" si="8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803848</v>
      </c>
      <c r="E78" s="38">
        <f t="shared" si="5"/>
        <v>803848</v>
      </c>
      <c r="F78" s="19">
        <v>0</v>
      </c>
      <c r="G78" s="20">
        <f t="shared" si="6"/>
        <v>0</v>
      </c>
      <c r="H78" s="21">
        <f t="shared" si="7"/>
        <v>803848</v>
      </c>
      <c r="I78" s="22">
        <f t="shared" si="8"/>
        <v>803848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5"/>
        <v>3017</v>
      </c>
      <c r="F79" s="19">
        <v>0</v>
      </c>
      <c r="G79" s="20">
        <f t="shared" si="6"/>
        <v>0</v>
      </c>
      <c r="H79" s="21">
        <f t="shared" si="7"/>
        <v>3017</v>
      </c>
      <c r="I79" s="22">
        <f t="shared" si="8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5"/>
        <v>15197</v>
      </c>
      <c r="F80" s="19">
        <v>0</v>
      </c>
      <c r="G80" s="20">
        <f t="shared" si="6"/>
        <v>0</v>
      </c>
      <c r="H80" s="21">
        <f t="shared" si="7"/>
        <v>15197</v>
      </c>
      <c r="I80" s="22">
        <f t="shared" si="8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5"/>
        <v>8126</v>
      </c>
      <c r="F81" s="19">
        <v>0</v>
      </c>
      <c r="G81" s="20">
        <f t="shared" si="6"/>
        <v>0</v>
      </c>
      <c r="H81" s="21">
        <f t="shared" si="7"/>
        <v>8126</v>
      </c>
      <c r="I81" s="22">
        <f t="shared" si="8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5"/>
        <v>34527</v>
      </c>
      <c r="F82" s="19">
        <v>0</v>
      </c>
      <c r="G82" s="20">
        <f t="shared" si="6"/>
        <v>0</v>
      </c>
      <c r="H82" s="21">
        <f t="shared" si="7"/>
        <v>34527</v>
      </c>
      <c r="I82" s="22">
        <f t="shared" si="8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5"/>
        <v>161548</v>
      </c>
      <c r="F83" s="19">
        <v>0</v>
      </c>
      <c r="G83" s="20">
        <f t="shared" si="6"/>
        <v>0</v>
      </c>
      <c r="H83" s="21">
        <f t="shared" si="7"/>
        <v>161548</v>
      </c>
      <c r="I83" s="22">
        <f t="shared" si="8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5"/>
        <v>3024</v>
      </c>
      <c r="F84" s="19">
        <v>0</v>
      </c>
      <c r="G84" s="20">
        <f t="shared" si="6"/>
        <v>0</v>
      </c>
      <c r="H84" s="21">
        <f t="shared" si="7"/>
        <v>3024</v>
      </c>
      <c r="I84" s="22">
        <f t="shared" si="8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5"/>
        <v>67863</v>
      </c>
      <c r="F85" s="19">
        <v>0</v>
      </c>
      <c r="G85" s="20">
        <f t="shared" si="6"/>
        <v>0</v>
      </c>
      <c r="H85" s="21">
        <f t="shared" si="7"/>
        <v>67863</v>
      </c>
      <c r="I85" s="22">
        <f t="shared" si="8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5"/>
        <v>64293</v>
      </c>
      <c r="F86" s="19">
        <v>0</v>
      </c>
      <c r="G86" s="20">
        <f t="shared" si="6"/>
        <v>0</v>
      </c>
      <c r="H86" s="21">
        <f t="shared" si="7"/>
        <v>64293</v>
      </c>
      <c r="I86" s="22">
        <f t="shared" si="8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5"/>
        <v>22802</v>
      </c>
      <c r="F87" s="19">
        <v>0</v>
      </c>
      <c r="G87" s="20">
        <f t="shared" si="6"/>
        <v>0</v>
      </c>
      <c r="H87" s="21">
        <f t="shared" si="7"/>
        <v>22802</v>
      </c>
      <c r="I87" s="22">
        <f t="shared" si="8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5"/>
        <v>79078</v>
      </c>
      <c r="F88" s="19">
        <v>0</v>
      </c>
      <c r="G88" s="20">
        <f t="shared" si="6"/>
        <v>0</v>
      </c>
      <c r="H88" s="21">
        <f t="shared" si="7"/>
        <v>79078</v>
      </c>
      <c r="I88" s="22">
        <f t="shared" si="8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5"/>
        <v>34599</v>
      </c>
      <c r="F89" s="19">
        <v>0</v>
      </c>
      <c r="G89" s="20">
        <f t="shared" si="6"/>
        <v>0</v>
      </c>
      <c r="H89" s="21">
        <f t="shared" si="7"/>
        <v>34599</v>
      </c>
      <c r="I89" s="22">
        <f t="shared" si="8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5"/>
        <v>-26734</v>
      </c>
      <c r="F90" s="19">
        <v>0</v>
      </c>
      <c r="G90" s="20">
        <f t="shared" si="6"/>
        <v>0</v>
      </c>
      <c r="H90" s="21">
        <f t="shared" si="7"/>
        <v>-26734</v>
      </c>
      <c r="I90" s="22">
        <f t="shared" si="8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5"/>
        <v>26157</v>
      </c>
      <c r="F91" s="19">
        <v>0</v>
      </c>
      <c r="G91" s="20">
        <f t="shared" si="6"/>
        <v>0</v>
      </c>
      <c r="H91" s="21">
        <f t="shared" si="7"/>
        <v>26157</v>
      </c>
      <c r="I91" s="22">
        <f t="shared" si="8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5"/>
        <v>272398</v>
      </c>
      <c r="F92" s="19">
        <v>0</v>
      </c>
      <c r="G92" s="20">
        <f t="shared" si="6"/>
        <v>0</v>
      </c>
      <c r="H92" s="21">
        <f t="shared" si="7"/>
        <v>272398</v>
      </c>
      <c r="I92" s="22">
        <f t="shared" si="8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7438.6</v>
      </c>
      <c r="E93" s="38">
        <f t="shared" si="5"/>
        <v>7438.6</v>
      </c>
      <c r="F93" s="19">
        <v>0</v>
      </c>
      <c r="G93" s="20">
        <f t="shared" si="6"/>
        <v>0</v>
      </c>
      <c r="H93" s="21">
        <f t="shared" si="7"/>
        <v>7438.6</v>
      </c>
      <c r="I93" s="22">
        <f t="shared" si="8"/>
        <v>7438.6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5"/>
        <v>212051</v>
      </c>
      <c r="F94" s="19">
        <v>0</v>
      </c>
      <c r="G94" s="20">
        <f t="shared" si="6"/>
        <v>0</v>
      </c>
      <c r="H94" s="21">
        <f t="shared" si="7"/>
        <v>212051</v>
      </c>
      <c r="I94" s="22">
        <f t="shared" si="8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5"/>
        <v>352</v>
      </c>
      <c r="F95" s="19">
        <v>0</v>
      </c>
      <c r="G95" s="20">
        <f t="shared" si="6"/>
        <v>0</v>
      </c>
      <c r="H95" s="21">
        <f t="shared" si="7"/>
        <v>352</v>
      </c>
      <c r="I95" s="22">
        <f t="shared" si="8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5"/>
        <v>524591</v>
      </c>
      <c r="F96" s="19">
        <v>0</v>
      </c>
      <c r="G96" s="20">
        <f t="shared" si="6"/>
        <v>0</v>
      </c>
      <c r="H96" s="21">
        <f t="shared" si="7"/>
        <v>524591</v>
      </c>
      <c r="I96" s="22">
        <f t="shared" si="8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5"/>
        <v>195860</v>
      </c>
      <c r="F97" s="19">
        <v>0</v>
      </c>
      <c r="G97" s="20">
        <f t="shared" si="6"/>
        <v>0</v>
      </c>
      <c r="H97" s="21">
        <f t="shared" si="7"/>
        <v>195860</v>
      </c>
      <c r="I97" s="22">
        <f t="shared" si="8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5"/>
        <v>191863</v>
      </c>
      <c r="F98" s="19">
        <v>0</v>
      </c>
      <c r="G98" s="20">
        <f t="shared" si="6"/>
        <v>0</v>
      </c>
      <c r="H98" s="21">
        <f t="shared" si="7"/>
        <v>191863</v>
      </c>
      <c r="I98" s="22">
        <f t="shared" si="8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-153721</v>
      </c>
      <c r="E99" s="38">
        <f t="shared" si="5"/>
        <v>-153721</v>
      </c>
      <c r="F99" s="19">
        <v>0</v>
      </c>
      <c r="G99" s="20">
        <f t="shared" si="6"/>
        <v>0</v>
      </c>
      <c r="H99" s="21">
        <f t="shared" si="7"/>
        <v>-153721</v>
      </c>
      <c r="I99" s="22">
        <f t="shared" si="8"/>
        <v>-153721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5"/>
        <v>211705</v>
      </c>
      <c r="F100" s="19">
        <v>0</v>
      </c>
      <c r="G100" s="20">
        <f t="shared" si="6"/>
        <v>0</v>
      </c>
      <c r="H100" s="21">
        <f t="shared" si="7"/>
        <v>211705</v>
      </c>
      <c r="I100" s="22">
        <f t="shared" si="8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5"/>
        <v>119305</v>
      </c>
      <c r="F101" s="19">
        <v>0</v>
      </c>
      <c r="G101" s="20">
        <f t="shared" si="6"/>
        <v>0</v>
      </c>
      <c r="H101" s="21">
        <f t="shared" si="7"/>
        <v>119305</v>
      </c>
      <c r="I101" s="22">
        <f t="shared" si="8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-20524</v>
      </c>
      <c r="E102" s="38">
        <f t="shared" si="5"/>
        <v>-20524</v>
      </c>
      <c r="F102" s="19">
        <v>0</v>
      </c>
      <c r="G102" s="20">
        <f t="shared" si="6"/>
        <v>0</v>
      </c>
      <c r="H102" s="21">
        <f t="shared" si="7"/>
        <v>-20524</v>
      </c>
      <c r="I102" s="22">
        <f t="shared" si="8"/>
        <v>-20524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5"/>
        <v>38622</v>
      </c>
      <c r="F103" s="19">
        <v>0</v>
      </c>
      <c r="G103" s="20">
        <f t="shared" si="6"/>
        <v>0</v>
      </c>
      <c r="H103" s="21">
        <f t="shared" si="7"/>
        <v>38622</v>
      </c>
      <c r="I103" s="22">
        <f t="shared" si="8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5"/>
        <v>3175</v>
      </c>
      <c r="F104" s="19">
        <v>0</v>
      </c>
      <c r="G104" s="20">
        <f t="shared" si="6"/>
        <v>0</v>
      </c>
      <c r="H104" s="21">
        <f t="shared" si="7"/>
        <v>3175</v>
      </c>
      <c r="I104" s="22">
        <f t="shared" si="8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5"/>
        <v>19669</v>
      </c>
      <c r="F105" s="19">
        <v>0</v>
      </c>
      <c r="G105" s="20">
        <f t="shared" si="6"/>
        <v>0</v>
      </c>
      <c r="H105" s="21">
        <f t="shared" si="7"/>
        <v>19669</v>
      </c>
      <c r="I105" s="22">
        <f t="shared" si="8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58628</v>
      </c>
      <c r="E106" s="38">
        <f t="shared" si="5"/>
        <v>58628</v>
      </c>
      <c r="F106" s="19">
        <v>0</v>
      </c>
      <c r="G106" s="20">
        <f t="shared" si="6"/>
        <v>0</v>
      </c>
      <c r="H106" s="21">
        <f t="shared" si="7"/>
        <v>58628</v>
      </c>
      <c r="I106" s="22">
        <f t="shared" si="8"/>
        <v>58628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5"/>
        <v>8337</v>
      </c>
      <c r="F107" s="19">
        <v>0</v>
      </c>
      <c r="G107" s="20">
        <f t="shared" si="6"/>
        <v>0</v>
      </c>
      <c r="H107" s="21">
        <f t="shared" si="7"/>
        <v>8337</v>
      </c>
      <c r="I107" s="22">
        <f t="shared" si="8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5"/>
        <v>198027</v>
      </c>
      <c r="F108" s="19">
        <v>0</v>
      </c>
      <c r="G108" s="20">
        <f t="shared" si="6"/>
        <v>0</v>
      </c>
      <c r="H108" s="21">
        <f t="shared" si="7"/>
        <v>198027</v>
      </c>
      <c r="I108" s="22">
        <f t="shared" si="8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4620.91</v>
      </c>
      <c r="E109" s="38">
        <f t="shared" si="5"/>
        <v>4620.91</v>
      </c>
      <c r="F109" s="19">
        <v>0</v>
      </c>
      <c r="G109" s="20">
        <f t="shared" si="6"/>
        <v>0</v>
      </c>
      <c r="H109" s="21">
        <f t="shared" si="7"/>
        <v>4620.91</v>
      </c>
      <c r="I109" s="22">
        <f t="shared" si="8"/>
        <v>4620.91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5"/>
        <v>134954</v>
      </c>
      <c r="F110" s="19">
        <v>0</v>
      </c>
      <c r="G110" s="20">
        <f t="shared" si="6"/>
        <v>0</v>
      </c>
      <c r="H110" s="21">
        <f t="shared" si="7"/>
        <v>134954</v>
      </c>
      <c r="I110" s="22">
        <f t="shared" si="8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5"/>
        <v>22431</v>
      </c>
      <c r="F111" s="19">
        <v>0</v>
      </c>
      <c r="G111" s="20">
        <f t="shared" si="6"/>
        <v>0</v>
      </c>
      <c r="H111" s="21">
        <f t="shared" si="7"/>
        <v>22431</v>
      </c>
      <c r="I111" s="22">
        <f t="shared" si="8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5"/>
        <v>10133</v>
      </c>
      <c r="F112" s="19">
        <v>0</v>
      </c>
      <c r="G112" s="20">
        <f t="shared" si="6"/>
        <v>0</v>
      </c>
      <c r="H112" s="21">
        <f t="shared" si="7"/>
        <v>10133</v>
      </c>
      <c r="I112" s="22">
        <f t="shared" si="8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5"/>
        <v>0</v>
      </c>
      <c r="F113" s="19">
        <v>0</v>
      </c>
      <c r="G113" s="20">
        <f t="shared" si="6"/>
        <v>0</v>
      </c>
      <c r="H113" s="21">
        <f t="shared" si="7"/>
        <v>0</v>
      </c>
      <c r="I113" s="22">
        <f t="shared" si="8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5"/>
        <v>8916</v>
      </c>
      <c r="F114" s="19">
        <v>0</v>
      </c>
      <c r="G114" s="20">
        <f t="shared" si="6"/>
        <v>0</v>
      </c>
      <c r="H114" s="21">
        <f t="shared" si="7"/>
        <v>8916</v>
      </c>
      <c r="I114" s="22">
        <f t="shared" si="8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5"/>
        <v>4813</v>
      </c>
      <c r="F115" s="19">
        <v>0</v>
      </c>
      <c r="G115" s="20">
        <f t="shared" si="6"/>
        <v>0</v>
      </c>
      <c r="H115" s="21">
        <f t="shared" si="7"/>
        <v>4813</v>
      </c>
      <c r="I115" s="22">
        <f t="shared" si="8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5"/>
        <v>127727</v>
      </c>
      <c r="F116" s="19">
        <v>0</v>
      </c>
      <c r="G116" s="20">
        <f t="shared" si="6"/>
        <v>0</v>
      </c>
      <c r="H116" s="21">
        <f t="shared" si="7"/>
        <v>127727</v>
      </c>
      <c r="I116" s="22">
        <f t="shared" si="8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5"/>
        <v>39442</v>
      </c>
      <c r="F117" s="19">
        <v>0</v>
      </c>
      <c r="G117" s="20">
        <f t="shared" si="6"/>
        <v>0</v>
      </c>
      <c r="H117" s="21">
        <f t="shared" si="7"/>
        <v>39442</v>
      </c>
      <c r="I117" s="22">
        <f t="shared" si="8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5"/>
        <v>7012</v>
      </c>
      <c r="F118" s="19">
        <v>0</v>
      </c>
      <c r="G118" s="20">
        <f t="shared" si="6"/>
        <v>0</v>
      </c>
      <c r="H118" s="21">
        <f t="shared" si="7"/>
        <v>7012</v>
      </c>
      <c r="I118" s="22">
        <f t="shared" si="8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9">SUM(D15:D118)</f>
        <v>8099524.9900000002</v>
      </c>
      <c r="E119" s="42">
        <f t="shared" si="9"/>
        <v>8099524.9900000002</v>
      </c>
      <c r="F119" s="43">
        <f t="shared" si="9"/>
        <v>250000</v>
      </c>
      <c r="G119" s="43">
        <f t="shared" si="9"/>
        <v>250000</v>
      </c>
      <c r="H119" s="43">
        <f t="shared" si="9"/>
        <v>8349524.9899999993</v>
      </c>
      <c r="I119" s="44">
        <f t="shared" si="9"/>
        <v>8349524.9899999993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7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45065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oi/RojNMHvq5Jt7bCmTu4AvqYQtRpYiAEC4/PODLzgtajWcx87iWqwk5fVkjP38Tx/qW8ZdgCMZVghEtDBlIBw==" saltValue="6vl1vTZkT6lmjNxC5UbjCg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AB40-25C4-423C-AC24-D2158C169EC4}">
  <dimension ref="A1:WVL156"/>
  <sheetViews>
    <sheetView topLeftCell="A118" zoomScale="130" zoomScaleNormal="130" workbookViewId="0">
      <selection activeCell="F84" sqref="F84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288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289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1">D16</f>
        <v>21843</v>
      </c>
      <c r="F16" s="19">
        <v>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2083.1</v>
      </c>
      <c r="G19" s="20">
        <v>0</v>
      </c>
      <c r="H19" s="21">
        <f t="shared" si="0"/>
        <v>5095.1000000000004</v>
      </c>
      <c r="I19" s="22">
        <f t="shared" si="2"/>
        <v>5095.1000000000004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-1000</v>
      </c>
      <c r="G29" s="20">
        <v>0</v>
      </c>
      <c r="H29" s="21">
        <f t="shared" si="0"/>
        <v>8452</v>
      </c>
      <c r="I29" s="22">
        <f t="shared" si="2"/>
        <v>8452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-45000</v>
      </c>
      <c r="G39" s="20">
        <v>0</v>
      </c>
      <c r="H39" s="21">
        <f t="shared" si="0"/>
        <v>79318</v>
      </c>
      <c r="I39" s="22">
        <f t="shared" si="2"/>
        <v>79318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1"/>
        <v>4970</v>
      </c>
      <c r="F47" s="19">
        <v>0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79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-30000</v>
      </c>
      <c r="G67" s="20">
        <v>0</v>
      </c>
      <c r="H67" s="21">
        <f t="shared" si="4"/>
        <v>26274</v>
      </c>
      <c r="I67" s="22">
        <f t="shared" si="5"/>
        <v>26274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-5000</v>
      </c>
      <c r="G68" s="20">
        <v>0</v>
      </c>
      <c r="H68" s="21">
        <f t="shared" si="4"/>
        <v>47957</v>
      </c>
      <c r="I68" s="22">
        <f t="shared" si="5"/>
        <v>47957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25017.38</v>
      </c>
      <c r="G71" s="20">
        <v>0</v>
      </c>
      <c r="H71" s="21">
        <f t="shared" si="4"/>
        <v>57119.380000000005</v>
      </c>
      <c r="I71" s="22">
        <f t="shared" si="5"/>
        <v>57119.380000000005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20000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200800</v>
      </c>
      <c r="G78" s="20">
        <v>0</v>
      </c>
      <c r="H78" s="21">
        <f t="shared" si="4"/>
        <v>803848</v>
      </c>
      <c r="I78" s="22">
        <f t="shared" si="5"/>
        <v>803848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1413.6</v>
      </c>
      <c r="G93" s="20">
        <v>0</v>
      </c>
      <c r="H93" s="21">
        <f t="shared" si="4"/>
        <v>7438.6</v>
      </c>
      <c r="I93" s="22">
        <f t="shared" si="5"/>
        <v>7438.6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-98000</v>
      </c>
      <c r="G99" s="20">
        <v>0</v>
      </c>
      <c r="H99" s="21">
        <f t="shared" si="4"/>
        <v>-153721</v>
      </c>
      <c r="I99" s="22">
        <f t="shared" si="5"/>
        <v>-153721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24476</v>
      </c>
      <c r="E102" s="38">
        <f t="shared" si="3"/>
        <v>24476</v>
      </c>
      <c r="F102" s="19">
        <v>-45000</v>
      </c>
      <c r="G102" s="20">
        <v>0</v>
      </c>
      <c r="H102" s="21">
        <f t="shared" si="4"/>
        <v>-20524</v>
      </c>
      <c r="I102" s="22">
        <f t="shared" si="5"/>
        <v>-20524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10000</v>
      </c>
      <c r="G106" s="20">
        <v>0</v>
      </c>
      <c r="H106" s="21">
        <f t="shared" si="4"/>
        <v>58628</v>
      </c>
      <c r="I106" s="22">
        <f t="shared" si="5"/>
        <v>58628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51.91</v>
      </c>
      <c r="G109" s="20">
        <v>0</v>
      </c>
      <c r="H109" s="21">
        <f t="shared" si="4"/>
        <v>4620.91</v>
      </c>
      <c r="I109" s="22">
        <f t="shared" si="5"/>
        <v>4620.91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8064159</v>
      </c>
      <c r="E119" s="42">
        <f t="shared" si="6"/>
        <v>8064159</v>
      </c>
      <c r="F119" s="43">
        <f t="shared" si="6"/>
        <v>35365.99000000002</v>
      </c>
      <c r="G119" s="43">
        <f t="shared" si="6"/>
        <v>0</v>
      </c>
      <c r="H119" s="43">
        <f t="shared" si="6"/>
        <v>8099524.9900000002</v>
      </c>
      <c r="I119" s="44">
        <f t="shared" si="6"/>
        <v>8099524.9900000002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6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45050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4o378q8ysY6qbLYAf+t2+wVLhnDdxGRkO2sOghUB61acvBZ4g/igNQl5ekZHk2yhOkt5wI3e+hUiqsW11I3iug==" saltValue="zXRQi8+jF+vTaDmMe6BGAw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50B9-89C7-4D3E-BE29-CE6D0C0B94EA}">
  <dimension ref="A1:WVL156"/>
  <sheetViews>
    <sheetView zoomScale="130" zoomScaleNormal="130" workbookViewId="0">
      <selection activeCell="L71" sqref="L71:M71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287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3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21843</v>
      </c>
      <c r="E16" s="13">
        <f t="shared" ref="E16:E61" si="1">D16</f>
        <v>21843</v>
      </c>
      <c r="F16" s="19">
        <v>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4970</v>
      </c>
      <c r="E47" s="13">
        <f t="shared" si="1"/>
        <v>4970</v>
      </c>
      <c r="F47" s="19">
        <v>0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-40763</v>
      </c>
      <c r="G102" s="20">
        <v>0</v>
      </c>
      <c r="H102" s="21">
        <f t="shared" si="4"/>
        <v>24476</v>
      </c>
      <c r="I102" s="22">
        <f t="shared" si="5"/>
        <v>24476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8104922</v>
      </c>
      <c r="E119" s="42">
        <f t="shared" si="6"/>
        <v>8104922</v>
      </c>
      <c r="F119" s="43">
        <f t="shared" si="6"/>
        <v>-40763</v>
      </c>
      <c r="G119" s="43">
        <f t="shared" si="6"/>
        <v>0</v>
      </c>
      <c r="H119" s="43">
        <f t="shared" si="6"/>
        <v>8064159</v>
      </c>
      <c r="I119" s="44">
        <f t="shared" si="6"/>
        <v>8064159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5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45042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uwbhlyAJmi2f6m2uqzih13T4PUY7t4A8gicK3cOESF+GvkttRaubp8GxxOBQyrw8gKcc8Wa00jnYXgTOzYNebg==" saltValue="1HL8daxpovIZ5yl8+h5/IQ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D53A-661C-4B88-88E1-A077EA06D10D}">
  <dimension ref="A1:WVL156"/>
  <sheetViews>
    <sheetView zoomScale="130" zoomScaleNormal="130" workbookViewId="0">
      <selection activeCell="G153" sqref="G153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286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3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-3500</v>
      </c>
      <c r="G16" s="20">
        <v>0</v>
      </c>
      <c r="H16" s="21">
        <f t="shared" si="0"/>
        <v>21843</v>
      </c>
      <c r="I16" s="22">
        <f t="shared" ref="I16:I61" si="2">SUM(H16:H16)</f>
        <v>21843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421856</v>
      </c>
      <c r="E25" s="13">
        <f t="shared" si="1"/>
        <v>421856</v>
      </c>
      <c r="F25" s="19">
        <v>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120539</v>
      </c>
      <c r="E32" s="13">
        <f t="shared" si="1"/>
        <v>120539</v>
      </c>
      <c r="F32" s="19">
        <v>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1913</v>
      </c>
      <c r="G47" s="20">
        <v>0</v>
      </c>
      <c r="H47" s="21">
        <f t="shared" si="0"/>
        <v>4970</v>
      </c>
      <c r="I47" s="22">
        <f t="shared" si="2"/>
        <v>4970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65239</v>
      </c>
      <c r="E102" s="38">
        <f t="shared" si="3"/>
        <v>65239</v>
      </c>
      <c r="F102" s="19">
        <v>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8106509</v>
      </c>
      <c r="E119" s="42">
        <f t="shared" si="6"/>
        <v>8106509</v>
      </c>
      <c r="F119" s="43">
        <f t="shared" si="6"/>
        <v>-1587</v>
      </c>
      <c r="G119" s="43">
        <f t="shared" si="6"/>
        <v>0</v>
      </c>
      <c r="H119" s="43">
        <f t="shared" si="6"/>
        <v>8104922</v>
      </c>
      <c r="I119" s="44">
        <f t="shared" si="6"/>
        <v>8104922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4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45008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FMgVUU7Eden89lm1hngmdukaOcjCB+HrhxlUK2GEr8yft6ZNH54B7R52PQFbjU8ikvo7LWfg4tE4i7DWgCl6tg==" saltValue="HNABtHbVWh7CJtP5FYw/IA==" spinCount="100000" sheet="1" selectLockedCells="1" selectUnlockedCells="1"/>
  <mergeCells count="9">
    <mergeCell ref="G152:H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D583-4465-46A7-B1F0-E26EC10665D5}">
  <dimension ref="A1:WVL156"/>
  <sheetViews>
    <sheetView zoomScale="130" zoomScaleNormal="130" workbookViewId="0">
      <selection activeCell="L10" sqref="L10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285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3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3543</v>
      </c>
      <c r="E15" s="13">
        <f>D15</f>
        <v>3543</v>
      </c>
      <c r="F15" s="14">
        <v>0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25343</v>
      </c>
      <c r="E16" s="13">
        <f t="shared" ref="E16:E61" si="1">D16</f>
        <v>25343</v>
      </c>
      <c r="F16" s="19">
        <v>0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-10190</v>
      </c>
      <c r="E18" s="13">
        <f t="shared" si="1"/>
        <v>-10190</v>
      </c>
      <c r="F18" s="19">
        <v>0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3012</v>
      </c>
      <c r="E19" s="13">
        <f t="shared" si="1"/>
        <v>3012</v>
      </c>
      <c r="F19" s="19">
        <v>0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154198</v>
      </c>
      <c r="E24" s="13">
        <f t="shared" si="1"/>
        <v>154198</v>
      </c>
      <c r="F24" s="19">
        <v>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-100000</v>
      </c>
      <c r="G25" s="20">
        <v>0</v>
      </c>
      <c r="H25" s="21">
        <f t="shared" si="0"/>
        <v>421856</v>
      </c>
      <c r="I25" s="22">
        <f t="shared" si="2"/>
        <v>421856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3026</v>
      </c>
      <c r="E26" s="13">
        <f t="shared" si="1"/>
        <v>3026</v>
      </c>
      <c r="F26" s="19">
        <v>0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106286</v>
      </c>
      <c r="E27" s="13">
        <f t="shared" si="1"/>
        <v>106286</v>
      </c>
      <c r="F27" s="19">
        <v>0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3012</v>
      </c>
      <c r="E28" s="13">
        <f t="shared" si="1"/>
        <v>3012</v>
      </c>
      <c r="F28" s="19">
        <v>0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401539</v>
      </c>
      <c r="E32" s="13">
        <f t="shared" si="1"/>
        <v>401539</v>
      </c>
      <c r="F32" s="19">
        <v>-281000</v>
      </c>
      <c r="G32" s="20">
        <v>0</v>
      </c>
      <c r="H32" s="21">
        <f t="shared" si="0"/>
        <v>120539</v>
      </c>
      <c r="I32" s="22">
        <f t="shared" si="2"/>
        <v>120539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2106</v>
      </c>
      <c r="E36" s="13">
        <f t="shared" si="1"/>
        <v>2106</v>
      </c>
      <c r="F36" s="19">
        <v>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134649</v>
      </c>
      <c r="E40" s="13">
        <f t="shared" si="1"/>
        <v>134649</v>
      </c>
      <c r="F40" s="19">
        <v>0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17599</v>
      </c>
      <c r="E42" s="13">
        <f t="shared" si="1"/>
        <v>17599</v>
      </c>
      <c r="F42" s="19">
        <v>0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60350</v>
      </c>
      <c r="E45" s="13">
        <f t="shared" si="1"/>
        <v>60350</v>
      </c>
      <c r="F45" s="19">
        <v>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3057</v>
      </c>
      <c r="E47" s="13">
        <f t="shared" si="1"/>
        <v>3057</v>
      </c>
      <c r="F47" s="19">
        <v>0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228547</v>
      </c>
      <c r="E48" s="13">
        <f t="shared" si="1"/>
        <v>228547</v>
      </c>
      <c r="F48" s="19">
        <v>0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79995</v>
      </c>
      <c r="E49" s="13">
        <f t="shared" si="1"/>
        <v>79995</v>
      </c>
      <c r="F49" s="19">
        <v>0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155891</v>
      </c>
      <c r="E50" s="13">
        <f t="shared" si="1"/>
        <v>155891</v>
      </c>
      <c r="F50" s="19">
        <v>0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8541</v>
      </c>
      <c r="E52" s="13">
        <f t="shared" si="1"/>
        <v>8541</v>
      </c>
      <c r="F52" s="19">
        <v>0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611919</v>
      </c>
      <c r="E55" s="13">
        <f t="shared" si="1"/>
        <v>611919</v>
      </c>
      <c r="F55" s="19">
        <v>0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64649</v>
      </c>
      <c r="E57" s="13">
        <f t="shared" si="1"/>
        <v>64649</v>
      </c>
      <c r="F57" s="19">
        <v>0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17576</v>
      </c>
      <c r="E58" s="13">
        <f t="shared" si="1"/>
        <v>17576</v>
      </c>
      <c r="F58" s="19">
        <v>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20494</v>
      </c>
      <c r="E60" s="13">
        <f t="shared" si="1"/>
        <v>20494</v>
      </c>
      <c r="F60" s="19">
        <v>0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15950</v>
      </c>
      <c r="E66" s="38">
        <f t="shared" ref="E66:E118" si="3">SUM(D66:D66)</f>
        <v>15950</v>
      </c>
      <c r="F66" s="19">
        <v>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52957</v>
      </c>
      <c r="E68" s="38">
        <f t="shared" si="3"/>
        <v>52957</v>
      </c>
      <c r="F68" s="19">
        <v>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32102</v>
      </c>
      <c r="E71" s="38">
        <f t="shared" si="3"/>
        <v>32102</v>
      </c>
      <c r="F71" s="19">
        <v>0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63005</v>
      </c>
      <c r="E73" s="38">
        <f t="shared" si="3"/>
        <v>63005</v>
      </c>
      <c r="F73" s="19">
        <v>0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41134</v>
      </c>
      <c r="E74" s="38">
        <f t="shared" si="3"/>
        <v>41134</v>
      </c>
      <c r="F74" s="19">
        <v>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3017</v>
      </c>
      <c r="E79" s="38">
        <f t="shared" si="3"/>
        <v>3017</v>
      </c>
      <c r="F79" s="19">
        <v>0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15197</v>
      </c>
      <c r="E80" s="38">
        <f t="shared" si="3"/>
        <v>15197</v>
      </c>
      <c r="F80" s="19">
        <v>0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8126</v>
      </c>
      <c r="E81" s="38">
        <f t="shared" si="3"/>
        <v>8126</v>
      </c>
      <c r="F81" s="19">
        <v>0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161548</v>
      </c>
      <c r="E83" s="38">
        <f t="shared" si="3"/>
        <v>161548</v>
      </c>
      <c r="F83" s="19">
        <v>0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3024</v>
      </c>
      <c r="E84" s="38">
        <f t="shared" si="3"/>
        <v>3024</v>
      </c>
      <c r="F84" s="19">
        <v>0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64293</v>
      </c>
      <c r="E86" s="38">
        <f t="shared" si="3"/>
        <v>64293</v>
      </c>
      <c r="F86" s="19">
        <v>0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79078</v>
      </c>
      <c r="E88" s="38">
        <f t="shared" si="3"/>
        <v>79078</v>
      </c>
      <c r="F88" s="19">
        <v>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-26734</v>
      </c>
      <c r="E90" s="38">
        <f t="shared" si="3"/>
        <v>-26734</v>
      </c>
      <c r="F90" s="19">
        <v>0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26157</v>
      </c>
      <c r="E91" s="38">
        <f t="shared" si="3"/>
        <v>26157</v>
      </c>
      <c r="F91" s="19">
        <v>0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6025</v>
      </c>
      <c r="E93" s="38">
        <f t="shared" si="3"/>
        <v>6025</v>
      </c>
      <c r="F93" s="19">
        <v>0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195860</v>
      </c>
      <c r="E97" s="38">
        <f t="shared" si="3"/>
        <v>195860</v>
      </c>
      <c r="F97" s="19">
        <v>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-55721</v>
      </c>
      <c r="E99" s="38">
        <f t="shared" si="3"/>
        <v>-55721</v>
      </c>
      <c r="F99" s="19">
        <v>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119305</v>
      </c>
      <c r="E101" s="38">
        <f t="shared" si="3"/>
        <v>119305</v>
      </c>
      <c r="F101" s="19">
        <v>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-15000</v>
      </c>
      <c r="G102" s="20">
        <v>0</v>
      </c>
      <c r="H102" s="21">
        <f t="shared" si="4"/>
        <v>65239</v>
      </c>
      <c r="I102" s="22">
        <f t="shared" si="5"/>
        <v>65239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38622</v>
      </c>
      <c r="E103" s="38">
        <f t="shared" si="3"/>
        <v>38622</v>
      </c>
      <c r="F103" s="19">
        <v>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3175</v>
      </c>
      <c r="E104" s="38">
        <f t="shared" si="3"/>
        <v>3175</v>
      </c>
      <c r="F104" s="19">
        <v>0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4569</v>
      </c>
      <c r="E109" s="38">
        <f t="shared" si="3"/>
        <v>4569</v>
      </c>
      <c r="F109" s="19">
        <v>0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134954</v>
      </c>
      <c r="E110" s="38">
        <f t="shared" si="3"/>
        <v>134954</v>
      </c>
      <c r="F110" s="19">
        <v>0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22431</v>
      </c>
      <c r="E111" s="38">
        <f t="shared" si="3"/>
        <v>22431</v>
      </c>
      <c r="F111" s="19">
        <v>0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10133</v>
      </c>
      <c r="E112" s="38">
        <f t="shared" si="3"/>
        <v>10133</v>
      </c>
      <c r="F112" s="19">
        <v>0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8916</v>
      </c>
      <c r="E114" s="38">
        <f t="shared" si="3"/>
        <v>8916</v>
      </c>
      <c r="F114" s="19">
        <v>0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4813</v>
      </c>
      <c r="E115" s="38">
        <f t="shared" si="3"/>
        <v>4813</v>
      </c>
      <c r="F115" s="19">
        <v>0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127727</v>
      </c>
      <c r="E116" s="38">
        <f t="shared" si="3"/>
        <v>127727</v>
      </c>
      <c r="F116" s="19">
        <v>0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7012</v>
      </c>
      <c r="E118" s="38">
        <f t="shared" si="3"/>
        <v>7012</v>
      </c>
      <c r="F118" s="19">
        <v>0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8502509</v>
      </c>
      <c r="E119" s="42">
        <f t="shared" si="6"/>
        <v>8502509</v>
      </c>
      <c r="F119" s="43">
        <f t="shared" si="6"/>
        <v>-396000</v>
      </c>
      <c r="G119" s="43">
        <f t="shared" si="6"/>
        <v>0</v>
      </c>
      <c r="H119" s="43">
        <f t="shared" si="6"/>
        <v>8106509</v>
      </c>
      <c r="I119" s="44">
        <f t="shared" si="6"/>
        <v>8106509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3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" x14ac:dyDescent="0.3">
      <c r="A152" s="1"/>
      <c r="B152" s="1"/>
      <c r="C152" s="1"/>
      <c r="D152" s="1"/>
      <c r="E152" s="1"/>
      <c r="F152" s="1"/>
      <c r="G152" s="82">
        <v>45006</v>
      </c>
      <c r="H152" s="8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ZOU5m+FV6p/kJQbI5U6orX9UEq4y5T06PNhkZnVc2RmjvpvwevJXczCtNjvvD6DRmFhhiJmYANItBKw9IQ7oTg==" saltValue="quoB2Mg5wSvcYRbhw+ecNw==" spinCount="100000" sheet="1" selectLockedCells="1" selectUnlockedCells="1"/>
  <mergeCells count="9">
    <mergeCell ref="D6:H6"/>
    <mergeCell ref="D7:H7"/>
    <mergeCell ref="G152:H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C41-872B-4E25-A2B3-94F8CA232DAB}">
  <dimension ref="A1:WVL156"/>
  <sheetViews>
    <sheetView zoomScale="130" zoomScaleNormal="130" workbookViewId="0">
      <selection activeCell="L10" sqref="L10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D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284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3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3543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3012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f>-20000+3012</f>
        <v>-16988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3012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-50000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3012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6025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3012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251000</v>
      </c>
      <c r="G32" s="20">
        <v>0</v>
      </c>
      <c r="H32" s="21">
        <f t="shared" si="0"/>
        <v>401539</v>
      </c>
      <c r="I32" s="22">
        <f t="shared" si="2"/>
        <v>401539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-16000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3012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6025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-50000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3012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3012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6025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3012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3012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3012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3012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-9300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3012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4000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-20000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9959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3012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-20000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3012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3012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-988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3012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3012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3012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30000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-26734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3012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6025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-50000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-125000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-25000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-5000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3012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3012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3012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3012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3012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3012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3012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6025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3012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-5059</v>
      </c>
      <c r="G119" s="43">
        <f t="shared" si="6"/>
        <v>0</v>
      </c>
      <c r="H119" s="43">
        <f t="shared" si="6"/>
        <v>8502509</v>
      </c>
      <c r="I119" s="44">
        <f t="shared" si="6"/>
        <v>8502509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2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91">
        <v>44993</v>
      </c>
      <c r="H151" s="91"/>
      <c r="I151" s="9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92"/>
      <c r="H152" s="92"/>
      <c r="I152" s="9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R59G1Np4AoH4b6zsmP3dF8GxBh0SX39itPDWNhyL+ofv4+361HXmNiwYuHJcC5O09U5atKSY5fGX1zEbxpUtkA==" saltValue="meD0ih4hx0qkOJrqnmUek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L9" sqref="L9"/>
    </sheetView>
  </sheetViews>
  <sheetFormatPr defaultColWidth="9.08984375" defaultRowHeight="10.5" x14ac:dyDescent="0.25"/>
  <cols>
    <col min="1" max="1" width="6.08984375" style="1" customWidth="1"/>
    <col min="2" max="2" width="13" style="1" customWidth="1"/>
    <col min="3" max="3" width="19.36328125" style="1" customWidth="1"/>
    <col min="4" max="5" width="10.1796875" style="1" customWidth="1"/>
    <col min="6" max="6" width="10.81640625" style="1" customWidth="1"/>
    <col min="7" max="7" width="10.54296875" style="1" customWidth="1"/>
    <col min="8" max="8" width="11.453125" style="1" customWidth="1"/>
    <col min="9" max="9" width="10.90625" style="1" customWidth="1"/>
    <col min="10" max="250" width="9.08984375" style="1"/>
    <col min="251" max="251" width="6.08984375" style="1" customWidth="1"/>
    <col min="252" max="252" width="13" style="1" customWidth="1"/>
    <col min="253" max="258" width="13.6328125" style="1" customWidth="1"/>
    <col min="259" max="259" width="15.08984375" style="1" customWidth="1"/>
    <col min="260" max="260" width="8.90625" style="1" customWidth="1"/>
    <col min="261" max="506" width="9.08984375" style="1"/>
    <col min="507" max="507" width="6.08984375" style="1" customWidth="1"/>
    <col min="508" max="508" width="13" style="1" customWidth="1"/>
    <col min="509" max="514" width="13.6328125" style="1" customWidth="1"/>
    <col min="515" max="515" width="15.08984375" style="1" customWidth="1"/>
    <col min="516" max="516" width="8.90625" style="1" customWidth="1"/>
    <col min="517" max="762" width="9.08984375" style="1"/>
    <col min="763" max="763" width="6.08984375" style="1" customWidth="1"/>
    <col min="764" max="764" width="13" style="1" customWidth="1"/>
    <col min="765" max="770" width="13.6328125" style="1" customWidth="1"/>
    <col min="771" max="771" width="15.08984375" style="1" customWidth="1"/>
    <col min="772" max="772" width="8.90625" style="1" customWidth="1"/>
    <col min="773" max="1018" width="9.08984375" style="1"/>
    <col min="1019" max="1019" width="6.08984375" style="1" customWidth="1"/>
    <col min="1020" max="1020" width="13" style="1" customWidth="1"/>
    <col min="1021" max="1026" width="13.6328125" style="1" customWidth="1"/>
    <col min="1027" max="1027" width="15.08984375" style="1" customWidth="1"/>
    <col min="1028" max="1028" width="8.90625" style="1" customWidth="1"/>
    <col min="1029" max="1274" width="9.08984375" style="1"/>
    <col min="1275" max="1275" width="6.08984375" style="1" customWidth="1"/>
    <col min="1276" max="1276" width="13" style="1" customWidth="1"/>
    <col min="1277" max="1282" width="13.6328125" style="1" customWidth="1"/>
    <col min="1283" max="1283" width="15.08984375" style="1" customWidth="1"/>
    <col min="1284" max="1284" width="8.90625" style="1" customWidth="1"/>
    <col min="1285" max="1530" width="9.08984375" style="1"/>
    <col min="1531" max="1531" width="6.08984375" style="1" customWidth="1"/>
    <col min="1532" max="1532" width="13" style="1" customWidth="1"/>
    <col min="1533" max="1538" width="13.6328125" style="1" customWidth="1"/>
    <col min="1539" max="1539" width="15.08984375" style="1" customWidth="1"/>
    <col min="1540" max="1540" width="8.90625" style="1" customWidth="1"/>
    <col min="1541" max="1786" width="9.08984375" style="1"/>
    <col min="1787" max="1787" width="6.08984375" style="1" customWidth="1"/>
    <col min="1788" max="1788" width="13" style="1" customWidth="1"/>
    <col min="1789" max="1794" width="13.6328125" style="1" customWidth="1"/>
    <col min="1795" max="1795" width="15.08984375" style="1" customWidth="1"/>
    <col min="1796" max="1796" width="8.90625" style="1" customWidth="1"/>
    <col min="1797" max="2042" width="9.08984375" style="1"/>
    <col min="2043" max="2043" width="6.08984375" style="1" customWidth="1"/>
    <col min="2044" max="2044" width="13" style="1" customWidth="1"/>
    <col min="2045" max="2050" width="13.6328125" style="1" customWidth="1"/>
    <col min="2051" max="2051" width="15.08984375" style="1" customWidth="1"/>
    <col min="2052" max="2052" width="8.90625" style="1" customWidth="1"/>
    <col min="2053" max="2298" width="9.08984375" style="1"/>
    <col min="2299" max="2299" width="6.08984375" style="1" customWidth="1"/>
    <col min="2300" max="2300" width="13" style="1" customWidth="1"/>
    <col min="2301" max="2306" width="13.6328125" style="1" customWidth="1"/>
    <col min="2307" max="2307" width="15.08984375" style="1" customWidth="1"/>
    <col min="2308" max="2308" width="8.90625" style="1" customWidth="1"/>
    <col min="2309" max="2554" width="9.08984375" style="1"/>
    <col min="2555" max="2555" width="6.08984375" style="1" customWidth="1"/>
    <col min="2556" max="2556" width="13" style="1" customWidth="1"/>
    <col min="2557" max="2562" width="13.6328125" style="1" customWidth="1"/>
    <col min="2563" max="2563" width="15.08984375" style="1" customWidth="1"/>
    <col min="2564" max="2564" width="8.90625" style="1" customWidth="1"/>
    <col min="2565" max="2810" width="9.08984375" style="1"/>
    <col min="2811" max="2811" width="6.08984375" style="1" customWidth="1"/>
    <col min="2812" max="2812" width="13" style="1" customWidth="1"/>
    <col min="2813" max="2818" width="13.6328125" style="1" customWidth="1"/>
    <col min="2819" max="2819" width="15.08984375" style="1" customWidth="1"/>
    <col min="2820" max="2820" width="8.90625" style="1" customWidth="1"/>
    <col min="2821" max="3066" width="9.08984375" style="1"/>
    <col min="3067" max="3067" width="6.08984375" style="1" customWidth="1"/>
    <col min="3068" max="3068" width="13" style="1" customWidth="1"/>
    <col min="3069" max="3074" width="13.6328125" style="1" customWidth="1"/>
    <col min="3075" max="3075" width="15.08984375" style="1" customWidth="1"/>
    <col min="3076" max="3076" width="8.90625" style="1" customWidth="1"/>
    <col min="3077" max="3322" width="9.08984375" style="1"/>
    <col min="3323" max="3323" width="6.08984375" style="1" customWidth="1"/>
    <col min="3324" max="3324" width="13" style="1" customWidth="1"/>
    <col min="3325" max="3330" width="13.6328125" style="1" customWidth="1"/>
    <col min="3331" max="3331" width="15.08984375" style="1" customWidth="1"/>
    <col min="3332" max="3332" width="8.90625" style="1" customWidth="1"/>
    <col min="3333" max="3578" width="9.08984375" style="1"/>
    <col min="3579" max="3579" width="6.08984375" style="1" customWidth="1"/>
    <col min="3580" max="3580" width="13" style="1" customWidth="1"/>
    <col min="3581" max="3586" width="13.6328125" style="1" customWidth="1"/>
    <col min="3587" max="3587" width="15.08984375" style="1" customWidth="1"/>
    <col min="3588" max="3588" width="8.90625" style="1" customWidth="1"/>
    <col min="3589" max="3834" width="9.08984375" style="1"/>
    <col min="3835" max="3835" width="6.08984375" style="1" customWidth="1"/>
    <col min="3836" max="3836" width="13" style="1" customWidth="1"/>
    <col min="3837" max="3842" width="13.6328125" style="1" customWidth="1"/>
    <col min="3843" max="3843" width="15.08984375" style="1" customWidth="1"/>
    <col min="3844" max="3844" width="8.90625" style="1" customWidth="1"/>
    <col min="3845" max="4090" width="9.08984375" style="1"/>
    <col min="4091" max="4091" width="6.08984375" style="1" customWidth="1"/>
    <col min="4092" max="4092" width="13" style="1" customWidth="1"/>
    <col min="4093" max="4098" width="13.6328125" style="1" customWidth="1"/>
    <col min="4099" max="4099" width="15.08984375" style="1" customWidth="1"/>
    <col min="4100" max="4100" width="8.90625" style="1" customWidth="1"/>
    <col min="4101" max="4346" width="9.08984375" style="1"/>
    <col min="4347" max="4347" width="6.08984375" style="1" customWidth="1"/>
    <col min="4348" max="4348" width="13" style="1" customWidth="1"/>
    <col min="4349" max="4354" width="13.6328125" style="1" customWidth="1"/>
    <col min="4355" max="4355" width="15.08984375" style="1" customWidth="1"/>
    <col min="4356" max="4356" width="8.90625" style="1" customWidth="1"/>
    <col min="4357" max="4602" width="9.08984375" style="1"/>
    <col min="4603" max="4603" width="6.08984375" style="1" customWidth="1"/>
    <col min="4604" max="4604" width="13" style="1" customWidth="1"/>
    <col min="4605" max="4610" width="13.6328125" style="1" customWidth="1"/>
    <col min="4611" max="4611" width="15.08984375" style="1" customWidth="1"/>
    <col min="4612" max="4612" width="8.90625" style="1" customWidth="1"/>
    <col min="4613" max="4858" width="9.08984375" style="1"/>
    <col min="4859" max="4859" width="6.08984375" style="1" customWidth="1"/>
    <col min="4860" max="4860" width="13" style="1" customWidth="1"/>
    <col min="4861" max="4866" width="13.6328125" style="1" customWidth="1"/>
    <col min="4867" max="4867" width="15.08984375" style="1" customWidth="1"/>
    <col min="4868" max="4868" width="8.90625" style="1" customWidth="1"/>
    <col min="4869" max="5114" width="9.08984375" style="1"/>
    <col min="5115" max="5115" width="6.08984375" style="1" customWidth="1"/>
    <col min="5116" max="5116" width="13" style="1" customWidth="1"/>
    <col min="5117" max="5122" width="13.6328125" style="1" customWidth="1"/>
    <col min="5123" max="5123" width="15.08984375" style="1" customWidth="1"/>
    <col min="5124" max="5124" width="8.90625" style="1" customWidth="1"/>
    <col min="5125" max="5370" width="9.08984375" style="1"/>
    <col min="5371" max="5371" width="6.08984375" style="1" customWidth="1"/>
    <col min="5372" max="5372" width="13" style="1" customWidth="1"/>
    <col min="5373" max="5378" width="13.6328125" style="1" customWidth="1"/>
    <col min="5379" max="5379" width="15.08984375" style="1" customWidth="1"/>
    <col min="5380" max="5380" width="8.90625" style="1" customWidth="1"/>
    <col min="5381" max="5626" width="9.08984375" style="1"/>
    <col min="5627" max="5627" width="6.08984375" style="1" customWidth="1"/>
    <col min="5628" max="5628" width="13" style="1" customWidth="1"/>
    <col min="5629" max="5634" width="13.6328125" style="1" customWidth="1"/>
    <col min="5635" max="5635" width="15.08984375" style="1" customWidth="1"/>
    <col min="5636" max="5636" width="8.90625" style="1" customWidth="1"/>
    <col min="5637" max="5882" width="9.08984375" style="1"/>
    <col min="5883" max="5883" width="6.08984375" style="1" customWidth="1"/>
    <col min="5884" max="5884" width="13" style="1" customWidth="1"/>
    <col min="5885" max="5890" width="13.6328125" style="1" customWidth="1"/>
    <col min="5891" max="5891" width="15.08984375" style="1" customWidth="1"/>
    <col min="5892" max="5892" width="8.90625" style="1" customWidth="1"/>
    <col min="5893" max="6138" width="9.08984375" style="1"/>
    <col min="6139" max="6139" width="6.08984375" style="1" customWidth="1"/>
    <col min="6140" max="6140" width="13" style="1" customWidth="1"/>
    <col min="6141" max="6146" width="13.6328125" style="1" customWidth="1"/>
    <col min="6147" max="6147" width="15.08984375" style="1" customWidth="1"/>
    <col min="6148" max="6148" width="8.90625" style="1" customWidth="1"/>
    <col min="6149" max="6394" width="9.08984375" style="1"/>
    <col min="6395" max="6395" width="6.08984375" style="1" customWidth="1"/>
    <col min="6396" max="6396" width="13" style="1" customWidth="1"/>
    <col min="6397" max="6402" width="13.6328125" style="1" customWidth="1"/>
    <col min="6403" max="6403" width="15.08984375" style="1" customWidth="1"/>
    <col min="6404" max="6404" width="8.90625" style="1" customWidth="1"/>
    <col min="6405" max="6650" width="9.08984375" style="1"/>
    <col min="6651" max="6651" width="6.08984375" style="1" customWidth="1"/>
    <col min="6652" max="6652" width="13" style="1" customWidth="1"/>
    <col min="6653" max="6658" width="13.6328125" style="1" customWidth="1"/>
    <col min="6659" max="6659" width="15.08984375" style="1" customWidth="1"/>
    <col min="6660" max="6660" width="8.90625" style="1" customWidth="1"/>
    <col min="6661" max="6906" width="9.08984375" style="1"/>
    <col min="6907" max="6907" width="6.08984375" style="1" customWidth="1"/>
    <col min="6908" max="6908" width="13" style="1" customWidth="1"/>
    <col min="6909" max="6914" width="13.6328125" style="1" customWidth="1"/>
    <col min="6915" max="6915" width="15.08984375" style="1" customWidth="1"/>
    <col min="6916" max="6916" width="8.90625" style="1" customWidth="1"/>
    <col min="6917" max="7162" width="9.08984375" style="1"/>
    <col min="7163" max="7163" width="6.08984375" style="1" customWidth="1"/>
    <col min="7164" max="7164" width="13" style="1" customWidth="1"/>
    <col min="7165" max="7170" width="13.6328125" style="1" customWidth="1"/>
    <col min="7171" max="7171" width="15.08984375" style="1" customWidth="1"/>
    <col min="7172" max="7172" width="8.90625" style="1" customWidth="1"/>
    <col min="7173" max="7418" width="9.08984375" style="1"/>
    <col min="7419" max="7419" width="6.08984375" style="1" customWidth="1"/>
    <col min="7420" max="7420" width="13" style="1" customWidth="1"/>
    <col min="7421" max="7426" width="13.6328125" style="1" customWidth="1"/>
    <col min="7427" max="7427" width="15.08984375" style="1" customWidth="1"/>
    <col min="7428" max="7428" width="8.90625" style="1" customWidth="1"/>
    <col min="7429" max="7674" width="9.08984375" style="1"/>
    <col min="7675" max="7675" width="6.08984375" style="1" customWidth="1"/>
    <col min="7676" max="7676" width="13" style="1" customWidth="1"/>
    <col min="7677" max="7682" width="13.6328125" style="1" customWidth="1"/>
    <col min="7683" max="7683" width="15.08984375" style="1" customWidth="1"/>
    <col min="7684" max="7684" width="8.90625" style="1" customWidth="1"/>
    <col min="7685" max="7930" width="9.08984375" style="1"/>
    <col min="7931" max="7931" width="6.08984375" style="1" customWidth="1"/>
    <col min="7932" max="7932" width="13" style="1" customWidth="1"/>
    <col min="7933" max="7938" width="13.6328125" style="1" customWidth="1"/>
    <col min="7939" max="7939" width="15.08984375" style="1" customWidth="1"/>
    <col min="7940" max="7940" width="8.90625" style="1" customWidth="1"/>
    <col min="7941" max="8186" width="9.08984375" style="1"/>
    <col min="8187" max="8187" width="6.08984375" style="1" customWidth="1"/>
    <col min="8188" max="8188" width="13" style="1" customWidth="1"/>
    <col min="8189" max="8194" width="13.6328125" style="1" customWidth="1"/>
    <col min="8195" max="8195" width="15.08984375" style="1" customWidth="1"/>
    <col min="8196" max="8196" width="8.90625" style="1" customWidth="1"/>
    <col min="8197" max="8442" width="9.08984375" style="1"/>
    <col min="8443" max="8443" width="6.08984375" style="1" customWidth="1"/>
    <col min="8444" max="8444" width="13" style="1" customWidth="1"/>
    <col min="8445" max="8450" width="13.6328125" style="1" customWidth="1"/>
    <col min="8451" max="8451" width="15.08984375" style="1" customWidth="1"/>
    <col min="8452" max="8452" width="8.90625" style="1" customWidth="1"/>
    <col min="8453" max="8698" width="9.08984375" style="1"/>
    <col min="8699" max="8699" width="6.08984375" style="1" customWidth="1"/>
    <col min="8700" max="8700" width="13" style="1" customWidth="1"/>
    <col min="8701" max="8706" width="13.6328125" style="1" customWidth="1"/>
    <col min="8707" max="8707" width="15.08984375" style="1" customWidth="1"/>
    <col min="8708" max="8708" width="8.90625" style="1" customWidth="1"/>
    <col min="8709" max="8954" width="9.08984375" style="1"/>
    <col min="8955" max="8955" width="6.08984375" style="1" customWidth="1"/>
    <col min="8956" max="8956" width="13" style="1" customWidth="1"/>
    <col min="8957" max="8962" width="13.6328125" style="1" customWidth="1"/>
    <col min="8963" max="8963" width="15.08984375" style="1" customWidth="1"/>
    <col min="8964" max="8964" width="8.90625" style="1" customWidth="1"/>
    <col min="8965" max="9210" width="9.08984375" style="1"/>
    <col min="9211" max="9211" width="6.08984375" style="1" customWidth="1"/>
    <col min="9212" max="9212" width="13" style="1" customWidth="1"/>
    <col min="9213" max="9218" width="13.6328125" style="1" customWidth="1"/>
    <col min="9219" max="9219" width="15.08984375" style="1" customWidth="1"/>
    <col min="9220" max="9220" width="8.90625" style="1" customWidth="1"/>
    <col min="9221" max="9466" width="9.08984375" style="1"/>
    <col min="9467" max="9467" width="6.08984375" style="1" customWidth="1"/>
    <col min="9468" max="9468" width="13" style="1" customWidth="1"/>
    <col min="9469" max="9474" width="13.6328125" style="1" customWidth="1"/>
    <col min="9475" max="9475" width="15.08984375" style="1" customWidth="1"/>
    <col min="9476" max="9476" width="8.90625" style="1" customWidth="1"/>
    <col min="9477" max="9722" width="9.08984375" style="1"/>
    <col min="9723" max="9723" width="6.08984375" style="1" customWidth="1"/>
    <col min="9724" max="9724" width="13" style="1" customWidth="1"/>
    <col min="9725" max="9730" width="13.6328125" style="1" customWidth="1"/>
    <col min="9731" max="9731" width="15.08984375" style="1" customWidth="1"/>
    <col min="9732" max="9732" width="8.90625" style="1" customWidth="1"/>
    <col min="9733" max="9978" width="9.08984375" style="1"/>
    <col min="9979" max="9979" width="6.08984375" style="1" customWidth="1"/>
    <col min="9980" max="9980" width="13" style="1" customWidth="1"/>
    <col min="9981" max="9986" width="13.6328125" style="1" customWidth="1"/>
    <col min="9987" max="9987" width="15.08984375" style="1" customWidth="1"/>
    <col min="9988" max="9988" width="8.90625" style="1" customWidth="1"/>
    <col min="9989" max="10234" width="9.08984375" style="1"/>
    <col min="10235" max="10235" width="6.08984375" style="1" customWidth="1"/>
    <col min="10236" max="10236" width="13" style="1" customWidth="1"/>
    <col min="10237" max="10242" width="13.6328125" style="1" customWidth="1"/>
    <col min="10243" max="10243" width="15.08984375" style="1" customWidth="1"/>
    <col min="10244" max="10244" width="8.90625" style="1" customWidth="1"/>
    <col min="10245" max="10490" width="9.08984375" style="1"/>
    <col min="10491" max="10491" width="6.08984375" style="1" customWidth="1"/>
    <col min="10492" max="10492" width="13" style="1" customWidth="1"/>
    <col min="10493" max="10498" width="13.6328125" style="1" customWidth="1"/>
    <col min="10499" max="10499" width="15.08984375" style="1" customWidth="1"/>
    <col min="10500" max="10500" width="8.90625" style="1" customWidth="1"/>
    <col min="10501" max="10746" width="9.08984375" style="1"/>
    <col min="10747" max="10747" width="6.08984375" style="1" customWidth="1"/>
    <col min="10748" max="10748" width="13" style="1" customWidth="1"/>
    <col min="10749" max="10754" width="13.6328125" style="1" customWidth="1"/>
    <col min="10755" max="10755" width="15.08984375" style="1" customWidth="1"/>
    <col min="10756" max="10756" width="8.90625" style="1" customWidth="1"/>
    <col min="10757" max="11002" width="9.08984375" style="1"/>
    <col min="11003" max="11003" width="6.08984375" style="1" customWidth="1"/>
    <col min="11004" max="11004" width="13" style="1" customWidth="1"/>
    <col min="11005" max="11010" width="13.6328125" style="1" customWidth="1"/>
    <col min="11011" max="11011" width="15.08984375" style="1" customWidth="1"/>
    <col min="11012" max="11012" width="8.90625" style="1" customWidth="1"/>
    <col min="11013" max="11258" width="9.08984375" style="1"/>
    <col min="11259" max="11259" width="6.08984375" style="1" customWidth="1"/>
    <col min="11260" max="11260" width="13" style="1" customWidth="1"/>
    <col min="11261" max="11266" width="13.6328125" style="1" customWidth="1"/>
    <col min="11267" max="11267" width="15.08984375" style="1" customWidth="1"/>
    <col min="11268" max="11268" width="8.90625" style="1" customWidth="1"/>
    <col min="11269" max="11514" width="9.08984375" style="1"/>
    <col min="11515" max="11515" width="6.08984375" style="1" customWidth="1"/>
    <col min="11516" max="11516" width="13" style="1" customWidth="1"/>
    <col min="11517" max="11522" width="13.6328125" style="1" customWidth="1"/>
    <col min="11523" max="11523" width="15.08984375" style="1" customWidth="1"/>
    <col min="11524" max="11524" width="8.90625" style="1" customWidth="1"/>
    <col min="11525" max="11770" width="9.08984375" style="1"/>
    <col min="11771" max="11771" width="6.08984375" style="1" customWidth="1"/>
    <col min="11772" max="11772" width="13" style="1" customWidth="1"/>
    <col min="11773" max="11778" width="13.6328125" style="1" customWidth="1"/>
    <col min="11779" max="11779" width="15.08984375" style="1" customWidth="1"/>
    <col min="11780" max="11780" width="8.90625" style="1" customWidth="1"/>
    <col min="11781" max="12026" width="9.08984375" style="1"/>
    <col min="12027" max="12027" width="6.08984375" style="1" customWidth="1"/>
    <col min="12028" max="12028" width="13" style="1" customWidth="1"/>
    <col min="12029" max="12034" width="13.6328125" style="1" customWidth="1"/>
    <col min="12035" max="12035" width="15.08984375" style="1" customWidth="1"/>
    <col min="12036" max="12036" width="8.90625" style="1" customWidth="1"/>
    <col min="12037" max="12282" width="9.08984375" style="1"/>
    <col min="12283" max="12283" width="6.08984375" style="1" customWidth="1"/>
    <col min="12284" max="12284" width="13" style="1" customWidth="1"/>
    <col min="12285" max="12290" width="13.6328125" style="1" customWidth="1"/>
    <col min="12291" max="12291" width="15.08984375" style="1" customWidth="1"/>
    <col min="12292" max="12292" width="8.90625" style="1" customWidth="1"/>
    <col min="12293" max="12538" width="9.08984375" style="1"/>
    <col min="12539" max="12539" width="6.08984375" style="1" customWidth="1"/>
    <col min="12540" max="12540" width="13" style="1" customWidth="1"/>
    <col min="12541" max="12546" width="13.6328125" style="1" customWidth="1"/>
    <col min="12547" max="12547" width="15.08984375" style="1" customWidth="1"/>
    <col min="12548" max="12548" width="8.90625" style="1" customWidth="1"/>
    <col min="12549" max="12794" width="9.08984375" style="1"/>
    <col min="12795" max="12795" width="6.08984375" style="1" customWidth="1"/>
    <col min="12796" max="12796" width="13" style="1" customWidth="1"/>
    <col min="12797" max="12802" width="13.6328125" style="1" customWidth="1"/>
    <col min="12803" max="12803" width="15.08984375" style="1" customWidth="1"/>
    <col min="12804" max="12804" width="8.90625" style="1" customWidth="1"/>
    <col min="12805" max="13050" width="9.08984375" style="1"/>
    <col min="13051" max="13051" width="6.08984375" style="1" customWidth="1"/>
    <col min="13052" max="13052" width="13" style="1" customWidth="1"/>
    <col min="13053" max="13058" width="13.6328125" style="1" customWidth="1"/>
    <col min="13059" max="13059" width="15.08984375" style="1" customWidth="1"/>
    <col min="13060" max="13060" width="8.90625" style="1" customWidth="1"/>
    <col min="13061" max="13306" width="9.08984375" style="1"/>
    <col min="13307" max="13307" width="6.08984375" style="1" customWidth="1"/>
    <col min="13308" max="13308" width="13" style="1" customWidth="1"/>
    <col min="13309" max="13314" width="13.6328125" style="1" customWidth="1"/>
    <col min="13315" max="13315" width="15.08984375" style="1" customWidth="1"/>
    <col min="13316" max="13316" width="8.90625" style="1" customWidth="1"/>
    <col min="13317" max="13562" width="9.08984375" style="1"/>
    <col min="13563" max="13563" width="6.08984375" style="1" customWidth="1"/>
    <col min="13564" max="13564" width="13" style="1" customWidth="1"/>
    <col min="13565" max="13570" width="13.6328125" style="1" customWidth="1"/>
    <col min="13571" max="13571" width="15.08984375" style="1" customWidth="1"/>
    <col min="13572" max="13572" width="8.90625" style="1" customWidth="1"/>
    <col min="13573" max="13818" width="9.08984375" style="1"/>
    <col min="13819" max="13819" width="6.08984375" style="1" customWidth="1"/>
    <col min="13820" max="13820" width="13" style="1" customWidth="1"/>
    <col min="13821" max="13826" width="13.6328125" style="1" customWidth="1"/>
    <col min="13827" max="13827" width="15.08984375" style="1" customWidth="1"/>
    <col min="13828" max="13828" width="8.90625" style="1" customWidth="1"/>
    <col min="13829" max="14074" width="9.08984375" style="1"/>
    <col min="14075" max="14075" width="6.08984375" style="1" customWidth="1"/>
    <col min="14076" max="14076" width="13" style="1" customWidth="1"/>
    <col min="14077" max="14082" width="13.6328125" style="1" customWidth="1"/>
    <col min="14083" max="14083" width="15.08984375" style="1" customWidth="1"/>
    <col min="14084" max="14084" width="8.90625" style="1" customWidth="1"/>
    <col min="14085" max="14330" width="9.08984375" style="1"/>
    <col min="14331" max="14331" width="6.08984375" style="1" customWidth="1"/>
    <col min="14332" max="14332" width="13" style="1" customWidth="1"/>
    <col min="14333" max="14338" width="13.6328125" style="1" customWidth="1"/>
    <col min="14339" max="14339" width="15.08984375" style="1" customWidth="1"/>
    <col min="14340" max="14340" width="8.90625" style="1" customWidth="1"/>
    <col min="14341" max="14586" width="9.08984375" style="1"/>
    <col min="14587" max="14587" width="6.08984375" style="1" customWidth="1"/>
    <col min="14588" max="14588" width="13" style="1" customWidth="1"/>
    <col min="14589" max="14594" width="13.6328125" style="1" customWidth="1"/>
    <col min="14595" max="14595" width="15.08984375" style="1" customWidth="1"/>
    <col min="14596" max="14596" width="8.90625" style="1" customWidth="1"/>
    <col min="14597" max="14842" width="9.08984375" style="1"/>
    <col min="14843" max="14843" width="6.08984375" style="1" customWidth="1"/>
    <col min="14844" max="14844" width="13" style="1" customWidth="1"/>
    <col min="14845" max="14850" width="13.6328125" style="1" customWidth="1"/>
    <col min="14851" max="14851" width="15.08984375" style="1" customWidth="1"/>
    <col min="14852" max="14852" width="8.90625" style="1" customWidth="1"/>
    <col min="14853" max="15098" width="9.08984375" style="1"/>
    <col min="15099" max="15099" width="6.08984375" style="1" customWidth="1"/>
    <col min="15100" max="15100" width="13" style="1" customWidth="1"/>
    <col min="15101" max="15106" width="13.6328125" style="1" customWidth="1"/>
    <col min="15107" max="15107" width="15.08984375" style="1" customWidth="1"/>
    <col min="15108" max="15108" width="8.90625" style="1" customWidth="1"/>
    <col min="15109" max="15354" width="9.08984375" style="1"/>
    <col min="15355" max="15355" width="6.08984375" style="1" customWidth="1"/>
    <col min="15356" max="15356" width="13" style="1" customWidth="1"/>
    <col min="15357" max="15362" width="13.6328125" style="1" customWidth="1"/>
    <col min="15363" max="15363" width="15.08984375" style="1" customWidth="1"/>
    <col min="15364" max="15364" width="8.90625" style="1" customWidth="1"/>
    <col min="15365" max="15610" width="9.08984375" style="1"/>
    <col min="15611" max="15611" width="6.08984375" style="1" customWidth="1"/>
    <col min="15612" max="15612" width="13" style="1" customWidth="1"/>
    <col min="15613" max="15618" width="13.6328125" style="1" customWidth="1"/>
    <col min="15619" max="15619" width="15.08984375" style="1" customWidth="1"/>
    <col min="15620" max="15620" width="8.90625" style="1" customWidth="1"/>
    <col min="15621" max="15866" width="9.08984375" style="1"/>
    <col min="15867" max="15867" width="6.08984375" style="1" customWidth="1"/>
    <col min="15868" max="15868" width="13" style="1" customWidth="1"/>
    <col min="15869" max="15874" width="13.6328125" style="1" customWidth="1"/>
    <col min="15875" max="15875" width="15.08984375" style="1" customWidth="1"/>
    <col min="15876" max="15876" width="8.90625" style="1" customWidth="1"/>
    <col min="15877" max="16122" width="9.08984375" style="1"/>
    <col min="16123" max="16123" width="6.08984375" style="1" customWidth="1"/>
    <col min="16124" max="16124" width="13" style="1" customWidth="1"/>
    <col min="16125" max="16130" width="13.6328125" style="1" customWidth="1"/>
    <col min="16131" max="16131" width="15.08984375" style="1" customWidth="1"/>
    <col min="16132" max="16132" width="8.90625" style="1" customWidth="1"/>
    <col min="16133" max="16384" width="9.08984375" style="1"/>
  </cols>
  <sheetData>
    <row r="1" spans="1:9" ht="18.75" customHeight="1" x14ac:dyDescent="0.3">
      <c r="E1" s="2" t="s">
        <v>0</v>
      </c>
    </row>
    <row r="2" spans="1:9" ht="18" customHeight="1" x14ac:dyDescent="0.25">
      <c r="D2" s="68" t="s">
        <v>1</v>
      </c>
    </row>
    <row r="3" spans="1:9" ht="11.5" x14ac:dyDescent="0.25">
      <c r="B3" s="4"/>
      <c r="C3" s="4"/>
      <c r="D3" s="68" t="s">
        <v>280</v>
      </c>
    </row>
    <row r="4" spans="1:9" ht="11.5" x14ac:dyDescent="0.25">
      <c r="D4" s="68" t="s">
        <v>283</v>
      </c>
    </row>
    <row r="5" spans="1:9" ht="11.5" x14ac:dyDescent="0.25">
      <c r="E5" s="68"/>
    </row>
    <row r="6" spans="1:9" ht="11.5" x14ac:dyDescent="0.25">
      <c r="D6" s="83" t="s">
        <v>281</v>
      </c>
      <c r="E6" s="83"/>
      <c r="F6" s="83"/>
      <c r="G6" s="83"/>
      <c r="H6" s="83"/>
      <c r="I6" s="78"/>
    </row>
    <row r="7" spans="1:9" ht="11.5" x14ac:dyDescent="0.25">
      <c r="D7" s="84" t="s">
        <v>282</v>
      </c>
      <c r="E7" s="84"/>
      <c r="F7" s="84"/>
      <c r="G7" s="84"/>
      <c r="H7" s="84"/>
      <c r="I7" s="77"/>
    </row>
    <row r="8" spans="1:9" ht="11.5" x14ac:dyDescent="0.25">
      <c r="E8" s="77"/>
    </row>
    <row r="9" spans="1:9" ht="11.5" x14ac:dyDescent="0.25">
      <c r="D9" s="69" t="s">
        <v>2</v>
      </c>
    </row>
    <row r="10" spans="1:9" ht="11.5" x14ac:dyDescent="0.25">
      <c r="D10" s="68" t="s">
        <v>170</v>
      </c>
    </row>
    <row r="11" spans="1:9" ht="11.5" x14ac:dyDescent="0.25">
      <c r="D11" s="68" t="s">
        <v>171</v>
      </c>
    </row>
    <row r="13" spans="1:9" ht="30.75" customHeight="1" x14ac:dyDescent="0.25">
      <c r="D13" s="85" t="s">
        <v>3</v>
      </c>
      <c r="E13" s="86"/>
      <c r="F13" s="85" t="s">
        <v>4</v>
      </c>
      <c r="G13" s="86"/>
      <c r="H13" s="85" t="s">
        <v>5</v>
      </c>
      <c r="I13" s="86"/>
    </row>
    <row r="14" spans="1:9" s="9" customFormat="1" x14ac:dyDescent="0.25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5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5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5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5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5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5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5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5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5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5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5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5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5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5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5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5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5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5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5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5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5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5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5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5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5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5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5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5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5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5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5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5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5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5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5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5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5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5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5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5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5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5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5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5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5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5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5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4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4">
      <c r="D63" s="74"/>
      <c r="E63" s="75"/>
      <c r="F63" s="76"/>
      <c r="G63" s="76"/>
      <c r="H63" s="76"/>
      <c r="I63" s="76"/>
    </row>
    <row r="64" spans="1:9" ht="25.5" customHeight="1" x14ac:dyDescent="0.25">
      <c r="A64" s="31"/>
      <c r="B64" s="32"/>
      <c r="C64" s="32"/>
      <c r="D64" s="87" t="s">
        <v>3</v>
      </c>
      <c r="E64" s="88"/>
      <c r="F64" s="87" t="s">
        <v>4</v>
      </c>
      <c r="G64" s="88"/>
      <c r="H64" s="89" t="s">
        <v>5</v>
      </c>
      <c r="I64" s="90"/>
    </row>
    <row r="65" spans="1:9" s="9" customFormat="1" x14ac:dyDescent="0.25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5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5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5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5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5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5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5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5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5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5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5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5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5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5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5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5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5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5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5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5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5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5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5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5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5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5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5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5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5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5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5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5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5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5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5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5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5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5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5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5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5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5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5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5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5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5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5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5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5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5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5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5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5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1" thickBot="1" x14ac:dyDescent="0.3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1" thickTop="1" x14ac:dyDescent="0.25">
      <c r="D120" s="45"/>
      <c r="E120" s="45"/>
      <c r="F120" s="45"/>
      <c r="G120" s="45"/>
      <c r="H120" s="45"/>
      <c r="I120" s="45"/>
    </row>
    <row r="121" spans="1:246" x14ac:dyDescent="0.25">
      <c r="D121" s="45"/>
      <c r="E121" s="45"/>
      <c r="F121" s="45"/>
      <c r="G121" s="45"/>
      <c r="H121" s="45"/>
      <c r="I121" s="45"/>
    </row>
    <row r="122" spans="1:246" customFormat="1" ht="18" x14ac:dyDescent="0.4">
      <c r="A122" s="3" t="s">
        <v>158</v>
      </c>
      <c r="D122" s="1"/>
      <c r="E122" s="46"/>
      <c r="F122" s="47" t="str">
        <f>D4</f>
        <v>AUTHORIZATION NUMBER: 1</v>
      </c>
    </row>
    <row r="123" spans="1:246" ht="13" x14ac:dyDescent="0.3">
      <c r="D123" s="3"/>
      <c r="G123" s="45"/>
      <c r="H123" s="45"/>
      <c r="I123" s="45"/>
    </row>
    <row r="124" spans="1:246" ht="13" x14ac:dyDescent="0.3">
      <c r="D124" s="3"/>
      <c r="G124" s="45"/>
      <c r="H124" s="45"/>
      <c r="I124" s="45"/>
    </row>
    <row r="125" spans="1:246" ht="13" x14ac:dyDescent="0.3">
      <c r="D125" s="3"/>
      <c r="G125" s="45"/>
      <c r="H125" s="45"/>
      <c r="I125" s="45"/>
    </row>
    <row r="126" spans="1:246" x14ac:dyDescent="0.25">
      <c r="D126" s="45"/>
      <c r="E126" s="45"/>
      <c r="F126" s="45"/>
      <c r="G126" s="45"/>
      <c r="H126" s="45"/>
      <c r="I126" s="45"/>
    </row>
    <row r="127" spans="1:246" ht="14" x14ac:dyDescent="0.3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4" x14ac:dyDescent="0.3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4" x14ac:dyDescent="0.3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4" x14ac:dyDescent="0.3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4" x14ac:dyDescent="0.3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4" x14ac:dyDescent="0.3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4" x14ac:dyDescent="0.3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4" x14ac:dyDescent="0.3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4" x14ac:dyDescent="0.3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4" x14ac:dyDescent="0.3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4" x14ac:dyDescent="0.3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5">
      <c r="D138" s="50"/>
    </row>
    <row r="139" spans="1:246" ht="14" x14ac:dyDescent="0.3">
      <c r="B139" s="48" t="s">
        <v>163</v>
      </c>
      <c r="C139" s="48"/>
      <c r="D139" s="50"/>
    </row>
    <row r="140" spans="1:246" ht="14" x14ac:dyDescent="0.3">
      <c r="B140" s="48"/>
      <c r="C140" s="48"/>
      <c r="D140" s="50"/>
    </row>
    <row r="141" spans="1:246" ht="14.25" customHeight="1" x14ac:dyDescent="0.3">
      <c r="B141" s="51"/>
      <c r="C141" s="51"/>
      <c r="D141" s="50"/>
    </row>
    <row r="142" spans="1:246" s="55" customFormat="1" ht="14.25" customHeight="1" x14ac:dyDescent="0.3">
      <c r="A142" s="52"/>
      <c r="B142" s="53" t="s">
        <v>164</v>
      </c>
      <c r="C142" s="53"/>
      <c r="D142" s="54"/>
    </row>
    <row r="143" spans="1:246" s="55" customFormat="1" ht="15.75" customHeight="1" x14ac:dyDescent="0.3">
      <c r="A143" s="52"/>
      <c r="B143" s="53" t="s">
        <v>165</v>
      </c>
      <c r="C143" s="53"/>
      <c r="D143" s="54"/>
    </row>
    <row r="144" spans="1:246" ht="15" customHeight="1" x14ac:dyDescent="0.25">
      <c r="D144" s="56"/>
    </row>
    <row r="145" spans="1:16132" ht="13" x14ac:dyDescent="0.3">
      <c r="B145" s="57" t="s">
        <v>166</v>
      </c>
      <c r="C145" s="57"/>
      <c r="D145" s="58"/>
      <c r="E145" s="58"/>
    </row>
    <row r="146" spans="1:16132" ht="13" x14ac:dyDescent="0.3">
      <c r="B146" s="57" t="s">
        <v>167</v>
      </c>
      <c r="C146" s="57"/>
      <c r="D146" s="58"/>
      <c r="E146" s="58"/>
    </row>
    <row r="147" spans="1:16132" ht="16.5" customHeight="1" x14ac:dyDescent="0.3">
      <c r="B147" s="57"/>
      <c r="C147" s="57"/>
    </row>
    <row r="148" spans="1:16132" ht="10.5" customHeight="1" x14ac:dyDescent="0.3">
      <c r="B148" s="57"/>
      <c r="C148" s="57"/>
    </row>
    <row r="149" spans="1:16132" ht="13" x14ac:dyDescent="0.3">
      <c r="B149" s="3" t="s">
        <v>168</v>
      </c>
      <c r="C149" s="3"/>
      <c r="G149" s="3" t="s">
        <v>169</v>
      </c>
      <c r="I149" s="59"/>
    </row>
    <row r="150" spans="1:16132" customFormat="1" ht="12.5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" x14ac:dyDescent="0.3">
      <c r="A151" s="1"/>
      <c r="B151" s="1"/>
      <c r="C151" s="1"/>
      <c r="D151" s="1"/>
      <c r="E151" s="1"/>
      <c r="F151" s="1"/>
      <c r="G151" s="91">
        <v>44924</v>
      </c>
      <c r="H151" s="91"/>
      <c r="I151" s="9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2.5" x14ac:dyDescent="0.25">
      <c r="A152" s="1"/>
      <c r="B152" s="32"/>
      <c r="C152" s="32"/>
      <c r="D152" s="32"/>
      <c r="E152" s="32"/>
      <c r="F152" s="1"/>
      <c r="G152" s="92"/>
      <c r="H152" s="92"/>
      <c r="I152" s="9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2.5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" x14ac:dyDescent="0.3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" x14ac:dyDescent="0.3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3AD4WN+4MJYoj9sMoplhVO+4T6d+WJVnjvFdEsXKCzrhVjTMpnuWPzwXwllqtyaRqjLt7uLB4n/kdKQS8KEdQ==" saltValue="GwGUrqf/wii9x3SWL50/1A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2023-03-21T18:54:37Z</cp:lastPrinted>
  <dcterms:created xsi:type="dcterms:W3CDTF">2020-06-25T20:41:28Z</dcterms:created>
  <dcterms:modified xsi:type="dcterms:W3CDTF">2023-05-22T18:35:11Z</dcterms:modified>
</cp:coreProperties>
</file>