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Dear County Letters\DCDL 2022\"/>
    </mc:Choice>
  </mc:AlternateContent>
  <xr:revisionPtr revIDLastSave="0" documentId="8_{92D49A50-5A85-4EDF-85F5-D255DADDB8B5}" xr6:coauthVersionLast="46" xr6:coauthVersionMax="46" xr10:uidLastSave="{00000000-0000-0000-0000-000000000000}"/>
  <bookViews>
    <workbookView xWindow="-108" yWindow="-108" windowWidth="23256" windowHeight="12720" xr2:uid="{342A0584-7ECA-4CD7-81CD-DE53E5509828}"/>
  </bookViews>
  <sheets>
    <sheet name="Incentive Goal" sheetId="1" r:id="rId1"/>
  </sheets>
  <definedNames>
    <definedName name="\z">#REF!</definedName>
    <definedName name="_1">#REF!</definedName>
    <definedName name="_10">#REF!</definedName>
    <definedName name="_11">#REF!</definedName>
    <definedName name="_12">#REF!</definedName>
    <definedName name="_2">#REF!</definedName>
    <definedName name="_3">#REF!</definedName>
    <definedName name="_4">#REF!</definedName>
    <definedName name="_5">#REF!</definedName>
    <definedName name="_6">#REF!</definedName>
    <definedName name="_7">#REF!</definedName>
    <definedName name="_8">#REF!</definedName>
    <definedName name="_9">#REF!</definedName>
    <definedName name="_xlnm._FilterDatabase" localSheetId="0" hidden="1">'Incentive Goal'!$A$2:$AL$107</definedName>
    <definedName name="_xlnm.Criteria" localSheetId="0">'Incentive Goal'!#REF!</definedName>
    <definedName name="_xlnm.Extract" localSheetId="0">'Incentive Goal'!#REF!</definedName>
    <definedName name="_xlnm.Print_Area" localSheetId="0">'Incentive Goal'!$B$3:$X$114</definedName>
    <definedName name="_xlnm.Print_Titles" localSheetId="0">'Incentive Goal'!$A:$B,'Incentive Goal'!$1:$2</definedName>
    <definedName name="Staffing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X113" i="1" l="1"/>
  <c r="T113" i="1"/>
  <c r="P113" i="1"/>
  <c r="L113" i="1"/>
  <c r="H113" i="1"/>
  <c r="E113" i="1"/>
  <c r="X111" i="1"/>
  <c r="W111" i="1"/>
  <c r="V111" i="1"/>
  <c r="T111" i="1"/>
  <c r="S111" i="1"/>
  <c r="R111" i="1"/>
  <c r="O111" i="1"/>
  <c r="N111" i="1"/>
  <c r="P111" i="1" s="1"/>
  <c r="K111" i="1"/>
  <c r="J111" i="1"/>
  <c r="L111" i="1" s="1"/>
  <c r="H111" i="1"/>
  <c r="G111" i="1"/>
  <c r="F111" i="1"/>
  <c r="D111" i="1"/>
  <c r="C111" i="1"/>
  <c r="E111" i="1" s="1"/>
  <c r="W110" i="1"/>
  <c r="X110" i="1" s="1"/>
  <c r="V110" i="1"/>
  <c r="S110" i="1"/>
  <c r="T110" i="1" s="1"/>
  <c r="R110" i="1"/>
  <c r="P110" i="1"/>
  <c r="O110" i="1"/>
  <c r="N110" i="1"/>
  <c r="L110" i="1"/>
  <c r="K110" i="1"/>
  <c r="J110" i="1"/>
  <c r="G110" i="1"/>
  <c r="H110" i="1" s="1"/>
  <c r="F110" i="1"/>
  <c r="E110" i="1"/>
  <c r="C110" i="1"/>
  <c r="X108" i="1"/>
  <c r="W108" i="1"/>
  <c r="V108" i="1"/>
  <c r="S108" i="1"/>
  <c r="T108" i="1" s="1"/>
  <c r="R108" i="1"/>
  <c r="O108" i="1"/>
  <c r="P108" i="1" s="1"/>
  <c r="N108" i="1"/>
  <c r="K108" i="1"/>
  <c r="L108" i="1" s="1"/>
  <c r="J108" i="1"/>
  <c r="G108" i="1"/>
  <c r="H108" i="1" s="1"/>
  <c r="F108" i="1"/>
  <c r="D108" i="1"/>
  <c r="C108" i="1"/>
  <c r="E108" i="1" s="1"/>
</calcChain>
</file>

<file path=xl/sharedStrings.xml><?xml version="1.0" encoding="utf-8"?>
<sst xmlns="http://schemas.openxmlformats.org/spreadsheetml/2006/main" count="366" uniqueCount="160">
  <si>
    <t>Incentive Goal SFY2023 Jul</t>
  </si>
  <si>
    <t>Calculations are SFY</t>
  </si>
  <si>
    <t>TOTAL DISBURSED COLLECTIONS</t>
  </si>
  <si>
    <t>PATERNITY ESTABLISHMENT</t>
  </si>
  <si>
    <t>CASES UNDER ORDER</t>
  </si>
  <si>
    <t>CURRENT SUPPORT</t>
  </si>
  <si>
    <t>ARREARS</t>
  </si>
  <si>
    <t>MEDICAL</t>
  </si>
  <si>
    <t>Consultant</t>
  </si>
  <si>
    <t>Fips Name</t>
  </si>
  <si>
    <t>SFY Actual</t>
  </si>
  <si>
    <t>Goal</t>
  </si>
  <si>
    <t>% of Goal</t>
  </si>
  <si>
    <t>Prev BOW</t>
  </si>
  <si>
    <t>Pat Est</t>
  </si>
  <si>
    <t>%PatEst</t>
  </si>
  <si>
    <t>Open Cases</t>
  </si>
  <si>
    <t>CUO</t>
  </si>
  <si>
    <t>%CUO</t>
  </si>
  <si>
    <t>CSup due</t>
  </si>
  <si>
    <t>CSup Coll</t>
  </si>
  <si>
    <t>%CurCol</t>
  </si>
  <si>
    <t>Cases Arr due</t>
  </si>
  <si>
    <t>Cases Arr Col</t>
  </si>
  <si>
    <t>%Arr</t>
  </si>
  <si>
    <t>MedCase</t>
  </si>
  <si>
    <t>MedSup</t>
  </si>
  <si>
    <t>%Med</t>
  </si>
  <si>
    <t>County Name</t>
  </si>
  <si>
    <t>LYBOW</t>
  </si>
  <si>
    <t>LYPat</t>
  </si>
  <si>
    <t>LY%Pat Est</t>
  </si>
  <si>
    <t>LYCases</t>
  </si>
  <si>
    <t>LYCUO</t>
  </si>
  <si>
    <t>LY%CUO</t>
  </si>
  <si>
    <t>LY$CSupOwed</t>
  </si>
  <si>
    <t>LY$CSup</t>
  </si>
  <si>
    <t>LY%CurCol</t>
  </si>
  <si>
    <t>LYArrCases</t>
  </si>
  <si>
    <t>LYArrCase$</t>
  </si>
  <si>
    <t>LY%Arr</t>
  </si>
  <si>
    <t>verify</t>
  </si>
  <si>
    <t>Newsome, Kenya</t>
  </si>
  <si>
    <t>ALAMANCE</t>
  </si>
  <si>
    <t>OK</t>
  </si>
  <si>
    <t>Allen, Carole</t>
  </si>
  <si>
    <t>ALEXANDER</t>
  </si>
  <si>
    <t>ALLEGHANY</t>
  </si>
  <si>
    <t>Cauble, Leona</t>
  </si>
  <si>
    <t>ANSON</t>
  </si>
  <si>
    <t>ASHE</t>
  </si>
  <si>
    <t>AVERY</t>
  </si>
  <si>
    <t>Foreman, Cora</t>
  </si>
  <si>
    <t>BEAUFORT</t>
  </si>
  <si>
    <t>BERTIE</t>
  </si>
  <si>
    <t>McDonald, Sally</t>
  </si>
  <si>
    <t>BLADEN</t>
  </si>
  <si>
    <t>BRUNSWICK</t>
  </si>
  <si>
    <t>Vacant</t>
  </si>
  <si>
    <t>BUNCOMBE</t>
  </si>
  <si>
    <t>BURKE</t>
  </si>
  <si>
    <t>CABARRUS</t>
  </si>
  <si>
    <t>CALDWELL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</si>
  <si>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</si>
  <si>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</si>
  <si>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</si>
  <si>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</si>
  <si>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</si>
  <si>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</si>
  <si>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</si>
  <si>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</si>
  <si>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</si>
  <si>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</si>
  <si>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</si>
  <si>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</si>
  <si>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</si>
  <si>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</si>
  <si>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</si>
  <si>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</si>
  <si>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</si>
  <si>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</si>
  <si>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Mayfield, Kristi</t>
  </si>
  <si>
    <t>EDGE-Rky Mt</t>
  </si>
  <si>
    <t>EDGE-Tarboro</t>
  </si>
  <si>
    <t>FORSYTH</t>
  </si>
  <si>
    <t>FRANKLIN</t>
  </si>
  <si>
    <t>GASTON</t>
  </si>
  <si>
    <t>GATES</t>
  </si>
  <si>
    <t>GRAHAM</t>
  </si>
  <si>
    <t>GRANVILLE</t>
  </si>
  <si>
    <t>GREENE</t>
  </si>
  <si>
    <t>GUIL-Gboro</t>
  </si>
  <si>
    <t>GUIL-HP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</si>
  <si>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</si>
  <si>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</si>
  <si>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</si>
  <si>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</si>
  <si>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</si>
  <si>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</si>
  <si>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</si>
  <si>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</si>
  <si>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</si>
  <si>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</si>
  <si>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</si>
  <si>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</si>
  <si>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</si>
  <si>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</si>
  <si>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</si>
  <si>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</si>
  <si>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</si>
  <si>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</si>
  <si>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</si>
  <si>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</si>
  <si>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</si>
  <si>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</si>
  <si>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</si>
  <si>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</si>
  <si>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Central Office</t>
  </si>
  <si>
    <t>NORTH CAROLINA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</si>
  <si>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</si>
  <si>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</si>
  <si>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</si>
  <si>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</si>
  <si>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</si>
  <si>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</si>
  <si>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</si>
  <si>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</si>
  <si>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</si>
  <si>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</si>
  <si>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</si>
  <si>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</si>
  <si>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</si>
  <si>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</si>
  <si>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</si>
  <si>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</si>
  <si>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</si>
  <si>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</si>
  <si>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</si>
  <si>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</si>
  <si>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</si>
  <si>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</si>
  <si>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</si>
  <si>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NA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</si>
  <si>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</si>
  <si>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</si>
  <si>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</si>
  <si>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</si>
  <si>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</si>
  <si>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</si>
  <si>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</si>
  <si>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</si>
  <si>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</si>
  <si>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</si>
  <si>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</si>
  <si>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</si>
  <si>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>Filtered Total</t>
  </si>
  <si>
    <t>EDGECOMBE TOT</t>
  </si>
  <si>
    <t>GUILFORD TOT</t>
  </si>
  <si>
    <t>STATEWIDE</t>
  </si>
  <si>
    <t>Please note: if a child is in more than one order county it may be counted twice, however, the state total eliminates duplicates.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</si>
</sst>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10" x14ac:knownFonts="1">
    <font>
      <sz val="10"/>
      <name val="Arial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Arial"/>
      <family val="2"/>
    </font>
    <font>
      <b/>
      <sz val="12"/>
      <name val="Calibri"/>
      <family val="2"/>
      <scheme val="minor"/>
    </font>
    <font>
      <sz val="12"/>
      <name val="Arial"/>
      <family val="2"/>
    </font>
    <font>
      <b/>
      <i/>
      <sz val="10"/>
      <name val="Calibri"/>
      <family val="2"/>
      <scheme val="minor"/>
    </font>
    <font>
      <i/>
      <sz val="10"/>
      <name val="Arial"/>
      <family val="2"/>
    </font>
    <font>
      <b/>
      <sz val="9"/>
      <color theme="0"/>
      <name val="Calibri"/>
      <family val="2"/>
      <scheme val="minor"/>
    </font>
    <font>
      <b/>
      <sz val="10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4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medium">
        <color theme="0" tint="-0.499984740745262"/>
      </left>
      <right style="medium">
        <color theme="0" tint="-0.499984740745262"/>
      </right>
      <top/>
      <bottom style="medium">
        <color theme="0" tint="-0.499984740745262"/>
      </bottom>
      <diagonal/>
    </border>
    <border>
      <left style="medium">
        <color theme="0" tint="-0.499984740745262"/>
      </left>
      <right/>
      <top/>
      <bottom style="medium">
        <color theme="0" tint="-0.499984740745262"/>
      </bottom>
      <diagonal/>
    </border>
    <border>
      <left style="medium">
        <color theme="0" tint="-0.499984740745262"/>
      </left>
      <right/>
      <top style="medium">
        <color theme="0" tint="-0.499984740745262"/>
      </top>
      <bottom style="medium">
        <color theme="0" tint="-0.499984740745262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116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/>
    </xf>
    <xf numFmtId="0" fontId="2" fillId="3" borderId="0" xfId="0" applyFont="1" applyFill="1" applyAlignment="1">
      <alignment horizontal="center"/>
    </xf>
    <xf numFmtId="0" fontId="2" fillId="3" borderId="2" xfId="0" applyFont="1" applyFill="1" applyBorder="1" applyAlignment="1">
      <alignment horizontal="center"/>
    </xf>
    <xf numFmtId="10" fontId="2" fillId="3" borderId="3" xfId="0" applyNumberFormat="1" applyFont="1" applyFill="1" applyBorder="1" applyAlignment="1">
      <alignment horizontal="center"/>
    </xf>
    <xf numFmtId="164" fontId="2" fillId="3" borderId="2" xfId="0" applyNumberFormat="1" applyFont="1" applyFill="1" applyBorder="1" applyAlignment="1">
      <alignment horizontal="right"/>
    </xf>
    <xf numFmtId="164" fontId="2" fillId="3" borderId="0" xfId="0" applyNumberFormat="1" applyFont="1" applyFill="1" applyAlignment="1">
      <alignment horizontal="right"/>
    </xf>
    <xf numFmtId="0" fontId="2" fillId="0" borderId="0" xfId="0" applyFont="1"/>
    <xf numFmtId="0" fontId="3" fillId="0" borderId="0" xfId="1"/>
    <xf numFmtId="0" fontId="2" fillId="0" borderId="1" xfId="0" applyFont="1" applyBorder="1" applyAlignment="1">
      <alignment horizontal="center"/>
    </xf>
    <xf numFmtId="1" fontId="2" fillId="2" borderId="1" xfId="0" applyNumberFormat="1" applyFont="1" applyFill="1" applyBorder="1" applyAlignment="1">
      <alignment horizontal="center"/>
    </xf>
    <xf numFmtId="10" fontId="2" fillId="2" borderId="1" xfId="2" applyNumberFormat="1" applyFont="1" applyFill="1" applyBorder="1" applyAlignment="1">
      <alignment horizontal="center"/>
    </xf>
    <xf numFmtId="10" fontId="2" fillId="0" borderId="1" xfId="0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0" fontId="2" fillId="2" borderId="1" xfId="0" applyNumberFormat="1" applyFont="1" applyFill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0" fontId="2" fillId="0" borderId="1" xfId="2" applyFont="1" applyBorder="1" applyAlignment="1">
      <alignment horizontal="center"/>
    </xf>
    <xf numFmtId="10" fontId="2" fillId="3" borderId="0" xfId="0" applyNumberFormat="1" applyFont="1" applyFill="1" applyAlignment="1">
      <alignment horizontal="center"/>
    </xf>
    <xf numFmtId="0" fontId="2" fillId="3" borderId="2" xfId="0" quotePrefix="1" applyFont="1" applyFill="1" applyBorder="1" applyAlignment="1">
      <alignment horizontal="center"/>
    </xf>
    <xf numFmtId="0" fontId="2" fillId="3" borderId="0" xfId="0" quotePrefix="1" applyFont="1" applyFill="1" applyAlignment="1">
      <alignment horizontal="center"/>
    </xf>
    <xf numFmtId="0" fontId="2" fillId="3" borderId="3" xfId="0" quotePrefix="1" applyFont="1" applyFill="1" applyBorder="1" applyAlignment="1">
      <alignment horizontal="center"/>
    </xf>
    <xf numFmtId="164" fontId="2" fillId="3" borderId="2" xfId="0" quotePrefix="1" applyNumberFormat="1" applyFont="1" applyFill="1" applyBorder="1" applyAlignment="1">
      <alignment horizontal="right"/>
    </xf>
    <xf numFmtId="164" fontId="2" fillId="3" borderId="0" xfId="0" quotePrefix="1" applyNumberFormat="1" applyFont="1" applyFill="1" applyAlignment="1">
      <alignment horizontal="right"/>
    </xf>
    <xf numFmtId="0" fontId="4" fillId="0" borderId="0" xfId="0" applyFont="1" applyAlignment="1">
      <alignment horizontal="center"/>
    </xf>
    <xf numFmtId="0" fontId="5" fillId="0" borderId="0" xfId="1" applyFont="1" applyAlignment="1">
      <alignment horizontal="center"/>
    </xf>
    <xf numFmtId="0" fontId="2" fillId="0" borderId="1" xfId="0" quotePrefix="1" applyFont="1" applyBorder="1"/>
    <xf numFmtId="164" fontId="2" fillId="2" borderId="1" xfId="0" applyNumberFormat="1" applyFont="1" applyFill="1" applyBorder="1" applyAlignment="1">
      <alignment horizontal="right"/>
    </xf>
    <xf numFmtId="0" fontId="2" fillId="0" borderId="1" xfId="0" quotePrefix="1" applyFont="1" applyBorder="1" applyAlignment="1">
      <alignment horizontal="center"/>
    </xf>
    <xf numFmtId="10" fontId="2" fillId="0" borderId="1" xfId="0" quotePrefix="1" applyNumberFormat="1" applyFont="1" applyBorder="1" applyAlignment="1">
      <alignment horizontal="center"/>
    </xf>
    <xf numFmtId="0" fontId="2" fillId="2" borderId="1" xfId="0" quotePrefix="1" applyFont="1" applyFill="1" applyBorder="1" applyAlignment="1">
      <alignment horizontal="center"/>
    </xf>
    <xf numFmtId="10" fontId="2" fillId="2" borderId="1" xfId="0" quotePrefix="1" applyNumberFormat="1" applyFont="1" applyFill="1" applyBorder="1" applyAlignment="1">
      <alignment horizontal="center"/>
    </xf>
    <xf numFmtId="164" fontId="2" fillId="0" borderId="1" xfId="0" quotePrefix="1" applyNumberFormat="1" applyFont="1" applyBorder="1" applyAlignment="1">
      <alignment horizontal="center"/>
    </xf>
    <xf numFmtId="10" fontId="2" fillId="3" borderId="0" xfId="0" quotePrefix="1" applyNumberFormat="1" applyFont="1" applyFill="1" applyAlignment="1">
      <alignment horizontal="center"/>
    </xf>
    <xf numFmtId="10" fontId="2" fillId="0" borderId="0" xfId="0" quotePrefix="1" applyNumberFormat="1" applyFont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0" xfId="0" applyFont="1" applyAlignment="1">
      <alignment horizontal="center"/>
    </xf>
    <xf numFmtId="10" fontId="2" fillId="0" borderId="3" xfId="0" applyNumberFormat="1" applyFont="1" applyBorder="1" applyAlignment="1">
      <alignment horizontal="center"/>
    </xf>
    <xf numFmtId="164" fontId="2" fillId="0" borderId="2" xfId="0" applyNumberFormat="1" applyFont="1" applyBorder="1" applyAlignment="1">
      <alignment horizontal="right"/>
    </xf>
    <xf numFmtId="164" fontId="2" fillId="0" borderId="0" xfId="0" applyNumberFormat="1" applyFont="1" applyAlignment="1">
      <alignment horizontal="right"/>
    </xf>
    <xf numFmtId="0" fontId="2" fillId="0" borderId="1" xfId="0" applyFont="1" applyBorder="1"/>
    <xf numFmtId="0" fontId="2" fillId="4" borderId="0" xfId="0" quotePrefix="1" applyFont="1" applyFill="1"/>
    <xf numFmtId="1" fontId="2" fillId="4" borderId="2" xfId="0" applyNumberFormat="1" applyFont="1" applyFill="1" applyBorder="1" applyAlignment="1">
      <alignment horizontal="right"/>
    </xf>
    <xf numFmtId="1" fontId="2" fillId="4" borderId="0" xfId="0" applyNumberFormat="1" applyFont="1" applyFill="1" applyAlignment="1">
      <alignment horizontal="right"/>
    </xf>
    <xf numFmtId="10" fontId="2" fillId="4" borderId="0" xfId="0" applyNumberFormat="1" applyFont="1" applyFill="1" applyAlignment="1">
      <alignment horizontal="center"/>
    </xf>
    <xf numFmtId="0" fontId="2" fillId="4" borderId="2" xfId="0" quotePrefix="1" applyFont="1" applyFill="1" applyBorder="1" applyAlignment="1">
      <alignment horizontal="center"/>
    </xf>
    <xf numFmtId="0" fontId="2" fillId="4" borderId="0" xfId="0" quotePrefix="1" applyFont="1" applyFill="1" applyAlignment="1">
      <alignment horizontal="center"/>
    </xf>
    <xf numFmtId="10" fontId="2" fillId="4" borderId="0" xfId="0" quotePrefix="1" applyNumberFormat="1" applyFont="1" applyFill="1" applyAlignment="1">
      <alignment horizontal="center"/>
    </xf>
    <xf numFmtId="10" fontId="2" fillId="4" borderId="3" xfId="0" applyNumberFormat="1" applyFont="1" applyFill="1" applyBorder="1" applyAlignment="1">
      <alignment horizontal="center"/>
    </xf>
    <xf numFmtId="164" fontId="2" fillId="4" borderId="2" xfId="0" quotePrefix="1" applyNumberFormat="1" applyFont="1" applyFill="1" applyBorder="1" applyAlignment="1">
      <alignment horizontal="center"/>
    </xf>
    <xf numFmtId="164" fontId="2" fillId="4" borderId="0" xfId="0" quotePrefix="1" applyNumberFormat="1" applyFont="1" applyFill="1" applyAlignment="1">
      <alignment horizontal="center"/>
    </xf>
    <xf numFmtId="10" fontId="2" fillId="4" borderId="3" xfId="0" quotePrefix="1" applyNumberFormat="1" applyFont="1" applyFill="1" applyBorder="1" applyAlignment="1">
      <alignment horizontal="center"/>
    </xf>
    <xf numFmtId="0" fontId="6" fillId="0" borderId="4" xfId="0" applyFont="1" applyBorder="1" applyAlignment="1">
      <alignment horizontal="center"/>
    </xf>
    <xf numFmtId="164" fontId="6" fillId="2" borderId="1" xfId="0" applyNumberFormat="1" applyFont="1" applyFill="1" applyBorder="1" applyAlignment="1">
      <alignment horizontal="right"/>
    </xf>
    <xf numFmtId="10" fontId="6" fillId="2" borderId="1" xfId="0" applyNumberFormat="1" applyFont="1" applyFill="1" applyBorder="1" applyAlignment="1">
      <alignment horizontal="center"/>
    </xf>
    <xf numFmtId="3" fontId="6" fillId="0" borderId="1" xfId="0" quotePrefix="1" applyNumberFormat="1" applyFont="1" applyBorder="1" applyAlignment="1">
      <alignment horizontal="center"/>
    </xf>
    <xf numFmtId="10" fontId="6" fillId="0" borderId="1" xfId="0" quotePrefix="1" applyNumberFormat="1" applyFont="1" applyBorder="1" applyAlignment="1">
      <alignment horizontal="center"/>
    </xf>
    <xf numFmtId="10" fontId="6" fillId="0" borderId="1" xfId="0" applyNumberFormat="1" applyFont="1" applyBorder="1" applyAlignment="1">
      <alignment horizontal="center"/>
    </xf>
    <xf numFmtId="3" fontId="6" fillId="5" borderId="1" xfId="0" quotePrefix="1" applyNumberFormat="1" applyFont="1" applyFill="1" applyBorder="1" applyAlignment="1">
      <alignment horizontal="center"/>
    </xf>
    <xf numFmtId="10" fontId="6" fillId="5" borderId="1" xfId="0" quotePrefix="1" applyNumberFormat="1" applyFont="1" applyFill="1" applyBorder="1" applyAlignment="1">
      <alignment horizontal="center"/>
    </xf>
    <xf numFmtId="10" fontId="6" fillId="5" borderId="1" xfId="0" applyNumberFormat="1" applyFont="1" applyFill="1" applyBorder="1" applyAlignment="1">
      <alignment horizontal="center"/>
    </xf>
    <xf numFmtId="164" fontId="6" fillId="0" borderId="1" xfId="0" quotePrefix="1" applyNumberFormat="1" applyFont="1" applyBorder="1" applyAlignment="1">
      <alignment horizontal="center"/>
    </xf>
    <xf numFmtId="3" fontId="6" fillId="2" borderId="1" xfId="0" quotePrefix="1" applyNumberFormat="1" applyFont="1" applyFill="1" applyBorder="1" applyAlignment="1">
      <alignment horizontal="center"/>
    </xf>
    <xf numFmtId="10" fontId="6" fillId="2" borderId="1" xfId="0" quotePrefix="1" applyNumberFormat="1" applyFont="1" applyFill="1" applyBorder="1" applyAlignment="1">
      <alignment horizontal="center"/>
    </xf>
    <xf numFmtId="10" fontId="6" fillId="3" borderId="0" xfId="0" quotePrefix="1" applyNumberFormat="1" applyFont="1" applyFill="1" applyAlignment="1">
      <alignment horizontal="center"/>
    </xf>
    <xf numFmtId="3" fontId="6" fillId="3" borderId="2" xfId="0" applyNumberFormat="1" applyFont="1" applyFill="1" applyBorder="1" applyAlignment="1">
      <alignment horizontal="center"/>
    </xf>
    <xf numFmtId="3" fontId="6" fillId="3" borderId="0" xfId="0" applyNumberFormat="1" applyFont="1" applyFill="1" applyAlignment="1">
      <alignment horizontal="center"/>
    </xf>
    <xf numFmtId="10" fontId="6" fillId="3" borderId="3" xfId="0" applyNumberFormat="1" applyFont="1" applyFill="1" applyBorder="1" applyAlignment="1">
      <alignment horizontal="center"/>
    </xf>
    <xf numFmtId="164" fontId="6" fillId="3" borderId="2" xfId="0" applyNumberFormat="1" applyFont="1" applyFill="1" applyBorder="1" applyAlignment="1">
      <alignment horizontal="right"/>
    </xf>
    <xf numFmtId="164" fontId="6" fillId="3" borderId="0" xfId="0" applyNumberFormat="1" applyFont="1" applyFill="1" applyAlignment="1">
      <alignment horizontal="right"/>
    </xf>
    <xf numFmtId="0" fontId="6" fillId="0" borderId="0" xfId="0" applyFont="1"/>
    <xf numFmtId="0" fontId="7" fillId="0" borderId="0" xfId="1" applyFont="1"/>
    <xf numFmtId="1" fontId="2" fillId="4" borderId="1" xfId="0" applyNumberFormat="1" applyFont="1" applyFill="1" applyBorder="1" applyAlignment="1">
      <alignment horizontal="right"/>
    </xf>
    <xf numFmtId="10" fontId="2" fillId="4" borderId="1" xfId="0" applyNumberFormat="1" applyFont="1" applyFill="1" applyBorder="1" applyAlignment="1">
      <alignment horizontal="center"/>
    </xf>
    <xf numFmtId="3" fontId="2" fillId="4" borderId="1" xfId="0" quotePrefix="1" applyNumberFormat="1" applyFont="1" applyFill="1" applyBorder="1" applyAlignment="1">
      <alignment horizontal="center"/>
    </xf>
    <xf numFmtId="10" fontId="2" fillId="4" borderId="1" xfId="0" quotePrefix="1" applyNumberFormat="1" applyFont="1" applyFill="1" applyBorder="1" applyAlignment="1">
      <alignment horizontal="center"/>
    </xf>
    <xf numFmtId="164" fontId="2" fillId="4" borderId="1" xfId="0" quotePrefix="1" applyNumberFormat="1" applyFont="1" applyFill="1" applyBorder="1" applyAlignment="1">
      <alignment horizontal="center"/>
    </xf>
    <xf numFmtId="3" fontId="2" fillId="0" borderId="1" xfId="0" quotePrefix="1" applyNumberFormat="1" applyFont="1" applyBorder="1" applyAlignment="1">
      <alignment horizontal="center"/>
    </xf>
    <xf numFmtId="3" fontId="2" fillId="5" borderId="1" xfId="0" quotePrefix="1" applyNumberFormat="1" applyFont="1" applyFill="1" applyBorder="1" applyAlignment="1">
      <alignment horizontal="center"/>
    </xf>
    <xf numFmtId="10" fontId="2" fillId="5" borderId="1" xfId="0" quotePrefix="1" applyNumberFormat="1" applyFont="1" applyFill="1" applyBorder="1" applyAlignment="1">
      <alignment horizontal="center"/>
    </xf>
    <xf numFmtId="10" fontId="2" fillId="5" borderId="1" xfId="0" applyNumberFormat="1" applyFont="1" applyFill="1" applyBorder="1" applyAlignment="1">
      <alignment horizontal="center"/>
    </xf>
    <xf numFmtId="3" fontId="2" fillId="2" borderId="1" xfId="0" quotePrefix="1" applyNumberFormat="1" applyFont="1" applyFill="1" applyBorder="1" applyAlignment="1">
      <alignment horizontal="center"/>
    </xf>
    <xf numFmtId="0" fontId="2" fillId="0" borderId="5" xfId="0" quotePrefix="1" applyFont="1" applyBorder="1"/>
    <xf numFmtId="0" fontId="2" fillId="0" borderId="6" xfId="0" quotePrefix="1" applyFont="1" applyBorder="1"/>
    <xf numFmtId="0" fontId="2" fillId="4" borderId="0" xfId="0" applyFont="1" applyFill="1"/>
    <xf numFmtId="3" fontId="2" fillId="4" borderId="1" xfId="0" applyNumberFormat="1" applyFont="1" applyFill="1" applyBorder="1" applyAlignment="1">
      <alignment horizontal="center"/>
    </xf>
    <xf numFmtId="164" fontId="2" fillId="4" borderId="1" xfId="0" applyNumberFormat="1" applyFont="1" applyFill="1" applyBorder="1" applyAlignment="1">
      <alignment horizontal="center"/>
    </xf>
    <xf numFmtId="0" fontId="2" fillId="0" borderId="4" xfId="0" applyFont="1" applyBorder="1"/>
    <xf numFmtId="0" fontId="2" fillId="0" borderId="7" xfId="0" applyFont="1" applyBorder="1"/>
    <xf numFmtId="3" fontId="2" fillId="0" borderId="1" xfId="0" applyNumberFormat="1" applyFont="1" applyBorder="1" applyAlignment="1">
      <alignment horizontal="center"/>
    </xf>
    <xf numFmtId="3" fontId="2" fillId="2" borderId="1" xfId="0" applyNumberFormat="1" applyFont="1" applyFill="1" applyBorder="1" applyAlignment="1">
      <alignment horizontal="center"/>
    </xf>
    <xf numFmtId="0" fontId="3" fillId="4" borderId="0" xfId="0" applyFont="1" applyFill="1"/>
    <xf numFmtId="1" fontId="3" fillId="4" borderId="2" xfId="0" applyNumberFormat="1" applyFont="1" applyFill="1" applyBorder="1" applyAlignment="1">
      <alignment horizontal="right"/>
    </xf>
    <xf numFmtId="1" fontId="3" fillId="4" borderId="0" xfId="0" applyNumberFormat="1" applyFont="1" applyFill="1" applyAlignment="1">
      <alignment horizontal="right"/>
    </xf>
    <xf numFmtId="10" fontId="3" fillId="4" borderId="0" xfId="0" applyNumberFormat="1" applyFont="1" applyFill="1" applyAlignment="1">
      <alignment horizontal="center"/>
    </xf>
    <xf numFmtId="3" fontId="0" fillId="4" borderId="2" xfId="0" applyNumberFormat="1" applyFill="1" applyBorder="1" applyAlignment="1">
      <alignment horizontal="center"/>
    </xf>
    <xf numFmtId="0" fontId="0" fillId="4" borderId="0" xfId="0" applyFill="1" applyAlignment="1">
      <alignment horizontal="center"/>
    </xf>
    <xf numFmtId="10" fontId="0" fillId="4" borderId="0" xfId="0" applyNumberFormat="1" applyFill="1" applyAlignment="1">
      <alignment horizontal="center"/>
    </xf>
    <xf numFmtId="10" fontId="0" fillId="4" borderId="3" xfId="0" applyNumberFormat="1" applyFill="1" applyBorder="1" applyAlignment="1">
      <alignment horizontal="center"/>
    </xf>
    <xf numFmtId="164" fontId="0" fillId="4" borderId="2" xfId="0" applyNumberFormat="1" applyFill="1" applyBorder="1" applyAlignment="1">
      <alignment horizontal="center"/>
    </xf>
    <xf numFmtId="164" fontId="0" fillId="4" borderId="0" xfId="0" applyNumberFormat="1" applyFill="1" applyAlignment="1">
      <alignment horizontal="center"/>
    </xf>
    <xf numFmtId="0" fontId="0" fillId="4" borderId="2" xfId="0" applyFill="1" applyBorder="1" applyAlignment="1">
      <alignment horizontal="center"/>
    </xf>
    <xf numFmtId="1" fontId="3" fillId="0" borderId="0" xfId="1" applyNumberFormat="1" applyAlignment="1">
      <alignment horizontal="right"/>
    </xf>
    <xf numFmtId="10" fontId="3" fillId="0" borderId="0" xfId="1" applyNumberFormat="1" applyAlignment="1">
      <alignment horizontal="center"/>
    </xf>
    <xf numFmtId="0" fontId="3" fillId="0" borderId="0" xfId="1" applyAlignment="1">
      <alignment horizontal="center"/>
    </xf>
    <xf numFmtId="164" fontId="3" fillId="0" borderId="0" xfId="1" applyNumberFormat="1" applyAlignment="1">
      <alignment horizontal="center"/>
    </xf>
    <xf numFmtId="3" fontId="3" fillId="0" borderId="0" xfId="1" applyNumberFormat="1" applyAlignment="1">
      <alignment horizontal="center"/>
    </xf>
    <xf numFmtId="164" fontId="3" fillId="0" borderId="0" xfId="1" applyNumberFormat="1" applyAlignment="1">
      <alignment horizontal="right"/>
    </xf>
    <xf numFmtId="0" fontId="8" fillId="4" borderId="2" xfId="0" applyFont="1" applyFill="1" applyBorder="1" applyAlignment="1">
      <alignment horizontal="right" wrapText="1"/>
    </xf>
    <xf numFmtId="0" fontId="8" fillId="4" borderId="0" xfId="0" applyFont="1" applyFill="1" applyAlignment="1">
      <alignment horizontal="right" wrapText="1"/>
    </xf>
    <xf numFmtId="0" fontId="9" fillId="4" borderId="3" xfId="0" applyFont="1" applyFill="1" applyBorder="1"/>
    <xf numFmtId="164" fontId="2" fillId="2" borderId="1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10" fontId="2" fillId="0" borderId="1" xfId="0" applyNumberFormat="1" applyFont="1" applyBorder="1" applyAlignment="1">
      <alignment horizontal="center"/>
    </xf>
  </cellXfs>
  <cellStyles count="3">
    <cellStyle name="Normal" xfId="0" builtinId="0"/>
    <cellStyle name="Normal 3" xfId="1" xr:uid="{70F65EE8-8C29-4178-8015-7D66FAF832D8}"/>
    <cellStyle name="Normal_INCENTIVE GOALS Rpt 0710" xfId="2" xr:uid="{EDEF6A38-DB65-4BAC-BE4B-18156F252A26}"/>
  </cellStyles>
  <dxfs count="2"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689281-3E98-4368-AA7E-7FAD71BA0904}">
  <dimension ref="A1:AL123"/>
  <sheetViews>
    <sheetView tabSelected="1" zoomScaleNormal="100" workbookViewId="0">
      <pane xSplit="2" ySplit="2" topLeftCell="C56" activePane="bottomRight" state="frozen"/>
      <selection pane="topRight" activeCell="C1" sqref="C1"/>
      <selection pane="bottomLeft" activeCell="A3" sqref="A3"/>
      <selection pane="bottomRight" activeCell="C3" sqref="C3"/>
    </sheetView>
  </sheetViews>
  <sheetFormatPr defaultColWidth="9.109375" defaultRowHeight="13.2" x14ac:dyDescent="0.25"/>
  <cols>
    <col min="1" max="1" width="21.109375" style="9" customWidth="1"/>
    <col min="2" max="2" width="16.44140625" style="9" bestFit="1" customWidth="1"/>
    <col min="3" max="3" width="15" style="102" customWidth="1"/>
    <col min="4" max="4" width="15.6640625" style="102" customWidth="1"/>
    <col min="5" max="5" width="12.33203125" style="103" customWidth="1"/>
    <col min="6" max="7" width="12.33203125" style="104" customWidth="1"/>
    <col min="8" max="8" width="12.5546875" style="103" customWidth="1"/>
    <col min="9" max="9" width="12.33203125" style="103" customWidth="1"/>
    <col min="10" max="11" width="10.6640625" style="104" customWidth="1"/>
    <col min="12" max="12" width="9.5546875" style="103" customWidth="1"/>
    <col min="13" max="13" width="15.44140625" style="103" customWidth="1"/>
    <col min="14" max="14" width="15.109375" style="105" customWidth="1"/>
    <col min="15" max="15" width="15" style="105" customWidth="1"/>
    <col min="16" max="16" width="10.88671875" style="103" customWidth="1"/>
    <col min="17" max="17" width="9.88671875" style="103" customWidth="1"/>
    <col min="18" max="18" width="13" style="104" customWidth="1"/>
    <col min="19" max="19" width="16.109375" style="104" customWidth="1"/>
    <col min="20" max="21" width="9.88671875" style="103" customWidth="1"/>
    <col min="22" max="22" width="10.109375" style="104" customWidth="1"/>
    <col min="23" max="23" width="13.88671875" style="104" customWidth="1"/>
    <col min="24" max="24" width="8.6640625" style="103" customWidth="1"/>
    <col min="25" max="25" width="17.44140625" style="103" hidden="1" customWidth="1"/>
    <col min="26" max="27" width="9.109375" style="104" hidden="1" customWidth="1"/>
    <col min="28" max="28" width="10.6640625" style="103" hidden="1" customWidth="1"/>
    <col min="29" max="29" width="8.88671875" style="104" hidden="1" customWidth="1"/>
    <col min="30" max="30" width="9.109375" style="104" hidden="1" customWidth="1"/>
    <col min="31" max="31" width="9.109375" style="103" hidden="1" customWidth="1"/>
    <col min="32" max="32" width="13.44140625" style="107" hidden="1" customWidth="1"/>
    <col min="33" max="33" width="12.109375" style="107" hidden="1" customWidth="1"/>
    <col min="34" max="34" width="10.5546875" style="103" hidden="1" customWidth="1"/>
    <col min="35" max="35" width="9.109375" style="104" hidden="1" customWidth="1"/>
    <col min="36" max="36" width="11" style="104" hidden="1" customWidth="1"/>
    <col min="37" max="37" width="8.88671875" style="103" hidden="1" customWidth="1"/>
    <col min="38" max="38" width="9.109375" style="9" customWidth="1"/>
    <col min="39" max="16384" width="9.109375" style="9"/>
  </cols>
  <sheetData>
    <row r="1" spans="1:38" ht="27.6" x14ac:dyDescent="0.3">
      <c r="A1" s="1" t="s">
        <v>0</v>
      </c>
      <c r="B1" s="2" t="s">
        <v>1</v>
      </c>
      <c r="C1" s="111" t="s">
        <v>2</v>
      </c>
      <c r="D1" s="111"/>
      <c r="E1" s="111"/>
      <c r="F1" s="112" t="s">
        <v>3</v>
      </c>
      <c r="G1" s="112"/>
      <c r="H1" s="112"/>
      <c r="I1" s="112"/>
      <c r="J1" s="113" t="s">
        <v>4</v>
      </c>
      <c r="K1" s="113"/>
      <c r="L1" s="113"/>
      <c r="M1" s="113"/>
      <c r="N1" s="114" t="s">
        <v>5</v>
      </c>
      <c r="O1" s="112"/>
      <c r="P1" s="115"/>
      <c r="Q1" s="112"/>
      <c r="R1" s="113" t="s">
        <v>6</v>
      </c>
      <c r="S1" s="113"/>
      <c r="T1" s="113"/>
      <c r="U1" s="113"/>
      <c r="V1" s="112" t="s">
        <v>7</v>
      </c>
      <c r="W1" s="112"/>
      <c r="X1" s="112"/>
      <c r="Y1" s="3"/>
      <c r="Z1" s="4"/>
      <c r="AA1" s="3"/>
      <c r="AB1" s="5"/>
      <c r="AC1" s="4"/>
      <c r="AD1" s="3"/>
      <c r="AE1" s="5"/>
      <c r="AF1" s="6"/>
      <c r="AG1" s="7"/>
      <c r="AH1" s="5"/>
      <c r="AI1" s="4"/>
      <c r="AJ1" s="3"/>
      <c r="AK1" s="5"/>
      <c r="AL1" s="8"/>
    </row>
    <row r="2" spans="1:38" s="25" customFormat="1" ht="15.6" x14ac:dyDescent="0.3">
      <c r="A2" s="10" t="s">
        <v>8</v>
      </c>
      <c r="B2" s="10" t="s">
        <v>9</v>
      </c>
      <c r="C2" s="11" t="s">
        <v>10</v>
      </c>
      <c r="D2" s="11" t="s">
        <v>11</v>
      </c>
      <c r="E2" s="12" t="s">
        <v>12</v>
      </c>
      <c r="F2" s="10" t="s">
        <v>13</v>
      </c>
      <c r="G2" s="10" t="s">
        <v>14</v>
      </c>
      <c r="H2" s="13" t="s">
        <v>15</v>
      </c>
      <c r="I2" s="13" t="s">
        <v>11</v>
      </c>
      <c r="J2" s="14" t="s">
        <v>16</v>
      </c>
      <c r="K2" s="14" t="s">
        <v>17</v>
      </c>
      <c r="L2" s="15" t="s">
        <v>18</v>
      </c>
      <c r="M2" s="15" t="s">
        <v>11</v>
      </c>
      <c r="N2" s="16" t="s">
        <v>19</v>
      </c>
      <c r="O2" s="16" t="s">
        <v>20</v>
      </c>
      <c r="P2" s="13" t="s">
        <v>21</v>
      </c>
      <c r="Q2" s="13" t="s">
        <v>11</v>
      </c>
      <c r="R2" s="14" t="s">
        <v>22</v>
      </c>
      <c r="S2" s="14" t="s">
        <v>23</v>
      </c>
      <c r="T2" s="15" t="s">
        <v>24</v>
      </c>
      <c r="U2" s="15" t="s">
        <v>11</v>
      </c>
      <c r="V2" s="17" t="s">
        <v>25</v>
      </c>
      <c r="W2" s="17" t="s">
        <v>26</v>
      </c>
      <c r="X2" s="13" t="s">
        <v>27</v>
      </c>
      <c r="Y2" s="18" t="s">
        <v>28</v>
      </c>
      <c r="Z2" s="19" t="s">
        <v>29</v>
      </c>
      <c r="AA2" s="20" t="s">
        <v>30</v>
      </c>
      <c r="AB2" s="21" t="s">
        <v>31</v>
      </c>
      <c r="AC2" s="19" t="s">
        <v>32</v>
      </c>
      <c r="AD2" s="20" t="s">
        <v>33</v>
      </c>
      <c r="AE2" s="21" t="s">
        <v>34</v>
      </c>
      <c r="AF2" s="22" t="s">
        <v>35</v>
      </c>
      <c r="AG2" s="23" t="s">
        <v>36</v>
      </c>
      <c r="AH2" s="21" t="s">
        <v>37</v>
      </c>
      <c r="AI2" s="19" t="s">
        <v>38</v>
      </c>
      <c r="AJ2" s="20" t="s">
        <v>39</v>
      </c>
      <c r="AK2" s="21" t="s">
        <v>40</v>
      </c>
      <c r="AL2" s="24" t="s">
        <v>41</v>
      </c>
    </row>
    <row r="3" spans="1:38" ht="13.8" x14ac:dyDescent="0.3">
      <c r="A3" s="26" t="s">
        <v>42</v>
      </c>
      <c r="B3" s="26" t="s">
        <v>43</v>
      </c>
      <c r="C3" s="27">
        <v>837392.63</v>
      </c>
      <c r="D3" s="27">
        <v>10694886.6</v>
      </c>
      <c r="E3" s="15">
        <v>7.8298411317423405E-2</v>
      </c>
      <c r="F3" s="28">
        <v>5180</v>
      </c>
      <c r="G3" s="28">
        <v>4175</v>
      </c>
      <c r="H3" s="29">
        <v>0.80600000000000005</v>
      </c>
      <c r="I3" s="13">
        <v>0.88959999999999995</v>
      </c>
      <c r="J3" s="30">
        <v>6660</v>
      </c>
      <c r="K3" s="30">
        <v>5123</v>
      </c>
      <c r="L3" s="31">
        <v>0.76919999999999999</v>
      </c>
      <c r="M3" s="15">
        <v>0.76970000000000005</v>
      </c>
      <c r="N3" s="32">
        <v>973697.7</v>
      </c>
      <c r="O3" s="32">
        <v>626104.22</v>
      </c>
      <c r="P3" s="29">
        <v>0.64300000000000002</v>
      </c>
      <c r="Q3" s="29">
        <v>0.64180000000000004</v>
      </c>
      <c r="R3" s="30">
        <v>3924</v>
      </c>
      <c r="S3" s="30">
        <v>1131</v>
      </c>
      <c r="T3" s="31">
        <v>0.28820000000000001</v>
      </c>
      <c r="U3" s="31">
        <v>0.69</v>
      </c>
      <c r="V3" s="28">
        <v>3525</v>
      </c>
      <c r="W3" s="28">
        <v>2858</v>
      </c>
      <c r="X3" s="29">
        <v>0.81079999999999997</v>
      </c>
      <c r="Y3" s="33"/>
      <c r="Z3" s="4">
        <v>4654</v>
      </c>
      <c r="AA3" s="3">
        <v>4816</v>
      </c>
      <c r="AB3" s="5">
        <v>1.0347999999999999</v>
      </c>
      <c r="AC3" s="4">
        <v>6433</v>
      </c>
      <c r="AD3" s="3">
        <v>5312</v>
      </c>
      <c r="AE3" s="5">
        <v>0.82569999999999999</v>
      </c>
      <c r="AF3" s="6">
        <v>12240226.41</v>
      </c>
      <c r="AG3" s="7">
        <v>8173147.7199999997</v>
      </c>
      <c r="AH3" s="5">
        <v>0.66769999999999996</v>
      </c>
      <c r="AI3" s="4">
        <v>4843</v>
      </c>
      <c r="AJ3" s="3">
        <v>3326</v>
      </c>
      <c r="AK3" s="5">
        <v>0.68679999999999997</v>
      </c>
      <c r="AL3" s="8" t="s">
        <v>44</v>
      </c>
    </row>
    <row r="4" spans="1:38" ht="13.8" x14ac:dyDescent="0.3">
      <c r="A4" s="26" t="s">
        <v>45</v>
      </c>
      <c r="B4" s="26" t="s">
        <v>46</v>
      </c>
      <c r="C4" s="27">
        <v>139576.9</v>
      </c>
      <c r="D4" s="27">
        <v>1812497.15</v>
      </c>
      <c r="E4" s="15">
        <v>7.7008065916131296E-2</v>
      </c>
      <c r="F4" s="28">
        <v>884</v>
      </c>
      <c r="G4" s="28">
        <v>846</v>
      </c>
      <c r="H4" s="29">
        <v>0.95699999999999996</v>
      </c>
      <c r="I4" s="13">
        <v>0.99</v>
      </c>
      <c r="J4" s="30">
        <v>1229</v>
      </c>
      <c r="K4" s="30">
        <v>1120</v>
      </c>
      <c r="L4" s="31">
        <v>0.9113</v>
      </c>
      <c r="M4" s="15">
        <v>0.89</v>
      </c>
      <c r="N4" s="32">
        <v>185152.61</v>
      </c>
      <c r="O4" s="32">
        <v>114089.96</v>
      </c>
      <c r="P4" s="29">
        <v>0.61619999999999997</v>
      </c>
      <c r="Q4" s="29">
        <v>0.63790000000000002</v>
      </c>
      <c r="R4" s="30">
        <v>793</v>
      </c>
      <c r="S4" s="30">
        <v>179</v>
      </c>
      <c r="T4" s="31">
        <v>0.22570000000000001</v>
      </c>
      <c r="U4" s="31">
        <v>0.63600000000000001</v>
      </c>
      <c r="V4" s="28">
        <v>874</v>
      </c>
      <c r="W4" s="28">
        <v>766</v>
      </c>
      <c r="X4" s="29">
        <v>0.87639999999999996</v>
      </c>
      <c r="Y4" s="33"/>
      <c r="Z4" s="4">
        <v>932</v>
      </c>
      <c r="AA4" s="3">
        <v>1055</v>
      </c>
      <c r="AB4" s="5">
        <v>1.1319999999999999</v>
      </c>
      <c r="AC4" s="4">
        <v>1357</v>
      </c>
      <c r="AD4" s="3">
        <v>1212</v>
      </c>
      <c r="AE4" s="5">
        <v>0.8931</v>
      </c>
      <c r="AF4" s="6">
        <v>2330160</v>
      </c>
      <c r="AG4" s="7">
        <v>1640929.57</v>
      </c>
      <c r="AH4" s="5">
        <v>0.70420000000000005</v>
      </c>
      <c r="AI4" s="4">
        <v>1010</v>
      </c>
      <c r="AJ4" s="3">
        <v>671</v>
      </c>
      <c r="AK4" s="5">
        <v>0.66439999999999999</v>
      </c>
      <c r="AL4" s="8" t="s">
        <v>44</v>
      </c>
    </row>
    <row r="5" spans="1:38" ht="13.8" x14ac:dyDescent="0.3">
      <c r="A5" s="26" t="s">
        <v>45</v>
      </c>
      <c r="B5" s="26" t="s">
        <v>47</v>
      </c>
      <c r="C5" s="27">
        <v>42085.54</v>
      </c>
      <c r="D5" s="27">
        <v>520537.57</v>
      </c>
      <c r="E5" s="15">
        <v>8.0850148818268797E-2</v>
      </c>
      <c r="F5" s="28">
        <v>231</v>
      </c>
      <c r="G5" s="28">
        <v>214</v>
      </c>
      <c r="H5" s="29">
        <v>0.9264</v>
      </c>
      <c r="I5" s="13">
        <v>0.99</v>
      </c>
      <c r="J5" s="30">
        <v>364</v>
      </c>
      <c r="K5" s="30">
        <v>305</v>
      </c>
      <c r="L5" s="31">
        <v>0.83789999999999998</v>
      </c>
      <c r="M5" s="15">
        <v>0.8508</v>
      </c>
      <c r="N5" s="32">
        <v>47462.54</v>
      </c>
      <c r="O5" s="32">
        <v>30930.45</v>
      </c>
      <c r="P5" s="29">
        <v>0.65169999999999995</v>
      </c>
      <c r="Q5" s="29">
        <v>0.64749999999999996</v>
      </c>
      <c r="R5" s="30">
        <v>235</v>
      </c>
      <c r="S5" s="30">
        <v>49</v>
      </c>
      <c r="T5" s="31">
        <v>0.20849999999999999</v>
      </c>
      <c r="U5" s="31">
        <v>0.62819999999999998</v>
      </c>
      <c r="V5" s="28">
        <v>174</v>
      </c>
      <c r="W5" s="28">
        <v>151</v>
      </c>
      <c r="X5" s="29">
        <v>0.86780000000000002</v>
      </c>
      <c r="Y5" s="33"/>
      <c r="Z5" s="4">
        <v>200</v>
      </c>
      <c r="AA5" s="3">
        <v>216</v>
      </c>
      <c r="AB5" s="5">
        <v>1.08</v>
      </c>
      <c r="AC5" s="4">
        <v>390</v>
      </c>
      <c r="AD5" s="3">
        <v>340</v>
      </c>
      <c r="AE5" s="5">
        <v>0.87180000000000002</v>
      </c>
      <c r="AF5" s="6">
        <v>634979.81999999995</v>
      </c>
      <c r="AG5" s="7">
        <v>397345.08</v>
      </c>
      <c r="AH5" s="5">
        <v>0.62580000000000002</v>
      </c>
      <c r="AI5" s="4">
        <v>315</v>
      </c>
      <c r="AJ5" s="3">
        <v>186</v>
      </c>
      <c r="AK5" s="5">
        <v>0.59050000000000002</v>
      </c>
      <c r="AL5" s="8" t="s">
        <v>44</v>
      </c>
    </row>
    <row r="6" spans="1:38" ht="13.8" x14ac:dyDescent="0.3">
      <c r="A6" s="26" t="s">
        <v>48</v>
      </c>
      <c r="B6" s="26" t="s">
        <v>49</v>
      </c>
      <c r="C6" s="27">
        <v>278872.46000000002</v>
      </c>
      <c r="D6" s="27">
        <v>3143211.27</v>
      </c>
      <c r="E6" s="15">
        <v>8.8722149434135894E-2</v>
      </c>
      <c r="F6" s="28">
        <v>1773</v>
      </c>
      <c r="G6" s="28">
        <v>1617</v>
      </c>
      <c r="H6" s="29">
        <v>0.91200000000000003</v>
      </c>
      <c r="I6" s="13">
        <v>0.99</v>
      </c>
      <c r="J6" s="30">
        <v>2000</v>
      </c>
      <c r="K6" s="30">
        <v>1831</v>
      </c>
      <c r="L6" s="31">
        <v>0.91549999999999998</v>
      </c>
      <c r="M6" s="15">
        <v>0.89</v>
      </c>
      <c r="N6" s="32">
        <v>288276.39</v>
      </c>
      <c r="O6" s="32">
        <v>188643.05</v>
      </c>
      <c r="P6" s="29">
        <v>0.65439999999999998</v>
      </c>
      <c r="Q6" s="29">
        <v>0.63629999999999998</v>
      </c>
      <c r="R6" s="30">
        <v>1316</v>
      </c>
      <c r="S6" s="30">
        <v>396</v>
      </c>
      <c r="T6" s="31">
        <v>0.3009</v>
      </c>
      <c r="U6" s="31">
        <v>0.69</v>
      </c>
      <c r="V6" s="28">
        <v>1358</v>
      </c>
      <c r="W6" s="28">
        <v>1245</v>
      </c>
      <c r="X6" s="29">
        <v>0.91679999999999995</v>
      </c>
      <c r="Y6" s="33"/>
      <c r="Z6" s="4">
        <v>1772</v>
      </c>
      <c r="AA6" s="3">
        <v>1756</v>
      </c>
      <c r="AB6" s="5">
        <v>0.99099999999999999</v>
      </c>
      <c r="AC6" s="4">
        <v>2085</v>
      </c>
      <c r="AD6" s="3">
        <v>1876</v>
      </c>
      <c r="AE6" s="5">
        <v>0.89980000000000004</v>
      </c>
      <c r="AF6" s="6">
        <v>3482669.87</v>
      </c>
      <c r="AG6" s="7">
        <v>2367007.67</v>
      </c>
      <c r="AH6" s="5">
        <v>0.67969999999999997</v>
      </c>
      <c r="AI6" s="4">
        <v>1604</v>
      </c>
      <c r="AJ6" s="3">
        <v>1173</v>
      </c>
      <c r="AK6" s="5">
        <v>0.73129999999999995</v>
      </c>
      <c r="AL6" s="8" t="s">
        <v>44</v>
      </c>
    </row>
    <row r="7" spans="1:38" ht="13.8" x14ac:dyDescent="0.3">
      <c r="A7" s="26" t="s">
        <v>45</v>
      </c>
      <c r="B7" s="26" t="s">
        <v>50</v>
      </c>
      <c r="C7" s="27">
        <v>99625.4</v>
      </c>
      <c r="D7" s="27">
        <v>1288967.31</v>
      </c>
      <c r="E7" s="15">
        <v>7.7290866282714296E-2</v>
      </c>
      <c r="F7" s="28">
        <v>581</v>
      </c>
      <c r="G7" s="28">
        <v>514</v>
      </c>
      <c r="H7" s="29">
        <v>0.88470000000000004</v>
      </c>
      <c r="I7" s="13">
        <v>0.95899999999999996</v>
      </c>
      <c r="J7" s="30">
        <v>941</v>
      </c>
      <c r="K7" s="30">
        <v>831</v>
      </c>
      <c r="L7" s="31">
        <v>0.8831</v>
      </c>
      <c r="M7" s="15">
        <v>0.8881</v>
      </c>
      <c r="N7" s="32">
        <v>110249.95</v>
      </c>
      <c r="O7" s="32">
        <v>77352.7</v>
      </c>
      <c r="P7" s="29">
        <v>0.7016</v>
      </c>
      <c r="Q7" s="29">
        <v>0.69</v>
      </c>
      <c r="R7" s="30">
        <v>578</v>
      </c>
      <c r="S7" s="30">
        <v>173</v>
      </c>
      <c r="T7" s="31">
        <v>0.29930000000000001</v>
      </c>
      <c r="U7" s="31">
        <v>0.69</v>
      </c>
      <c r="V7" s="28">
        <v>607</v>
      </c>
      <c r="W7" s="28">
        <v>514</v>
      </c>
      <c r="X7" s="29">
        <v>0.8468</v>
      </c>
      <c r="Y7" s="33"/>
      <c r="Z7" s="4">
        <v>569</v>
      </c>
      <c r="AA7" s="3">
        <v>587</v>
      </c>
      <c r="AB7" s="5">
        <v>1.0316000000000001</v>
      </c>
      <c r="AC7" s="4">
        <v>1064</v>
      </c>
      <c r="AD7" s="3">
        <v>977</v>
      </c>
      <c r="AE7" s="5">
        <v>0.91820000000000002</v>
      </c>
      <c r="AF7" s="6">
        <v>1519368.44</v>
      </c>
      <c r="AG7" s="7">
        <v>1012460.17</v>
      </c>
      <c r="AH7" s="5">
        <v>0.66639999999999999</v>
      </c>
      <c r="AI7" s="4">
        <v>802</v>
      </c>
      <c r="AJ7" s="3">
        <v>530</v>
      </c>
      <c r="AK7" s="5">
        <v>0.66080000000000005</v>
      </c>
      <c r="AL7" s="8" t="s">
        <v>44</v>
      </c>
    </row>
    <row r="8" spans="1:38" ht="13.8" x14ac:dyDescent="0.3">
      <c r="A8" s="26" t="s">
        <v>45</v>
      </c>
      <c r="B8" s="26" t="s">
        <v>51</v>
      </c>
      <c r="C8" s="27">
        <v>43830.3</v>
      </c>
      <c r="D8" s="27">
        <v>526735.5</v>
      </c>
      <c r="E8" s="15">
        <v>8.3211213218019303E-2</v>
      </c>
      <c r="F8" s="28">
        <v>166</v>
      </c>
      <c r="G8" s="28">
        <v>152</v>
      </c>
      <c r="H8" s="29">
        <v>0.91569999999999996</v>
      </c>
      <c r="I8" s="13">
        <v>0.98309999999999997</v>
      </c>
      <c r="J8" s="30">
        <v>296</v>
      </c>
      <c r="K8" s="30">
        <v>251</v>
      </c>
      <c r="L8" s="31">
        <v>0.84799999999999998</v>
      </c>
      <c r="M8" s="15">
        <v>0.86250000000000004</v>
      </c>
      <c r="N8" s="32">
        <v>50351.25</v>
      </c>
      <c r="O8" s="32">
        <v>35143.980000000003</v>
      </c>
      <c r="P8" s="29">
        <v>0.69799999999999995</v>
      </c>
      <c r="Q8" s="29">
        <v>0.67820000000000003</v>
      </c>
      <c r="R8" s="30">
        <v>173</v>
      </c>
      <c r="S8" s="30">
        <v>46</v>
      </c>
      <c r="T8" s="31">
        <v>0.26590000000000003</v>
      </c>
      <c r="U8" s="31">
        <v>0.67789999999999995</v>
      </c>
      <c r="V8" s="28">
        <v>190</v>
      </c>
      <c r="W8" s="28">
        <v>91</v>
      </c>
      <c r="X8" s="29">
        <v>0.47889999999999999</v>
      </c>
      <c r="Y8" s="33"/>
      <c r="Z8" s="4">
        <v>193</v>
      </c>
      <c r="AA8" s="3">
        <v>202</v>
      </c>
      <c r="AB8" s="5">
        <v>1.0466</v>
      </c>
      <c r="AC8" s="4">
        <v>338</v>
      </c>
      <c r="AD8" s="3">
        <v>289</v>
      </c>
      <c r="AE8" s="5">
        <v>0.85499999999999998</v>
      </c>
      <c r="AF8" s="6">
        <v>664596.23</v>
      </c>
      <c r="AG8" s="7">
        <v>391250.49</v>
      </c>
      <c r="AH8" s="5">
        <v>0.5887</v>
      </c>
      <c r="AI8" s="4">
        <v>259</v>
      </c>
      <c r="AJ8" s="3">
        <v>160</v>
      </c>
      <c r="AK8" s="5">
        <v>0.61780000000000002</v>
      </c>
      <c r="AL8" s="8" t="s">
        <v>44</v>
      </c>
    </row>
    <row r="9" spans="1:38" ht="13.8" x14ac:dyDescent="0.3">
      <c r="A9" s="26" t="s">
        <v>52</v>
      </c>
      <c r="B9" s="26" t="s">
        <v>53</v>
      </c>
      <c r="C9" s="27">
        <v>307151.48</v>
      </c>
      <c r="D9" s="27">
        <v>4099971.18</v>
      </c>
      <c r="E9" s="15">
        <v>7.4915521723252707E-2</v>
      </c>
      <c r="F9" s="28">
        <v>2116</v>
      </c>
      <c r="G9" s="28">
        <v>1823</v>
      </c>
      <c r="H9" s="29">
        <v>0.86150000000000004</v>
      </c>
      <c r="I9" s="13">
        <v>0.99</v>
      </c>
      <c r="J9" s="30">
        <v>2892</v>
      </c>
      <c r="K9" s="30">
        <v>2582</v>
      </c>
      <c r="L9" s="31">
        <v>0.89280000000000004</v>
      </c>
      <c r="M9" s="15">
        <v>0.88800000000000001</v>
      </c>
      <c r="N9" s="32">
        <v>389002.59</v>
      </c>
      <c r="O9" s="32">
        <v>243149.93</v>
      </c>
      <c r="P9" s="29">
        <v>0.62509999999999999</v>
      </c>
      <c r="Q9" s="29">
        <v>0.63939999999999997</v>
      </c>
      <c r="R9" s="30">
        <v>1923</v>
      </c>
      <c r="S9" s="30">
        <v>486</v>
      </c>
      <c r="T9" s="31">
        <v>0.25269999999999998</v>
      </c>
      <c r="U9" s="31">
        <v>0.66420000000000001</v>
      </c>
      <c r="V9" s="28">
        <v>1706</v>
      </c>
      <c r="W9" s="28">
        <v>1431</v>
      </c>
      <c r="X9" s="29">
        <v>0.83879999999999999</v>
      </c>
      <c r="Y9" s="33"/>
      <c r="Z9" s="4">
        <v>1985</v>
      </c>
      <c r="AA9" s="3">
        <v>1930</v>
      </c>
      <c r="AB9" s="5">
        <v>0.97230000000000005</v>
      </c>
      <c r="AC9" s="4">
        <v>2647</v>
      </c>
      <c r="AD9" s="3">
        <v>2341</v>
      </c>
      <c r="AE9" s="5">
        <v>0.88439999999999996</v>
      </c>
      <c r="AF9" s="6">
        <v>4867421.97</v>
      </c>
      <c r="AG9" s="7">
        <v>3282523.27</v>
      </c>
      <c r="AH9" s="5">
        <v>0.6744</v>
      </c>
      <c r="AI9" s="4">
        <v>2145</v>
      </c>
      <c r="AJ9" s="3">
        <v>1434</v>
      </c>
      <c r="AK9" s="5">
        <v>0.66849999999999998</v>
      </c>
      <c r="AL9" s="8" t="s">
        <v>44</v>
      </c>
    </row>
    <row r="10" spans="1:38" ht="13.8" x14ac:dyDescent="0.3">
      <c r="A10" s="26" t="s">
        <v>52</v>
      </c>
      <c r="B10" s="26" t="s">
        <v>54</v>
      </c>
      <c r="C10" s="27">
        <v>180256.52</v>
      </c>
      <c r="D10" s="27">
        <v>2223960.6800000002</v>
      </c>
      <c r="E10" s="15">
        <v>8.1052026513346503E-2</v>
      </c>
      <c r="F10" s="28">
        <v>1095</v>
      </c>
      <c r="G10" s="28">
        <v>995</v>
      </c>
      <c r="H10" s="29">
        <v>0.90869999999999995</v>
      </c>
      <c r="I10" s="13">
        <v>0.9597</v>
      </c>
      <c r="J10" s="30">
        <v>1360</v>
      </c>
      <c r="K10" s="30">
        <v>1291</v>
      </c>
      <c r="L10" s="31">
        <v>0.94930000000000003</v>
      </c>
      <c r="M10" s="15">
        <v>0.89</v>
      </c>
      <c r="N10" s="32">
        <v>183517.49</v>
      </c>
      <c r="O10" s="32">
        <v>123343.43</v>
      </c>
      <c r="P10" s="29">
        <v>0.67210000000000003</v>
      </c>
      <c r="Q10" s="29">
        <v>0.67179999999999995</v>
      </c>
      <c r="R10" s="30">
        <v>943</v>
      </c>
      <c r="S10" s="30">
        <v>334</v>
      </c>
      <c r="T10" s="31">
        <v>0.35420000000000001</v>
      </c>
      <c r="U10" s="31">
        <v>0.69</v>
      </c>
      <c r="V10" s="28">
        <v>853</v>
      </c>
      <c r="W10" s="28">
        <v>739</v>
      </c>
      <c r="X10" s="29">
        <v>0.86639999999999995</v>
      </c>
      <c r="Y10" s="33"/>
      <c r="Z10" s="4">
        <v>1498</v>
      </c>
      <c r="AA10" s="3">
        <v>1473</v>
      </c>
      <c r="AB10" s="5">
        <v>0.98329999999999995</v>
      </c>
      <c r="AC10" s="4">
        <v>1702</v>
      </c>
      <c r="AD10" s="3">
        <v>1560</v>
      </c>
      <c r="AE10" s="5">
        <v>0.91659999999999997</v>
      </c>
      <c r="AF10" s="6">
        <v>2664049</v>
      </c>
      <c r="AG10" s="7">
        <v>1900128.98</v>
      </c>
      <c r="AH10" s="5">
        <v>0.71319999999999995</v>
      </c>
      <c r="AI10" s="4">
        <v>1314</v>
      </c>
      <c r="AJ10" s="3">
        <v>917</v>
      </c>
      <c r="AK10" s="5">
        <v>0.69789999999999996</v>
      </c>
      <c r="AL10" s="8" t="s">
        <v>44</v>
      </c>
    </row>
    <row r="11" spans="1:38" ht="13.8" x14ac:dyDescent="0.3">
      <c r="A11" s="26" t="s">
        <v>55</v>
      </c>
      <c r="B11" s="26" t="s">
        <v>56</v>
      </c>
      <c r="C11" s="27">
        <v>327310.59999999998</v>
      </c>
      <c r="D11" s="27">
        <v>3994519.35</v>
      </c>
      <c r="E11" s="15">
        <v>8.1939921007016803E-2</v>
      </c>
      <c r="F11" s="28">
        <v>1622</v>
      </c>
      <c r="G11" s="28">
        <v>1459</v>
      </c>
      <c r="H11" s="29">
        <v>0.89949999999999997</v>
      </c>
      <c r="I11" s="13">
        <v>0.99</v>
      </c>
      <c r="J11" s="30">
        <v>2136</v>
      </c>
      <c r="K11" s="30">
        <v>1792</v>
      </c>
      <c r="L11" s="31">
        <v>0.83899999999999997</v>
      </c>
      <c r="M11" s="15">
        <v>0.84870000000000001</v>
      </c>
      <c r="N11" s="32">
        <v>363715.33</v>
      </c>
      <c r="O11" s="32">
        <v>255755.61</v>
      </c>
      <c r="P11" s="29">
        <v>0.70320000000000005</v>
      </c>
      <c r="Q11" s="29">
        <v>0.69</v>
      </c>
      <c r="R11" s="30">
        <v>1485</v>
      </c>
      <c r="S11" s="30">
        <v>533</v>
      </c>
      <c r="T11" s="31">
        <v>0.3589</v>
      </c>
      <c r="U11" s="31">
        <v>0.69</v>
      </c>
      <c r="V11" s="28">
        <v>1302</v>
      </c>
      <c r="W11" s="28">
        <v>1145</v>
      </c>
      <c r="X11" s="29">
        <v>0.87939999999999996</v>
      </c>
      <c r="Y11" s="33"/>
      <c r="Z11" s="4">
        <v>1693</v>
      </c>
      <c r="AA11" s="3">
        <v>1758</v>
      </c>
      <c r="AB11" s="5">
        <v>1.0384</v>
      </c>
      <c r="AC11" s="4">
        <v>2131</v>
      </c>
      <c r="AD11" s="3">
        <v>1911</v>
      </c>
      <c r="AE11" s="5">
        <v>0.89680000000000004</v>
      </c>
      <c r="AF11" s="6">
        <v>3939368.3</v>
      </c>
      <c r="AG11" s="7">
        <v>2658573.13</v>
      </c>
      <c r="AH11" s="5">
        <v>0.67490000000000006</v>
      </c>
      <c r="AI11" s="4">
        <v>1813</v>
      </c>
      <c r="AJ11" s="3">
        <v>1314</v>
      </c>
      <c r="AK11" s="5">
        <v>0.7248</v>
      </c>
      <c r="AL11" s="8" t="s">
        <v>44</v>
      </c>
    </row>
    <row r="12" spans="1:38" ht="15" customHeight="1" x14ac:dyDescent="0.3">
      <c r="A12" s="26" t="s">
        <v>55</v>
      </c>
      <c r="B12" s="26" t="s">
        <v>57</v>
      </c>
      <c r="C12" s="27">
        <v>542254.97</v>
      </c>
      <c r="D12" s="27">
        <v>6316195.8200000003</v>
      </c>
      <c r="E12" s="15">
        <v>8.5851513387689704E-2</v>
      </c>
      <c r="F12" s="28">
        <v>2805</v>
      </c>
      <c r="G12" s="28">
        <v>2555</v>
      </c>
      <c r="H12" s="29">
        <v>0.91090000000000004</v>
      </c>
      <c r="I12" s="13">
        <v>0.99</v>
      </c>
      <c r="J12" s="30">
        <v>3672</v>
      </c>
      <c r="K12" s="30">
        <v>3057</v>
      </c>
      <c r="L12" s="31">
        <v>0.83250000000000002</v>
      </c>
      <c r="M12" s="15">
        <v>0.83260000000000001</v>
      </c>
      <c r="N12" s="32">
        <v>587016.53</v>
      </c>
      <c r="O12" s="32">
        <v>416441.85</v>
      </c>
      <c r="P12" s="29">
        <v>0.70940000000000003</v>
      </c>
      <c r="Q12" s="29">
        <v>0.69</v>
      </c>
      <c r="R12" s="30">
        <v>1970</v>
      </c>
      <c r="S12" s="30">
        <v>605</v>
      </c>
      <c r="T12" s="31">
        <v>0.30709999999999998</v>
      </c>
      <c r="U12" s="31">
        <v>0.69</v>
      </c>
      <c r="V12" s="28">
        <v>2424</v>
      </c>
      <c r="W12" s="28">
        <v>2091</v>
      </c>
      <c r="X12" s="29">
        <v>0.86260000000000003</v>
      </c>
      <c r="Y12" s="33"/>
      <c r="Z12" s="4">
        <v>2364</v>
      </c>
      <c r="AA12" s="3">
        <v>2494</v>
      </c>
      <c r="AB12" s="5">
        <v>1.0549999999999999</v>
      </c>
      <c r="AC12" s="4">
        <v>3418</v>
      </c>
      <c r="AD12" s="3">
        <v>2866</v>
      </c>
      <c r="AE12" s="5">
        <v>0.83850000000000002</v>
      </c>
      <c r="AF12" s="6">
        <v>7201929.4199999999</v>
      </c>
      <c r="AG12" s="7">
        <v>4997438.4000000004</v>
      </c>
      <c r="AH12" s="5">
        <v>0.69389999999999996</v>
      </c>
      <c r="AI12" s="4">
        <v>2384</v>
      </c>
      <c r="AJ12" s="3">
        <v>1714</v>
      </c>
      <c r="AK12" s="5">
        <v>0.71899999999999997</v>
      </c>
      <c r="AL12" s="8" t="s">
        <v>44</v>
      </c>
    </row>
    <row r="13" spans="1:38" ht="13.8" x14ac:dyDescent="0.3">
      <c r="A13" s="26" t="s">
        <v>58</v>
      </c>
      <c r="B13" s="26" t="s">
        <v>59</v>
      </c>
      <c r="C13" s="27">
        <v>948771.23</v>
      </c>
      <c r="D13" s="27">
        <v>11912418.66</v>
      </c>
      <c r="E13" s="15">
        <v>7.9645557890424198E-2</v>
      </c>
      <c r="F13" s="28">
        <v>4260</v>
      </c>
      <c r="G13" s="28">
        <v>3965</v>
      </c>
      <c r="H13" s="29">
        <v>0.93079999999999996</v>
      </c>
      <c r="I13" s="13">
        <v>0.99</v>
      </c>
      <c r="J13" s="30">
        <v>6202</v>
      </c>
      <c r="K13" s="30">
        <v>5733</v>
      </c>
      <c r="L13" s="31">
        <v>0.9244</v>
      </c>
      <c r="M13" s="15">
        <v>0.89</v>
      </c>
      <c r="N13" s="32">
        <v>981819.04</v>
      </c>
      <c r="O13" s="32">
        <v>684711.61</v>
      </c>
      <c r="P13" s="29">
        <v>0.69740000000000002</v>
      </c>
      <c r="Q13" s="29">
        <v>0.69</v>
      </c>
      <c r="R13" s="30">
        <v>3957</v>
      </c>
      <c r="S13" s="30">
        <v>1385</v>
      </c>
      <c r="T13" s="31">
        <v>0.35</v>
      </c>
      <c r="U13" s="31">
        <v>0.69</v>
      </c>
      <c r="V13" s="28">
        <v>3760</v>
      </c>
      <c r="W13" s="28">
        <v>3009</v>
      </c>
      <c r="X13" s="29">
        <v>0.80030000000000001</v>
      </c>
      <c r="Y13" s="33"/>
      <c r="Z13" s="4">
        <v>4430</v>
      </c>
      <c r="AA13" s="3">
        <v>4888</v>
      </c>
      <c r="AB13" s="5">
        <v>1.1033999999999999</v>
      </c>
      <c r="AC13" s="4">
        <v>6770</v>
      </c>
      <c r="AD13" s="3">
        <v>6298</v>
      </c>
      <c r="AE13" s="5">
        <v>0.93030000000000002</v>
      </c>
      <c r="AF13" s="6">
        <v>13974667.890000001</v>
      </c>
      <c r="AG13" s="7">
        <v>9780606.1500000004</v>
      </c>
      <c r="AH13" s="5">
        <v>0.69989999999999997</v>
      </c>
      <c r="AI13" s="4">
        <v>5797</v>
      </c>
      <c r="AJ13" s="3">
        <v>4222</v>
      </c>
      <c r="AK13" s="5">
        <v>0.72829999999999995</v>
      </c>
      <c r="AL13" s="8" t="s">
        <v>44</v>
      </c>
    </row>
    <row r="14" spans="1:38" ht="13.8" x14ac:dyDescent="0.3">
      <c r="A14" s="26" t="s">
        <v>45</v>
      </c>
      <c r="B14" s="26" t="s">
        <v>60</v>
      </c>
      <c r="C14" s="27">
        <v>314876.03000000003</v>
      </c>
      <c r="D14" s="27">
        <v>4001379.69</v>
      </c>
      <c r="E14" s="15">
        <v>7.8691864905227296E-2</v>
      </c>
      <c r="F14" s="28">
        <v>1516</v>
      </c>
      <c r="G14" s="28">
        <v>1397</v>
      </c>
      <c r="H14" s="29">
        <v>0.92149999999999999</v>
      </c>
      <c r="I14" s="13">
        <v>0.99</v>
      </c>
      <c r="J14" s="30">
        <v>2584</v>
      </c>
      <c r="K14" s="30">
        <v>2285</v>
      </c>
      <c r="L14" s="31">
        <v>0.88429999999999997</v>
      </c>
      <c r="M14" s="15">
        <v>0.88770000000000004</v>
      </c>
      <c r="N14" s="32">
        <v>357242.42</v>
      </c>
      <c r="O14" s="32">
        <v>236857.17</v>
      </c>
      <c r="P14" s="29">
        <v>0.66300000000000003</v>
      </c>
      <c r="Q14" s="29">
        <v>0.65049999999999997</v>
      </c>
      <c r="R14" s="30">
        <v>1947</v>
      </c>
      <c r="S14" s="30">
        <v>572</v>
      </c>
      <c r="T14" s="31">
        <v>0.29380000000000001</v>
      </c>
      <c r="U14" s="31">
        <v>0.66879999999999995</v>
      </c>
      <c r="V14" s="28">
        <v>1461</v>
      </c>
      <c r="W14" s="28">
        <v>1118</v>
      </c>
      <c r="X14" s="29">
        <v>0.76519999999999999</v>
      </c>
      <c r="Y14" s="33"/>
      <c r="Z14" s="4">
        <v>2411</v>
      </c>
      <c r="AA14" s="3">
        <v>1999</v>
      </c>
      <c r="AB14" s="5">
        <v>0.82909999999999995</v>
      </c>
      <c r="AC14" s="4">
        <v>4001</v>
      </c>
      <c r="AD14" s="3">
        <v>2636</v>
      </c>
      <c r="AE14" s="5">
        <v>0.65880000000000005</v>
      </c>
      <c r="AF14" s="6">
        <v>4565267.5</v>
      </c>
      <c r="AG14" s="7">
        <v>2749578.24</v>
      </c>
      <c r="AH14" s="5">
        <v>0.60229999999999995</v>
      </c>
      <c r="AI14" s="4">
        <v>2426</v>
      </c>
      <c r="AJ14" s="3">
        <v>1390</v>
      </c>
      <c r="AK14" s="5">
        <v>0.57299999999999995</v>
      </c>
      <c r="AL14" s="8" t="s">
        <v>44</v>
      </c>
    </row>
    <row r="15" spans="1:38" ht="13.8" x14ac:dyDescent="0.3">
      <c r="A15" s="26" t="s">
        <v>48</v>
      </c>
      <c r="B15" s="26" t="s">
        <v>61</v>
      </c>
      <c r="C15" s="27">
        <v>982322.57</v>
      </c>
      <c r="D15" s="27">
        <v>12165121.810000001</v>
      </c>
      <c r="E15" s="15">
        <v>8.0749094447415196E-2</v>
      </c>
      <c r="F15" s="28">
        <v>3904</v>
      </c>
      <c r="G15" s="28">
        <v>3637</v>
      </c>
      <c r="H15" s="29">
        <v>0.93159999999999998</v>
      </c>
      <c r="I15" s="13">
        <v>0.99</v>
      </c>
      <c r="J15" s="30">
        <v>4878</v>
      </c>
      <c r="K15" s="30">
        <v>4337</v>
      </c>
      <c r="L15" s="31">
        <v>0.8891</v>
      </c>
      <c r="M15" s="15">
        <v>0.8851</v>
      </c>
      <c r="N15" s="32">
        <v>1065710.5900000001</v>
      </c>
      <c r="O15" s="32">
        <v>783838.34</v>
      </c>
      <c r="P15" s="29">
        <v>0.73550000000000004</v>
      </c>
      <c r="Q15" s="29">
        <v>0.69</v>
      </c>
      <c r="R15" s="30">
        <v>3164</v>
      </c>
      <c r="S15" s="30">
        <v>1104</v>
      </c>
      <c r="T15" s="31">
        <v>0.34889999999999999</v>
      </c>
      <c r="U15" s="31">
        <v>0.69</v>
      </c>
      <c r="V15" s="28">
        <v>3067</v>
      </c>
      <c r="W15" s="28">
        <v>2516</v>
      </c>
      <c r="X15" s="29">
        <v>0.82030000000000003</v>
      </c>
      <c r="Y15" s="33"/>
      <c r="Z15" s="4">
        <v>3920</v>
      </c>
      <c r="AA15" s="3">
        <v>4485</v>
      </c>
      <c r="AB15" s="5">
        <v>1.1440999999999999</v>
      </c>
      <c r="AC15" s="4">
        <v>5006</v>
      </c>
      <c r="AD15" s="3">
        <v>4513</v>
      </c>
      <c r="AE15" s="5">
        <v>0.90149999999999997</v>
      </c>
      <c r="AF15" s="6">
        <v>12460607.65</v>
      </c>
      <c r="AG15" s="7">
        <v>9289444.0899999999</v>
      </c>
      <c r="AH15" s="5">
        <v>0.74550000000000005</v>
      </c>
      <c r="AI15" s="4">
        <v>4255</v>
      </c>
      <c r="AJ15" s="3">
        <v>3202</v>
      </c>
      <c r="AK15" s="5">
        <v>0.75249999999999995</v>
      </c>
      <c r="AL15" s="8" t="s">
        <v>44</v>
      </c>
    </row>
    <row r="16" spans="1:38" ht="13.8" x14ac:dyDescent="0.3">
      <c r="A16" s="26" t="s">
        <v>45</v>
      </c>
      <c r="B16" s="26" t="s">
        <v>62</v>
      </c>
      <c r="C16" s="27">
        <v>402177.6</v>
      </c>
      <c r="D16" s="27">
        <v>5127935.37</v>
      </c>
      <c r="E16" s="15">
        <v>7.8428757576170502E-2</v>
      </c>
      <c r="F16" s="28">
        <v>1921</v>
      </c>
      <c r="G16" s="28">
        <v>1759</v>
      </c>
      <c r="H16" s="29">
        <v>0.91569999999999996</v>
      </c>
      <c r="I16" s="13">
        <v>0.99</v>
      </c>
      <c r="J16" s="30">
        <v>2854</v>
      </c>
      <c r="K16" s="30">
        <v>2615</v>
      </c>
      <c r="L16" s="31">
        <v>0.9163</v>
      </c>
      <c r="M16" s="15">
        <v>0.89</v>
      </c>
      <c r="N16" s="32">
        <v>468506.52</v>
      </c>
      <c r="O16" s="32">
        <v>315978.39</v>
      </c>
      <c r="P16" s="29">
        <v>0.6744</v>
      </c>
      <c r="Q16" s="29">
        <v>0.66820000000000002</v>
      </c>
      <c r="R16" s="30">
        <v>1919</v>
      </c>
      <c r="S16" s="30">
        <v>586</v>
      </c>
      <c r="T16" s="31">
        <v>0.3054</v>
      </c>
      <c r="U16" s="31">
        <v>0.69</v>
      </c>
      <c r="V16" s="28">
        <v>1835</v>
      </c>
      <c r="W16" s="28">
        <v>1570</v>
      </c>
      <c r="X16" s="29">
        <v>0.85560000000000003</v>
      </c>
      <c r="Y16" s="33"/>
      <c r="Z16" s="4">
        <v>2496</v>
      </c>
      <c r="AA16" s="3">
        <v>2585</v>
      </c>
      <c r="AB16" s="5">
        <v>1.0357000000000001</v>
      </c>
      <c r="AC16" s="4">
        <v>3506</v>
      </c>
      <c r="AD16" s="3">
        <v>3141</v>
      </c>
      <c r="AE16" s="5">
        <v>0.89590000000000003</v>
      </c>
      <c r="AF16" s="6">
        <v>6173007.6100000003</v>
      </c>
      <c r="AG16" s="7">
        <v>4235994.26</v>
      </c>
      <c r="AH16" s="5">
        <v>0.68620000000000003</v>
      </c>
      <c r="AI16" s="4">
        <v>2762</v>
      </c>
      <c r="AJ16" s="3">
        <v>1828</v>
      </c>
      <c r="AK16" s="5">
        <v>0.66180000000000005</v>
      </c>
      <c r="AL16" s="8" t="s">
        <v>44</v>
      </c>
    </row>
    <row r="17" spans="1:38" ht="13.8" x14ac:dyDescent="0.3">
      <c r="A17" s="26" t="s">
        <v>52</v>
      </c>
      <c r="B17" s="26" t="s">
        <v>63</v>
      </c>
      <c r="C17" s="27">
        <v>82378.38</v>
      </c>
      <c r="D17" s="27">
        <v>899168.35</v>
      </c>
      <c r="E17" s="15">
        <v>9.1616191784330503E-2</v>
      </c>
      <c r="F17" s="28">
        <v>192</v>
      </c>
      <c r="G17" s="28">
        <v>180</v>
      </c>
      <c r="H17" s="29">
        <v>0.9375</v>
      </c>
      <c r="I17" s="13">
        <v>0.99</v>
      </c>
      <c r="J17" s="30">
        <v>282</v>
      </c>
      <c r="K17" s="30">
        <v>259</v>
      </c>
      <c r="L17" s="31">
        <v>0.91839999999999999</v>
      </c>
      <c r="M17" s="15">
        <v>0.89</v>
      </c>
      <c r="N17" s="32">
        <v>83281.91</v>
      </c>
      <c r="O17" s="32">
        <v>63813.85</v>
      </c>
      <c r="P17" s="29">
        <v>0.76619999999999999</v>
      </c>
      <c r="Q17" s="29">
        <v>0.69</v>
      </c>
      <c r="R17" s="30">
        <v>198</v>
      </c>
      <c r="S17" s="30">
        <v>65</v>
      </c>
      <c r="T17" s="31">
        <v>0.32829999999999998</v>
      </c>
      <c r="U17" s="31">
        <v>0.69</v>
      </c>
      <c r="V17" s="28">
        <v>182</v>
      </c>
      <c r="W17" s="28">
        <v>117</v>
      </c>
      <c r="X17" s="29">
        <v>0.64290000000000003</v>
      </c>
      <c r="Y17" s="33"/>
      <c r="Z17" s="4">
        <v>223</v>
      </c>
      <c r="AA17" s="3">
        <v>224</v>
      </c>
      <c r="AB17" s="5">
        <v>1.0044999999999999</v>
      </c>
      <c r="AC17" s="4">
        <v>324</v>
      </c>
      <c r="AD17" s="3">
        <v>295</v>
      </c>
      <c r="AE17" s="5">
        <v>0.91049999999999998</v>
      </c>
      <c r="AF17" s="6">
        <v>1028891.12</v>
      </c>
      <c r="AG17" s="7">
        <v>840387.32</v>
      </c>
      <c r="AH17" s="5">
        <v>0.81679999999999997</v>
      </c>
      <c r="AI17" s="4">
        <v>271</v>
      </c>
      <c r="AJ17" s="3">
        <v>195</v>
      </c>
      <c r="AK17" s="5">
        <v>0.71960000000000002</v>
      </c>
      <c r="AL17" s="8" t="s">
        <v>44</v>
      </c>
    </row>
    <row r="18" spans="1:38" ht="13.8" x14ac:dyDescent="0.3">
      <c r="A18" s="26" t="s">
        <v>55</v>
      </c>
      <c r="B18" s="26" t="s">
        <v>64</v>
      </c>
      <c r="C18" s="27">
        <v>352715.79</v>
      </c>
      <c r="D18" s="27">
        <v>4737800.9400000004</v>
      </c>
      <c r="E18" s="15">
        <v>7.4447152691054203E-2</v>
      </c>
      <c r="F18" s="28">
        <v>1374</v>
      </c>
      <c r="G18" s="28">
        <v>1229</v>
      </c>
      <c r="H18" s="29">
        <v>0.89449999999999996</v>
      </c>
      <c r="I18" s="13">
        <v>0.99</v>
      </c>
      <c r="J18" s="30">
        <v>2099</v>
      </c>
      <c r="K18" s="30">
        <v>1802</v>
      </c>
      <c r="L18" s="31">
        <v>0.85850000000000004</v>
      </c>
      <c r="M18" s="15">
        <v>0.86119999999999997</v>
      </c>
      <c r="N18" s="32">
        <v>413140.05</v>
      </c>
      <c r="O18" s="32">
        <v>280932.98</v>
      </c>
      <c r="P18" s="29">
        <v>0.68</v>
      </c>
      <c r="Q18" s="29">
        <v>0.69</v>
      </c>
      <c r="R18" s="30">
        <v>1199</v>
      </c>
      <c r="S18" s="30">
        <v>305</v>
      </c>
      <c r="T18" s="31">
        <v>0.25440000000000002</v>
      </c>
      <c r="U18" s="31">
        <v>0.69</v>
      </c>
      <c r="V18" s="28">
        <v>1324</v>
      </c>
      <c r="W18" s="28">
        <v>1018</v>
      </c>
      <c r="X18" s="29">
        <v>0.76890000000000003</v>
      </c>
      <c r="Y18" s="33"/>
      <c r="Z18" s="4">
        <v>1555</v>
      </c>
      <c r="AA18" s="3">
        <v>1631</v>
      </c>
      <c r="AB18" s="5">
        <v>1.0488999999999999</v>
      </c>
      <c r="AC18" s="4">
        <v>2320</v>
      </c>
      <c r="AD18" s="3">
        <v>2093</v>
      </c>
      <c r="AE18" s="5">
        <v>0.9022</v>
      </c>
      <c r="AF18" s="6">
        <v>5751731.7800000003</v>
      </c>
      <c r="AG18" s="7">
        <v>4131524.66</v>
      </c>
      <c r="AH18" s="5">
        <v>0.71830000000000005</v>
      </c>
      <c r="AI18" s="4">
        <v>1752</v>
      </c>
      <c r="AJ18" s="3">
        <v>1230</v>
      </c>
      <c r="AK18" s="5">
        <v>0.70209999999999995</v>
      </c>
      <c r="AL18" s="8" t="s">
        <v>44</v>
      </c>
    </row>
    <row r="19" spans="1:38" ht="13.8" x14ac:dyDescent="0.3">
      <c r="A19" s="26" t="s">
        <v>42</v>
      </c>
      <c r="B19" s="26" t="s">
        <v>65</v>
      </c>
      <c r="C19" s="27">
        <v>103975.61</v>
      </c>
      <c r="D19" s="27">
        <v>1326156.31</v>
      </c>
      <c r="E19" s="15">
        <v>7.8403736585169206E-2</v>
      </c>
      <c r="F19" s="28">
        <v>691</v>
      </c>
      <c r="G19" s="28">
        <v>628</v>
      </c>
      <c r="H19" s="29">
        <v>0.90880000000000005</v>
      </c>
      <c r="I19" s="13">
        <v>0.99</v>
      </c>
      <c r="J19" s="30">
        <v>931</v>
      </c>
      <c r="K19" s="30">
        <v>830</v>
      </c>
      <c r="L19" s="31">
        <v>0.89149999999999996</v>
      </c>
      <c r="M19" s="15">
        <v>0.8569</v>
      </c>
      <c r="N19" s="32">
        <v>106552.65</v>
      </c>
      <c r="O19" s="32">
        <v>73226.63</v>
      </c>
      <c r="P19" s="29">
        <v>0.68720000000000003</v>
      </c>
      <c r="Q19" s="29">
        <v>0.68810000000000004</v>
      </c>
      <c r="R19" s="30">
        <v>577</v>
      </c>
      <c r="S19" s="30">
        <v>191</v>
      </c>
      <c r="T19" s="31">
        <v>0.33100000000000002</v>
      </c>
      <c r="U19" s="31">
        <v>0.69</v>
      </c>
      <c r="V19" s="28">
        <v>502</v>
      </c>
      <c r="W19" s="28">
        <v>407</v>
      </c>
      <c r="X19" s="29">
        <v>0.81079999999999997</v>
      </c>
      <c r="Y19" s="33"/>
      <c r="Z19" s="4">
        <v>835</v>
      </c>
      <c r="AA19" s="3">
        <v>848</v>
      </c>
      <c r="AB19" s="5">
        <v>1.0156000000000001</v>
      </c>
      <c r="AC19" s="4">
        <v>1118</v>
      </c>
      <c r="AD19" s="3">
        <v>1014</v>
      </c>
      <c r="AE19" s="5">
        <v>0.90700000000000003</v>
      </c>
      <c r="AF19" s="6">
        <v>1582565.37</v>
      </c>
      <c r="AG19" s="7">
        <v>1083718.03</v>
      </c>
      <c r="AH19" s="5">
        <v>0.68479999999999996</v>
      </c>
      <c r="AI19" s="4">
        <v>860</v>
      </c>
      <c r="AJ19" s="3">
        <v>554</v>
      </c>
      <c r="AK19" s="5">
        <v>0.64419999999999999</v>
      </c>
      <c r="AL19" s="8" t="s">
        <v>44</v>
      </c>
    </row>
    <row r="20" spans="1:38" ht="13.8" x14ac:dyDescent="0.3">
      <c r="A20" s="26" t="s">
        <v>45</v>
      </c>
      <c r="B20" s="26" t="s">
        <v>66</v>
      </c>
      <c r="C20" s="27">
        <v>815034.94</v>
      </c>
      <c r="D20" s="27">
        <v>10733504.83</v>
      </c>
      <c r="E20" s="15">
        <v>7.5933719032947003E-2</v>
      </c>
      <c r="F20" s="28">
        <v>3892</v>
      </c>
      <c r="G20" s="28">
        <v>3565</v>
      </c>
      <c r="H20" s="29">
        <v>0.91600000000000004</v>
      </c>
      <c r="I20" s="13">
        <v>0.99</v>
      </c>
      <c r="J20" s="30">
        <v>5470</v>
      </c>
      <c r="K20" s="30">
        <v>5012</v>
      </c>
      <c r="L20" s="31">
        <v>0.9163</v>
      </c>
      <c r="M20" s="15">
        <v>0.89</v>
      </c>
      <c r="N20" s="32">
        <v>922555.04</v>
      </c>
      <c r="O20" s="32">
        <v>625036.72</v>
      </c>
      <c r="P20" s="29">
        <v>0.67749999999999999</v>
      </c>
      <c r="Q20" s="29">
        <v>0.69</v>
      </c>
      <c r="R20" s="30">
        <v>4048</v>
      </c>
      <c r="S20" s="30">
        <v>1200</v>
      </c>
      <c r="T20" s="31">
        <v>0.2964</v>
      </c>
      <c r="U20" s="31">
        <v>0.69</v>
      </c>
      <c r="V20" s="28">
        <v>3401</v>
      </c>
      <c r="W20" s="28">
        <v>2834</v>
      </c>
      <c r="X20" s="29">
        <v>0.83330000000000004</v>
      </c>
      <c r="Y20" s="33"/>
      <c r="Z20" s="4">
        <v>4467</v>
      </c>
      <c r="AA20" s="3">
        <v>4636</v>
      </c>
      <c r="AB20" s="5">
        <v>1.0378000000000001</v>
      </c>
      <c r="AC20" s="4">
        <v>6499</v>
      </c>
      <c r="AD20" s="3">
        <v>5826</v>
      </c>
      <c r="AE20" s="5">
        <v>0.89639999999999997</v>
      </c>
      <c r="AF20" s="6">
        <v>12358019.140000001</v>
      </c>
      <c r="AG20" s="7">
        <v>8601483.5600000005</v>
      </c>
      <c r="AH20" s="5">
        <v>0.69599999999999995</v>
      </c>
      <c r="AI20" s="4">
        <v>5390</v>
      </c>
      <c r="AJ20" s="3">
        <v>3733</v>
      </c>
      <c r="AK20" s="5">
        <v>0.69259999999999999</v>
      </c>
      <c r="AL20" s="8" t="s">
        <v>44</v>
      </c>
    </row>
    <row r="21" spans="1:38" ht="13.8" x14ac:dyDescent="0.3">
      <c r="A21" s="26" t="s">
        <v>42</v>
      </c>
      <c r="B21" s="26" t="s">
        <v>67</v>
      </c>
      <c r="C21" s="27">
        <v>201754.59</v>
      </c>
      <c r="D21" s="27">
        <v>2586199.4</v>
      </c>
      <c r="E21" s="15">
        <v>7.8012000930786696E-2</v>
      </c>
      <c r="F21" s="28">
        <v>1060</v>
      </c>
      <c r="G21" s="28">
        <v>918</v>
      </c>
      <c r="H21" s="29">
        <v>0.86599999999999999</v>
      </c>
      <c r="I21" s="13">
        <v>0.93989999999999996</v>
      </c>
      <c r="J21" s="30">
        <v>1448</v>
      </c>
      <c r="K21" s="30">
        <v>1208</v>
      </c>
      <c r="L21" s="31">
        <v>0.83430000000000004</v>
      </c>
      <c r="M21" s="15">
        <v>0.82830000000000004</v>
      </c>
      <c r="N21" s="32">
        <v>222718.83</v>
      </c>
      <c r="O21" s="32">
        <v>160443.09</v>
      </c>
      <c r="P21" s="29">
        <v>0.72040000000000004</v>
      </c>
      <c r="Q21" s="29">
        <v>0.69</v>
      </c>
      <c r="R21" s="30">
        <v>878</v>
      </c>
      <c r="S21" s="30">
        <v>243</v>
      </c>
      <c r="T21" s="31">
        <v>0.27679999999999999</v>
      </c>
      <c r="U21" s="31">
        <v>0.69</v>
      </c>
      <c r="V21" s="28">
        <v>889</v>
      </c>
      <c r="W21" s="28">
        <v>668</v>
      </c>
      <c r="X21" s="29">
        <v>0.75139999999999996</v>
      </c>
      <c r="Y21" s="33"/>
      <c r="Z21" s="4">
        <v>1131</v>
      </c>
      <c r="AA21" s="3">
        <v>1161</v>
      </c>
      <c r="AB21" s="5">
        <v>1.0265</v>
      </c>
      <c r="AC21" s="4">
        <v>1578</v>
      </c>
      <c r="AD21" s="3">
        <v>1345</v>
      </c>
      <c r="AE21" s="5">
        <v>0.85229999999999995</v>
      </c>
      <c r="AF21" s="6">
        <v>2786907.61</v>
      </c>
      <c r="AG21" s="7">
        <v>1973869.75</v>
      </c>
      <c r="AH21" s="5">
        <v>0.70830000000000004</v>
      </c>
      <c r="AI21" s="4">
        <v>1205</v>
      </c>
      <c r="AJ21" s="3">
        <v>819</v>
      </c>
      <c r="AK21" s="5">
        <v>0.67969999999999997</v>
      </c>
      <c r="AL21" s="8" t="s">
        <v>44</v>
      </c>
    </row>
    <row r="22" spans="1:38" ht="13.8" x14ac:dyDescent="0.3">
      <c r="A22" s="26" t="s">
        <v>58</v>
      </c>
      <c r="B22" s="26" t="s">
        <v>68</v>
      </c>
      <c r="C22" s="27">
        <v>86627.23</v>
      </c>
      <c r="D22" s="27">
        <v>1093471.04</v>
      </c>
      <c r="E22" s="15">
        <v>7.9222244422678098E-2</v>
      </c>
      <c r="F22" s="28">
        <v>374</v>
      </c>
      <c r="G22" s="28">
        <v>335</v>
      </c>
      <c r="H22" s="29">
        <v>0.89570000000000005</v>
      </c>
      <c r="I22" s="13">
        <v>0.99</v>
      </c>
      <c r="J22" s="30">
        <v>681</v>
      </c>
      <c r="K22" s="30">
        <v>589</v>
      </c>
      <c r="L22" s="31">
        <v>0.8649</v>
      </c>
      <c r="M22" s="15">
        <v>0.84799999999999998</v>
      </c>
      <c r="N22" s="32">
        <v>104853</v>
      </c>
      <c r="O22" s="32">
        <v>61691.199999999997</v>
      </c>
      <c r="P22" s="29">
        <v>0.58840000000000003</v>
      </c>
      <c r="Q22" s="29">
        <v>0.61829999999999996</v>
      </c>
      <c r="R22" s="30">
        <v>448</v>
      </c>
      <c r="S22" s="30">
        <v>115</v>
      </c>
      <c r="T22" s="31">
        <v>0.25669999999999998</v>
      </c>
      <c r="U22" s="31">
        <v>0.64549999999999996</v>
      </c>
      <c r="V22" s="28">
        <v>433</v>
      </c>
      <c r="W22" s="28">
        <v>318</v>
      </c>
      <c r="X22" s="29">
        <v>0.73440000000000005</v>
      </c>
      <c r="Y22" s="33"/>
      <c r="Z22" s="4">
        <v>479</v>
      </c>
      <c r="AA22" s="3">
        <v>483</v>
      </c>
      <c r="AB22" s="5">
        <v>1.0084</v>
      </c>
      <c r="AC22" s="4">
        <v>795</v>
      </c>
      <c r="AD22" s="3">
        <v>681</v>
      </c>
      <c r="AE22" s="5">
        <v>0.85660000000000003</v>
      </c>
      <c r="AF22" s="6">
        <v>1467916.46</v>
      </c>
      <c r="AG22" s="7">
        <v>974339.09</v>
      </c>
      <c r="AH22" s="5">
        <v>0.66379999999999995</v>
      </c>
      <c r="AI22" s="4">
        <v>624</v>
      </c>
      <c r="AJ22" s="3">
        <v>430</v>
      </c>
      <c r="AK22" s="5">
        <v>0.68910000000000005</v>
      </c>
      <c r="AL22" s="8" t="s">
        <v>44</v>
      </c>
    </row>
    <row r="23" spans="1:38" ht="13.8" x14ac:dyDescent="0.3">
      <c r="A23" s="26" t="s">
        <v>52</v>
      </c>
      <c r="B23" s="26" t="s">
        <v>69</v>
      </c>
      <c r="C23" s="27">
        <v>109625.2</v>
      </c>
      <c r="D23" s="27">
        <v>1536851.83</v>
      </c>
      <c r="E23" s="15">
        <v>7.1331014389331204E-2</v>
      </c>
      <c r="F23" s="28">
        <v>694</v>
      </c>
      <c r="G23" s="28">
        <v>638</v>
      </c>
      <c r="H23" s="29">
        <v>0.91930000000000001</v>
      </c>
      <c r="I23" s="13">
        <v>0.97250000000000003</v>
      </c>
      <c r="J23" s="30">
        <v>984</v>
      </c>
      <c r="K23" s="30">
        <v>922</v>
      </c>
      <c r="L23" s="31">
        <v>0.93700000000000006</v>
      </c>
      <c r="M23" s="15">
        <v>0.89</v>
      </c>
      <c r="N23" s="32">
        <v>135379.76</v>
      </c>
      <c r="O23" s="32">
        <v>83861.820000000007</v>
      </c>
      <c r="P23" s="29">
        <v>0.61950000000000005</v>
      </c>
      <c r="Q23" s="29">
        <v>0.62270000000000003</v>
      </c>
      <c r="R23" s="30">
        <v>689</v>
      </c>
      <c r="S23" s="30">
        <v>224</v>
      </c>
      <c r="T23" s="31">
        <v>0.3251</v>
      </c>
      <c r="U23" s="31">
        <v>0.69</v>
      </c>
      <c r="V23" s="28">
        <v>595</v>
      </c>
      <c r="W23" s="28">
        <v>480</v>
      </c>
      <c r="X23" s="29">
        <v>0.80669999999999997</v>
      </c>
      <c r="Y23" s="33"/>
      <c r="Z23" s="4">
        <v>899</v>
      </c>
      <c r="AA23" s="3">
        <v>905</v>
      </c>
      <c r="AB23" s="5">
        <v>1.0066999999999999</v>
      </c>
      <c r="AC23" s="4">
        <v>1160</v>
      </c>
      <c r="AD23" s="3">
        <v>1105</v>
      </c>
      <c r="AE23" s="5">
        <v>0.9526</v>
      </c>
      <c r="AF23" s="6">
        <v>2050773.32</v>
      </c>
      <c r="AG23" s="7">
        <v>1346239.29</v>
      </c>
      <c r="AH23" s="5">
        <v>0.65649999999999997</v>
      </c>
      <c r="AI23" s="4">
        <v>1031</v>
      </c>
      <c r="AJ23" s="3">
        <v>713</v>
      </c>
      <c r="AK23" s="5">
        <v>0.69159999999999999</v>
      </c>
      <c r="AL23" s="8" t="s">
        <v>44</v>
      </c>
    </row>
    <row r="24" spans="1:38" ht="13.8" x14ac:dyDescent="0.3">
      <c r="A24" s="26" t="s">
        <v>58</v>
      </c>
      <c r="B24" s="26" t="s">
        <v>70</v>
      </c>
      <c r="C24" s="27">
        <v>36957.410000000003</v>
      </c>
      <c r="D24" s="27">
        <v>524686.93999999994</v>
      </c>
      <c r="E24" s="15">
        <v>7.0437068626102994E-2</v>
      </c>
      <c r="F24" s="28">
        <v>162</v>
      </c>
      <c r="G24" s="28">
        <v>142</v>
      </c>
      <c r="H24" s="29">
        <v>0.87649999999999995</v>
      </c>
      <c r="I24" s="13">
        <v>0.99</v>
      </c>
      <c r="J24" s="30">
        <v>266</v>
      </c>
      <c r="K24" s="30">
        <v>240</v>
      </c>
      <c r="L24" s="31">
        <v>0.90229999999999999</v>
      </c>
      <c r="M24" s="15">
        <v>0.89</v>
      </c>
      <c r="N24" s="32">
        <v>46813.78</v>
      </c>
      <c r="O24" s="32">
        <v>29852.69</v>
      </c>
      <c r="P24" s="29">
        <v>0.63770000000000004</v>
      </c>
      <c r="Q24" s="29">
        <v>0.62909999999999999</v>
      </c>
      <c r="R24" s="30">
        <v>196</v>
      </c>
      <c r="S24" s="30">
        <v>55</v>
      </c>
      <c r="T24" s="31">
        <v>0.28060000000000002</v>
      </c>
      <c r="U24" s="31">
        <v>0.69</v>
      </c>
      <c r="V24" s="28">
        <v>180</v>
      </c>
      <c r="W24" s="28">
        <v>138</v>
      </c>
      <c r="X24" s="29">
        <v>0.76670000000000005</v>
      </c>
      <c r="Y24" s="33"/>
      <c r="Z24" s="4">
        <v>189</v>
      </c>
      <c r="AA24" s="3">
        <v>206</v>
      </c>
      <c r="AB24" s="5">
        <v>1.0899000000000001</v>
      </c>
      <c r="AC24" s="4">
        <v>310</v>
      </c>
      <c r="AD24" s="3">
        <v>269</v>
      </c>
      <c r="AE24" s="5">
        <v>0.86770000000000003</v>
      </c>
      <c r="AF24" s="6">
        <v>560121.86</v>
      </c>
      <c r="AG24" s="7">
        <v>354611.55</v>
      </c>
      <c r="AH24" s="5">
        <v>0.6331</v>
      </c>
      <c r="AI24" s="4">
        <v>254</v>
      </c>
      <c r="AJ24" s="3">
        <v>173</v>
      </c>
      <c r="AK24" s="5">
        <v>0.68110000000000004</v>
      </c>
      <c r="AL24" s="8" t="s">
        <v>44</v>
      </c>
    </row>
    <row r="25" spans="1:38" ht="13.8" x14ac:dyDescent="0.3">
      <c r="A25" s="26" t="s">
        <v>45</v>
      </c>
      <c r="B25" s="26" t="s">
        <v>71</v>
      </c>
      <c r="C25" s="27">
        <v>742124.93</v>
      </c>
      <c r="D25" s="27">
        <v>8926395.1999999993</v>
      </c>
      <c r="E25" s="15">
        <v>8.3138256079004894E-2</v>
      </c>
      <c r="F25" s="28">
        <v>5173</v>
      </c>
      <c r="G25" s="28">
        <v>4670</v>
      </c>
      <c r="H25" s="29">
        <v>0.90280000000000005</v>
      </c>
      <c r="I25" s="13">
        <v>0.93369999999999997</v>
      </c>
      <c r="J25" s="30">
        <v>6983</v>
      </c>
      <c r="K25" s="30">
        <v>6131</v>
      </c>
      <c r="L25" s="31">
        <v>0.878</v>
      </c>
      <c r="M25" s="15">
        <v>0.87329999999999997</v>
      </c>
      <c r="N25" s="32">
        <v>840614.23</v>
      </c>
      <c r="O25" s="32">
        <v>521674.63</v>
      </c>
      <c r="P25" s="29">
        <v>0.62060000000000004</v>
      </c>
      <c r="Q25" s="29">
        <v>0.61050000000000004</v>
      </c>
      <c r="R25" s="30">
        <v>4306</v>
      </c>
      <c r="S25" s="30">
        <v>1100</v>
      </c>
      <c r="T25" s="31">
        <v>0.2555</v>
      </c>
      <c r="U25" s="31">
        <v>0.66930000000000001</v>
      </c>
      <c r="V25" s="28">
        <v>4290</v>
      </c>
      <c r="W25" s="28">
        <v>3663</v>
      </c>
      <c r="X25" s="29">
        <v>0.8538</v>
      </c>
      <c r="Y25" s="33"/>
      <c r="Z25" s="4">
        <v>5332</v>
      </c>
      <c r="AA25" s="3">
        <v>5240</v>
      </c>
      <c r="AB25" s="5">
        <v>0.98270000000000002</v>
      </c>
      <c r="AC25" s="4">
        <v>7603</v>
      </c>
      <c r="AD25" s="3">
        <v>6484</v>
      </c>
      <c r="AE25" s="5">
        <v>0.8528</v>
      </c>
      <c r="AF25" s="6">
        <v>10788858.869999999</v>
      </c>
      <c r="AG25" s="7">
        <v>6838084.1799999997</v>
      </c>
      <c r="AH25" s="5">
        <v>0.63380000000000003</v>
      </c>
      <c r="AI25" s="4">
        <v>5608</v>
      </c>
      <c r="AJ25" s="3">
        <v>3602</v>
      </c>
      <c r="AK25" s="5">
        <v>0.64229999999999998</v>
      </c>
      <c r="AL25" s="8" t="s">
        <v>44</v>
      </c>
    </row>
    <row r="26" spans="1:38" ht="13.8" x14ac:dyDescent="0.3">
      <c r="A26" s="26" t="s">
        <v>55</v>
      </c>
      <c r="B26" s="26" t="s">
        <v>72</v>
      </c>
      <c r="C26" s="27">
        <v>378187.88</v>
      </c>
      <c r="D26" s="27">
        <v>4910963.59</v>
      </c>
      <c r="E26" s="15">
        <v>7.7008895111763606E-2</v>
      </c>
      <c r="F26" s="28">
        <v>2756</v>
      </c>
      <c r="G26" s="28">
        <v>2437</v>
      </c>
      <c r="H26" s="29">
        <v>0.88429999999999997</v>
      </c>
      <c r="I26" s="13">
        <v>0.99</v>
      </c>
      <c r="J26" s="30">
        <v>3833</v>
      </c>
      <c r="K26" s="30">
        <v>3049</v>
      </c>
      <c r="L26" s="31">
        <v>0.79549999999999998</v>
      </c>
      <c r="M26" s="15">
        <v>0.79730000000000001</v>
      </c>
      <c r="N26" s="32">
        <v>431231.54</v>
      </c>
      <c r="O26" s="32">
        <v>268506.55</v>
      </c>
      <c r="P26" s="29">
        <v>0.62270000000000003</v>
      </c>
      <c r="Q26" s="29">
        <v>0.63670000000000004</v>
      </c>
      <c r="R26" s="30">
        <v>2218</v>
      </c>
      <c r="S26" s="30">
        <v>614</v>
      </c>
      <c r="T26" s="31">
        <v>0.27679999999999999</v>
      </c>
      <c r="U26" s="31">
        <v>0.68889999999999996</v>
      </c>
      <c r="V26" s="28">
        <v>2076</v>
      </c>
      <c r="W26" s="28">
        <v>1816</v>
      </c>
      <c r="X26" s="29">
        <v>0.87480000000000002</v>
      </c>
      <c r="Y26" s="33"/>
      <c r="Z26" s="4">
        <v>3019</v>
      </c>
      <c r="AA26" s="3">
        <v>3097</v>
      </c>
      <c r="AB26" s="5">
        <v>1.0258</v>
      </c>
      <c r="AC26" s="4">
        <v>4017</v>
      </c>
      <c r="AD26" s="3">
        <v>3602</v>
      </c>
      <c r="AE26" s="5">
        <v>0.89670000000000005</v>
      </c>
      <c r="AF26" s="6">
        <v>5783039.7599999998</v>
      </c>
      <c r="AG26" s="7">
        <v>3780966.96</v>
      </c>
      <c r="AH26" s="5">
        <v>0.65380000000000005</v>
      </c>
      <c r="AI26" s="4">
        <v>3064</v>
      </c>
      <c r="AJ26" s="3">
        <v>1927</v>
      </c>
      <c r="AK26" s="5">
        <v>0.62890000000000001</v>
      </c>
      <c r="AL26" s="8" t="s">
        <v>44</v>
      </c>
    </row>
    <row r="27" spans="1:38" ht="13.8" x14ac:dyDescent="0.3">
      <c r="A27" s="26" t="s">
        <v>55</v>
      </c>
      <c r="B27" s="26" t="s">
        <v>73</v>
      </c>
      <c r="C27" s="27">
        <v>630440.34</v>
      </c>
      <c r="D27" s="27">
        <v>8319636.3099999996</v>
      </c>
      <c r="E27" s="15">
        <v>7.5777391764376298E-2</v>
      </c>
      <c r="F27" s="28">
        <v>3056</v>
      </c>
      <c r="G27" s="28">
        <v>2707</v>
      </c>
      <c r="H27" s="29">
        <v>0.88580000000000003</v>
      </c>
      <c r="I27" s="13">
        <v>0.95130000000000003</v>
      </c>
      <c r="J27" s="30">
        <v>4443</v>
      </c>
      <c r="K27" s="30">
        <v>3633</v>
      </c>
      <c r="L27" s="31">
        <v>0.81769999999999998</v>
      </c>
      <c r="M27" s="15">
        <v>0.81940000000000002</v>
      </c>
      <c r="N27" s="32">
        <v>714146.81</v>
      </c>
      <c r="O27" s="32">
        <v>497318.2</v>
      </c>
      <c r="P27" s="29">
        <v>0.69640000000000002</v>
      </c>
      <c r="Q27" s="29">
        <v>0.68679999999999997</v>
      </c>
      <c r="R27" s="30">
        <v>2528</v>
      </c>
      <c r="S27" s="30">
        <v>780</v>
      </c>
      <c r="T27" s="31">
        <v>0.3085</v>
      </c>
      <c r="U27" s="31">
        <v>0.69</v>
      </c>
      <c r="V27" s="28">
        <v>2525</v>
      </c>
      <c r="W27" s="28">
        <v>1977</v>
      </c>
      <c r="X27" s="29">
        <v>0.78300000000000003</v>
      </c>
      <c r="Y27" s="33"/>
      <c r="Z27" s="4">
        <v>3456</v>
      </c>
      <c r="AA27" s="3">
        <v>3519</v>
      </c>
      <c r="AB27" s="5">
        <v>1.0182</v>
      </c>
      <c r="AC27" s="4">
        <v>4884</v>
      </c>
      <c r="AD27" s="3">
        <v>4140</v>
      </c>
      <c r="AE27" s="5">
        <v>0.84770000000000001</v>
      </c>
      <c r="AF27" s="6">
        <v>10605205.050000001</v>
      </c>
      <c r="AG27" s="7">
        <v>7628507.4400000004</v>
      </c>
      <c r="AH27" s="5">
        <v>0.71930000000000005</v>
      </c>
      <c r="AI27" s="4">
        <v>3632</v>
      </c>
      <c r="AJ27" s="3">
        <v>2521</v>
      </c>
      <c r="AK27" s="5">
        <v>0.69410000000000005</v>
      </c>
      <c r="AL27" s="8" t="s">
        <v>44</v>
      </c>
    </row>
    <row r="28" spans="1:38" ht="13.8" x14ac:dyDescent="0.3">
      <c r="A28" s="26" t="s">
        <v>55</v>
      </c>
      <c r="B28" s="26" t="s">
        <v>74</v>
      </c>
      <c r="C28" s="27">
        <v>2942210.13</v>
      </c>
      <c r="D28" s="27">
        <v>37672279.619999997</v>
      </c>
      <c r="E28" s="15">
        <v>7.8100135157151404E-2</v>
      </c>
      <c r="F28" s="28">
        <v>13816</v>
      </c>
      <c r="G28" s="28">
        <v>12091</v>
      </c>
      <c r="H28" s="29">
        <v>0.87509999999999999</v>
      </c>
      <c r="I28" s="13">
        <v>0.97989999999999999</v>
      </c>
      <c r="J28" s="30">
        <v>18623</v>
      </c>
      <c r="K28" s="30">
        <v>15251</v>
      </c>
      <c r="L28" s="31">
        <v>0.81889999999999996</v>
      </c>
      <c r="M28" s="15">
        <v>0.82</v>
      </c>
      <c r="N28" s="32">
        <v>3507466.46</v>
      </c>
      <c r="O28" s="32">
        <v>2326924.7200000002</v>
      </c>
      <c r="P28" s="29">
        <v>0.66339999999999999</v>
      </c>
      <c r="Q28" s="29">
        <v>0.66080000000000005</v>
      </c>
      <c r="R28" s="30">
        <v>12094</v>
      </c>
      <c r="S28" s="30">
        <v>3698</v>
      </c>
      <c r="T28" s="31">
        <v>0.30580000000000002</v>
      </c>
      <c r="U28" s="31">
        <v>0.67769999999999997</v>
      </c>
      <c r="V28" s="28">
        <v>10475</v>
      </c>
      <c r="W28" s="28">
        <v>7996</v>
      </c>
      <c r="X28" s="29">
        <v>0.76329999999999998</v>
      </c>
      <c r="Y28" s="33"/>
      <c r="Z28" s="4">
        <v>14134</v>
      </c>
      <c r="AA28" s="3">
        <v>14254</v>
      </c>
      <c r="AB28" s="5">
        <v>1.0085</v>
      </c>
      <c r="AC28" s="4">
        <v>19714</v>
      </c>
      <c r="AD28" s="3">
        <v>16480</v>
      </c>
      <c r="AE28" s="5">
        <v>0.83599999999999997</v>
      </c>
      <c r="AF28" s="6">
        <v>46636288.689999998</v>
      </c>
      <c r="AG28" s="7">
        <v>31502301.789999999</v>
      </c>
      <c r="AH28" s="5">
        <v>0.67549999999999999</v>
      </c>
      <c r="AI28" s="4">
        <v>15456</v>
      </c>
      <c r="AJ28" s="3">
        <v>9817</v>
      </c>
      <c r="AK28" s="5">
        <v>0.63519999999999999</v>
      </c>
      <c r="AL28" s="8" t="s">
        <v>44</v>
      </c>
    </row>
    <row r="29" spans="1:38" ht="13.8" x14ac:dyDescent="0.3">
      <c r="A29" s="26" t="s">
        <v>52</v>
      </c>
      <c r="B29" s="26" t="s">
        <v>75</v>
      </c>
      <c r="C29" s="27">
        <v>169288.8</v>
      </c>
      <c r="D29" s="27">
        <v>2180623.12</v>
      </c>
      <c r="E29" s="15">
        <v>7.7633222562548995E-2</v>
      </c>
      <c r="F29" s="28">
        <v>511</v>
      </c>
      <c r="G29" s="28">
        <v>481</v>
      </c>
      <c r="H29" s="29">
        <v>0.94130000000000003</v>
      </c>
      <c r="I29" s="13">
        <v>0.99</v>
      </c>
      <c r="J29" s="30">
        <v>782</v>
      </c>
      <c r="K29" s="30">
        <v>725</v>
      </c>
      <c r="L29" s="31">
        <v>0.92710000000000004</v>
      </c>
      <c r="M29" s="15">
        <v>0.89</v>
      </c>
      <c r="N29" s="32">
        <v>195070.48</v>
      </c>
      <c r="O29" s="32">
        <v>136342.74</v>
      </c>
      <c r="P29" s="29">
        <v>0.69889999999999997</v>
      </c>
      <c r="Q29" s="29">
        <v>0.69</v>
      </c>
      <c r="R29" s="30">
        <v>574</v>
      </c>
      <c r="S29" s="30">
        <v>208</v>
      </c>
      <c r="T29" s="31">
        <v>0.3624</v>
      </c>
      <c r="U29" s="31">
        <v>0.69</v>
      </c>
      <c r="V29" s="28">
        <v>447</v>
      </c>
      <c r="W29" s="28">
        <v>323</v>
      </c>
      <c r="X29" s="29">
        <v>0.72260000000000002</v>
      </c>
      <c r="Y29" s="33"/>
      <c r="Z29" s="4">
        <v>619</v>
      </c>
      <c r="AA29" s="3">
        <v>663</v>
      </c>
      <c r="AB29" s="5">
        <v>1.0710999999999999</v>
      </c>
      <c r="AC29" s="4">
        <v>958</v>
      </c>
      <c r="AD29" s="3">
        <v>897</v>
      </c>
      <c r="AE29" s="5">
        <v>0.93630000000000002</v>
      </c>
      <c r="AF29" s="6">
        <v>2509079.5499999998</v>
      </c>
      <c r="AG29" s="7">
        <v>1647518.68</v>
      </c>
      <c r="AH29" s="5">
        <v>0.65659999999999996</v>
      </c>
      <c r="AI29" s="4">
        <v>855</v>
      </c>
      <c r="AJ29" s="3">
        <v>622</v>
      </c>
      <c r="AK29" s="5">
        <v>0.72750000000000004</v>
      </c>
      <c r="AL29" s="8" t="s">
        <v>44</v>
      </c>
    </row>
    <row r="30" spans="1:38" ht="13.8" x14ac:dyDescent="0.3">
      <c r="A30" s="26" t="s">
        <v>52</v>
      </c>
      <c r="B30" s="26" t="s">
        <v>76</v>
      </c>
      <c r="C30" s="27">
        <v>180225.95</v>
      </c>
      <c r="D30" s="27">
        <v>2446600.16</v>
      </c>
      <c r="E30" s="15">
        <v>7.36638347967737E-2</v>
      </c>
      <c r="F30" s="28">
        <v>503</v>
      </c>
      <c r="G30" s="28">
        <v>469</v>
      </c>
      <c r="H30" s="29">
        <v>0.93240000000000001</v>
      </c>
      <c r="I30" s="13">
        <v>0.99</v>
      </c>
      <c r="J30" s="30">
        <v>852</v>
      </c>
      <c r="K30" s="30">
        <v>754</v>
      </c>
      <c r="L30" s="31">
        <v>0.88500000000000001</v>
      </c>
      <c r="M30" s="15">
        <v>0.89</v>
      </c>
      <c r="N30" s="32">
        <v>202237.69</v>
      </c>
      <c r="O30" s="32">
        <v>145084.67000000001</v>
      </c>
      <c r="P30" s="29">
        <v>0.71740000000000004</v>
      </c>
      <c r="Q30" s="29">
        <v>0.69</v>
      </c>
      <c r="R30" s="30">
        <v>568</v>
      </c>
      <c r="S30" s="30">
        <v>206</v>
      </c>
      <c r="T30" s="31">
        <v>0.36270000000000002</v>
      </c>
      <c r="U30" s="31">
        <v>0.69</v>
      </c>
      <c r="V30" s="28">
        <v>474</v>
      </c>
      <c r="W30" s="28">
        <v>349</v>
      </c>
      <c r="X30" s="29">
        <v>0.73629999999999995</v>
      </c>
      <c r="Y30" s="33"/>
      <c r="Z30" s="4">
        <v>716</v>
      </c>
      <c r="AA30" s="3">
        <v>772</v>
      </c>
      <c r="AB30" s="5">
        <v>1.0782</v>
      </c>
      <c r="AC30" s="4">
        <v>1087</v>
      </c>
      <c r="AD30" s="3">
        <v>1014</v>
      </c>
      <c r="AE30" s="5">
        <v>0.93279999999999996</v>
      </c>
      <c r="AF30" s="6">
        <v>3032884.52</v>
      </c>
      <c r="AG30" s="7">
        <v>2196211.0299999998</v>
      </c>
      <c r="AH30" s="5">
        <v>0.72409999999999997</v>
      </c>
      <c r="AI30" s="4">
        <v>959</v>
      </c>
      <c r="AJ30" s="3">
        <v>721</v>
      </c>
      <c r="AK30" s="5">
        <v>0.75180000000000002</v>
      </c>
      <c r="AL30" s="8" t="s">
        <v>44</v>
      </c>
    </row>
    <row r="31" spans="1:38" ht="13.8" x14ac:dyDescent="0.3">
      <c r="A31" s="26" t="s">
        <v>42</v>
      </c>
      <c r="B31" s="26" t="s">
        <v>77</v>
      </c>
      <c r="C31" s="27">
        <v>953369.01</v>
      </c>
      <c r="D31" s="27">
        <v>12447404.43</v>
      </c>
      <c r="E31" s="15">
        <v>7.6591791916252497E-2</v>
      </c>
      <c r="F31" s="28">
        <v>3585</v>
      </c>
      <c r="G31" s="28">
        <v>3298</v>
      </c>
      <c r="H31" s="29">
        <v>0.91990000000000005</v>
      </c>
      <c r="I31" s="13">
        <v>0.99</v>
      </c>
      <c r="J31" s="30">
        <v>4897</v>
      </c>
      <c r="K31" s="30">
        <v>4421</v>
      </c>
      <c r="L31" s="31">
        <v>0.90280000000000005</v>
      </c>
      <c r="M31" s="15">
        <v>0.89</v>
      </c>
      <c r="N31" s="32">
        <v>1121291.3</v>
      </c>
      <c r="O31" s="32">
        <v>752479.46</v>
      </c>
      <c r="P31" s="29">
        <v>0.67110000000000003</v>
      </c>
      <c r="Q31" s="29">
        <v>0.69</v>
      </c>
      <c r="R31" s="30">
        <v>3657</v>
      </c>
      <c r="S31" s="30">
        <v>1068</v>
      </c>
      <c r="T31" s="31">
        <v>0.29199999999999998</v>
      </c>
      <c r="U31" s="31">
        <v>0.69</v>
      </c>
      <c r="V31" s="28">
        <v>3046</v>
      </c>
      <c r="W31" s="28">
        <v>2532</v>
      </c>
      <c r="X31" s="29">
        <v>0.83130000000000004</v>
      </c>
      <c r="Y31" s="33"/>
      <c r="Z31" s="4">
        <v>4244</v>
      </c>
      <c r="AA31" s="3">
        <v>4549</v>
      </c>
      <c r="AB31" s="5">
        <v>1.0719000000000001</v>
      </c>
      <c r="AC31" s="4">
        <v>5985</v>
      </c>
      <c r="AD31" s="3">
        <v>5214</v>
      </c>
      <c r="AE31" s="5">
        <v>0.87119999999999997</v>
      </c>
      <c r="AF31" s="6">
        <v>13958043.609999999</v>
      </c>
      <c r="AG31" s="7">
        <v>10104344.050000001</v>
      </c>
      <c r="AH31" s="5">
        <v>0.72389999999999999</v>
      </c>
      <c r="AI31" s="4">
        <v>5160</v>
      </c>
      <c r="AJ31" s="3">
        <v>3716</v>
      </c>
      <c r="AK31" s="5">
        <v>0.72019999999999995</v>
      </c>
      <c r="AL31" s="8" t="s">
        <v>44</v>
      </c>
    </row>
    <row r="32" spans="1:38" ht="13.8" x14ac:dyDescent="0.3">
      <c r="A32" s="26" t="s">
        <v>42</v>
      </c>
      <c r="B32" s="26" t="s">
        <v>78</v>
      </c>
      <c r="C32" s="27">
        <v>176969.76</v>
      </c>
      <c r="D32" s="27">
        <v>2133664.42</v>
      </c>
      <c r="E32" s="15">
        <v>8.2941702706932699E-2</v>
      </c>
      <c r="F32" s="28">
        <v>928</v>
      </c>
      <c r="G32" s="28">
        <v>803</v>
      </c>
      <c r="H32" s="29">
        <v>0.86529999999999996</v>
      </c>
      <c r="I32" s="13">
        <v>0.99</v>
      </c>
      <c r="J32" s="30">
        <v>1268</v>
      </c>
      <c r="K32" s="30">
        <v>965</v>
      </c>
      <c r="L32" s="31">
        <v>0.76100000000000001</v>
      </c>
      <c r="M32" s="15">
        <v>0.75890000000000002</v>
      </c>
      <c r="N32" s="32">
        <v>192928.91</v>
      </c>
      <c r="O32" s="32">
        <v>135785.32999999999</v>
      </c>
      <c r="P32" s="29">
        <v>0.70379999999999998</v>
      </c>
      <c r="Q32" s="29">
        <v>0.69</v>
      </c>
      <c r="R32" s="30">
        <v>678</v>
      </c>
      <c r="S32" s="30">
        <v>222</v>
      </c>
      <c r="T32" s="31">
        <v>0.32740000000000002</v>
      </c>
      <c r="U32" s="31">
        <v>0.69</v>
      </c>
      <c r="V32" s="28">
        <v>708</v>
      </c>
      <c r="W32" s="28">
        <v>563</v>
      </c>
      <c r="X32" s="29">
        <v>0.79520000000000002</v>
      </c>
      <c r="Y32" s="33"/>
      <c r="Z32" s="4">
        <v>834</v>
      </c>
      <c r="AA32" s="3">
        <v>860</v>
      </c>
      <c r="AB32" s="5">
        <v>1.0311999999999999</v>
      </c>
      <c r="AC32" s="4">
        <v>1234</v>
      </c>
      <c r="AD32" s="3">
        <v>1039</v>
      </c>
      <c r="AE32" s="5">
        <v>0.84199999999999997</v>
      </c>
      <c r="AF32" s="6">
        <v>2629292.1800000002</v>
      </c>
      <c r="AG32" s="7">
        <v>1788035.59</v>
      </c>
      <c r="AH32" s="5">
        <v>0.68</v>
      </c>
      <c r="AI32" s="4">
        <v>981</v>
      </c>
      <c r="AJ32" s="3">
        <v>665</v>
      </c>
      <c r="AK32" s="5">
        <v>0.67789999999999995</v>
      </c>
      <c r="AL32" s="8" t="s">
        <v>44</v>
      </c>
    </row>
    <row r="33" spans="1:38" ht="13.8" x14ac:dyDescent="0.3">
      <c r="A33" s="26" t="s">
        <v>55</v>
      </c>
      <c r="B33" s="26" t="s">
        <v>79</v>
      </c>
      <c r="C33" s="27">
        <v>405072.92</v>
      </c>
      <c r="D33" s="27">
        <v>5457761.5800000001</v>
      </c>
      <c r="E33" s="15">
        <v>7.4219607079281796E-2</v>
      </c>
      <c r="F33" s="28">
        <v>1981</v>
      </c>
      <c r="G33" s="28">
        <v>1804</v>
      </c>
      <c r="H33" s="29">
        <v>0.91069999999999995</v>
      </c>
      <c r="I33" s="13">
        <v>0.98099999999999998</v>
      </c>
      <c r="J33" s="30">
        <v>2531</v>
      </c>
      <c r="K33" s="30">
        <v>2259</v>
      </c>
      <c r="L33" s="31">
        <v>0.89249999999999996</v>
      </c>
      <c r="M33" s="15">
        <v>0.89</v>
      </c>
      <c r="N33" s="32">
        <v>508941.11</v>
      </c>
      <c r="O33" s="32">
        <v>327242.01</v>
      </c>
      <c r="P33" s="29">
        <v>0.64300000000000002</v>
      </c>
      <c r="Q33" s="29">
        <v>0.64780000000000004</v>
      </c>
      <c r="R33" s="30">
        <v>1753</v>
      </c>
      <c r="S33" s="30">
        <v>548</v>
      </c>
      <c r="T33" s="31">
        <v>0.31259999999999999</v>
      </c>
      <c r="U33" s="31">
        <v>0.69</v>
      </c>
      <c r="V33" s="28">
        <v>1641</v>
      </c>
      <c r="W33" s="28">
        <v>1376</v>
      </c>
      <c r="X33" s="29">
        <v>0.83850000000000002</v>
      </c>
      <c r="Y33" s="33"/>
      <c r="Z33" s="4">
        <v>2221</v>
      </c>
      <c r="AA33" s="3">
        <v>2172</v>
      </c>
      <c r="AB33" s="5">
        <v>0.97789999999999999</v>
      </c>
      <c r="AC33" s="4">
        <v>2962</v>
      </c>
      <c r="AD33" s="3">
        <v>2708</v>
      </c>
      <c r="AE33" s="5">
        <v>0.91420000000000001</v>
      </c>
      <c r="AF33" s="6">
        <v>6912578.6600000001</v>
      </c>
      <c r="AG33" s="7">
        <v>4640563.4000000004</v>
      </c>
      <c r="AH33" s="5">
        <v>0.67130000000000001</v>
      </c>
      <c r="AI33" s="4">
        <v>2478</v>
      </c>
      <c r="AJ33" s="3">
        <v>1802</v>
      </c>
      <c r="AK33" s="5">
        <v>0.72719999999999996</v>
      </c>
      <c r="AL33" s="8" t="s">
        <v>44</v>
      </c>
    </row>
    <row r="34" spans="1:38" ht="13.8" x14ac:dyDescent="0.3">
      <c r="A34" s="26" t="s">
        <v>42</v>
      </c>
      <c r="B34" s="26" t="s">
        <v>80</v>
      </c>
      <c r="C34" s="27">
        <v>1264943.73</v>
      </c>
      <c r="D34" s="27">
        <v>15589313.49</v>
      </c>
      <c r="E34" s="15">
        <v>8.1141721270241801E-2</v>
      </c>
      <c r="F34" s="28">
        <v>6785</v>
      </c>
      <c r="G34" s="28">
        <v>6109</v>
      </c>
      <c r="H34" s="29">
        <v>0.90039999999999998</v>
      </c>
      <c r="I34" s="13">
        <v>0.96540000000000004</v>
      </c>
      <c r="J34" s="30">
        <v>8377</v>
      </c>
      <c r="K34" s="30">
        <v>7465</v>
      </c>
      <c r="L34" s="31">
        <v>0.8911</v>
      </c>
      <c r="M34" s="15">
        <v>0.89</v>
      </c>
      <c r="N34" s="32">
        <v>1369156.45</v>
      </c>
      <c r="O34" s="32">
        <v>949165.68</v>
      </c>
      <c r="P34" s="29">
        <v>0.69320000000000004</v>
      </c>
      <c r="Q34" s="29">
        <v>0.69</v>
      </c>
      <c r="R34" s="30">
        <v>5334</v>
      </c>
      <c r="S34" s="30">
        <v>1849</v>
      </c>
      <c r="T34" s="31">
        <v>0.34660000000000002</v>
      </c>
      <c r="U34" s="31">
        <v>0.69</v>
      </c>
      <c r="V34" s="28">
        <v>5260</v>
      </c>
      <c r="W34" s="28">
        <v>4188</v>
      </c>
      <c r="X34" s="29">
        <v>0.79620000000000002</v>
      </c>
      <c r="Y34" s="33"/>
      <c r="Z34" s="4">
        <v>8273</v>
      </c>
      <c r="AA34" s="3">
        <v>8290</v>
      </c>
      <c r="AB34" s="5">
        <v>1.0021</v>
      </c>
      <c r="AC34" s="4">
        <v>9910</v>
      </c>
      <c r="AD34" s="3">
        <v>8772</v>
      </c>
      <c r="AE34" s="5">
        <v>0.88519999999999999</v>
      </c>
      <c r="AF34" s="6">
        <v>17704322.739999998</v>
      </c>
      <c r="AG34" s="7">
        <v>12777651.18</v>
      </c>
      <c r="AH34" s="5">
        <v>0.72170000000000001</v>
      </c>
      <c r="AI34" s="4">
        <v>7393</v>
      </c>
      <c r="AJ34" s="3">
        <v>5232</v>
      </c>
      <c r="AK34" s="5">
        <v>0.7077</v>
      </c>
      <c r="AL34" s="8" t="s">
        <v>44</v>
      </c>
    </row>
    <row r="35" spans="1:38" ht="13.8" x14ac:dyDescent="0.3">
      <c r="A35" s="26" t="s">
        <v>81</v>
      </c>
      <c r="B35" s="26" t="s">
        <v>82</v>
      </c>
      <c r="C35" s="27">
        <v>194852.4</v>
      </c>
      <c r="D35" s="27">
        <v>2828244.36</v>
      </c>
      <c r="E35" s="15">
        <v>6.8895178491578404E-2</v>
      </c>
      <c r="F35" s="28">
        <v>1651</v>
      </c>
      <c r="G35" s="28">
        <v>1218</v>
      </c>
      <c r="H35" s="29">
        <v>0.73770000000000002</v>
      </c>
      <c r="I35" s="13">
        <v>0.7944</v>
      </c>
      <c r="J35" s="30">
        <v>2249</v>
      </c>
      <c r="K35" s="30">
        <v>1666</v>
      </c>
      <c r="L35" s="31">
        <v>0.74080000000000001</v>
      </c>
      <c r="M35" s="15">
        <v>0.74209999999999998</v>
      </c>
      <c r="N35" s="32">
        <v>234445.75</v>
      </c>
      <c r="O35" s="32">
        <v>137922.75</v>
      </c>
      <c r="P35" s="29">
        <v>0.58830000000000005</v>
      </c>
      <c r="Q35" s="29">
        <v>0.62839999999999996</v>
      </c>
      <c r="R35" s="30">
        <v>1373</v>
      </c>
      <c r="S35" s="30">
        <v>406</v>
      </c>
      <c r="T35" s="31">
        <v>0.29570000000000002</v>
      </c>
      <c r="U35" s="31">
        <v>0.69</v>
      </c>
      <c r="V35" s="28">
        <v>978</v>
      </c>
      <c r="W35" s="28">
        <v>778</v>
      </c>
      <c r="X35" s="29">
        <v>0.79549999999999998</v>
      </c>
      <c r="Y35" s="33"/>
      <c r="Z35" s="4">
        <v>2071</v>
      </c>
      <c r="AA35" s="3">
        <v>1632</v>
      </c>
      <c r="AB35" s="5">
        <v>0.78800000000000003</v>
      </c>
      <c r="AC35" s="4">
        <v>2450</v>
      </c>
      <c r="AD35" s="3">
        <v>1925</v>
      </c>
      <c r="AE35" s="5">
        <v>0.78569999999999995</v>
      </c>
      <c r="AF35" s="6">
        <v>3014070.75</v>
      </c>
      <c r="AG35" s="7">
        <v>1912141.41</v>
      </c>
      <c r="AH35" s="5">
        <v>0.63439999999999996</v>
      </c>
      <c r="AI35" s="4">
        <v>1861</v>
      </c>
      <c r="AJ35" s="3">
        <v>1173</v>
      </c>
      <c r="AK35" s="5">
        <v>0.63029999999999997</v>
      </c>
      <c r="AL35" s="8" t="s">
        <v>44</v>
      </c>
    </row>
    <row r="36" spans="1:38" ht="13.8" x14ac:dyDescent="0.3">
      <c r="A36" s="26" t="s">
        <v>81</v>
      </c>
      <c r="B36" s="26" t="s">
        <v>83</v>
      </c>
      <c r="C36" s="27">
        <v>235576.24</v>
      </c>
      <c r="D36" s="27">
        <v>3125745.62</v>
      </c>
      <c r="E36" s="15">
        <v>7.5366414494087999E-2</v>
      </c>
      <c r="F36" s="28">
        <v>1553</v>
      </c>
      <c r="G36" s="28">
        <v>1268</v>
      </c>
      <c r="H36" s="29">
        <v>0.8165</v>
      </c>
      <c r="I36" s="13">
        <v>0.9355</v>
      </c>
      <c r="J36" s="30">
        <v>2539</v>
      </c>
      <c r="K36" s="30">
        <v>1702</v>
      </c>
      <c r="L36" s="31">
        <v>0.67030000000000001</v>
      </c>
      <c r="M36" s="15">
        <v>0.67210000000000003</v>
      </c>
      <c r="N36" s="32">
        <v>263244.33</v>
      </c>
      <c r="O36" s="32">
        <v>169673.02</v>
      </c>
      <c r="P36" s="29">
        <v>0.64449999999999996</v>
      </c>
      <c r="Q36" s="29">
        <v>0.64500000000000002</v>
      </c>
      <c r="R36" s="30">
        <v>1383</v>
      </c>
      <c r="S36" s="30">
        <v>443</v>
      </c>
      <c r="T36" s="31">
        <v>0.32029999999999997</v>
      </c>
      <c r="U36" s="31">
        <v>0.69</v>
      </c>
      <c r="V36" s="28">
        <v>1083</v>
      </c>
      <c r="W36" s="28">
        <v>864</v>
      </c>
      <c r="X36" s="29">
        <v>0.79779999999999995</v>
      </c>
      <c r="Y36" s="33"/>
      <c r="Z36" s="4">
        <v>1661</v>
      </c>
      <c r="AA36" s="3">
        <v>1563</v>
      </c>
      <c r="AB36" s="5">
        <v>0.94099999999999995</v>
      </c>
      <c r="AC36" s="4">
        <v>2230</v>
      </c>
      <c r="AD36" s="3">
        <v>2018</v>
      </c>
      <c r="AE36" s="5">
        <v>0.90490000000000004</v>
      </c>
      <c r="AF36" s="6">
        <v>3571770.62</v>
      </c>
      <c r="AG36" s="7">
        <v>2242614.73</v>
      </c>
      <c r="AH36" s="5">
        <v>0.62790000000000001</v>
      </c>
      <c r="AI36" s="4">
        <v>1802</v>
      </c>
      <c r="AJ36" s="3">
        <v>1073</v>
      </c>
      <c r="AK36" s="5">
        <v>0.59540000000000004</v>
      </c>
      <c r="AL36" s="8" t="s">
        <v>44</v>
      </c>
    </row>
    <row r="37" spans="1:38" ht="13.8" x14ac:dyDescent="0.3">
      <c r="A37" s="26" t="s">
        <v>42</v>
      </c>
      <c r="B37" s="26" t="s">
        <v>84</v>
      </c>
      <c r="C37" s="27">
        <v>1848040.68</v>
      </c>
      <c r="D37" s="27">
        <v>22716952.82</v>
      </c>
      <c r="E37" s="15">
        <v>8.1350729327262006E-2</v>
      </c>
      <c r="F37" s="28">
        <v>10943</v>
      </c>
      <c r="G37" s="28">
        <v>10007</v>
      </c>
      <c r="H37" s="29">
        <v>0.91449999999999998</v>
      </c>
      <c r="I37" s="13">
        <v>0.99</v>
      </c>
      <c r="J37" s="30">
        <v>13197</v>
      </c>
      <c r="K37" s="30">
        <v>11576</v>
      </c>
      <c r="L37" s="31">
        <v>0.87719999999999998</v>
      </c>
      <c r="M37" s="15">
        <v>0.87960000000000005</v>
      </c>
      <c r="N37" s="32">
        <v>2143714.4900000002</v>
      </c>
      <c r="O37" s="32">
        <v>1368890.14</v>
      </c>
      <c r="P37" s="29">
        <v>0.63859999999999995</v>
      </c>
      <c r="Q37" s="29">
        <v>0.63260000000000005</v>
      </c>
      <c r="R37" s="30">
        <v>8782</v>
      </c>
      <c r="S37" s="30">
        <v>2415</v>
      </c>
      <c r="T37" s="31">
        <v>0.27500000000000002</v>
      </c>
      <c r="U37" s="31">
        <v>0.69</v>
      </c>
      <c r="V37" s="28">
        <v>8672</v>
      </c>
      <c r="W37" s="28">
        <v>6771</v>
      </c>
      <c r="X37" s="29">
        <v>0.78080000000000005</v>
      </c>
      <c r="Y37" s="33"/>
      <c r="Z37" s="4">
        <v>12135</v>
      </c>
      <c r="AA37" s="3">
        <v>12377</v>
      </c>
      <c r="AB37" s="5">
        <v>1.0199</v>
      </c>
      <c r="AC37" s="4">
        <v>14524</v>
      </c>
      <c r="AD37" s="3">
        <v>12937</v>
      </c>
      <c r="AE37" s="5">
        <v>0.89070000000000005</v>
      </c>
      <c r="AF37" s="6">
        <v>27749250.690000001</v>
      </c>
      <c r="AG37" s="7">
        <v>18433419</v>
      </c>
      <c r="AH37" s="5">
        <v>0.6643</v>
      </c>
      <c r="AI37" s="4">
        <v>11490</v>
      </c>
      <c r="AJ37" s="3">
        <v>7519</v>
      </c>
      <c r="AK37" s="5">
        <v>0.65439999999999998</v>
      </c>
      <c r="AL37" s="8" t="s">
        <v>44</v>
      </c>
    </row>
    <row r="38" spans="1:38" ht="13.8" x14ac:dyDescent="0.3">
      <c r="A38" s="26" t="s">
        <v>81</v>
      </c>
      <c r="B38" s="26" t="s">
        <v>85</v>
      </c>
      <c r="C38" s="27">
        <v>410854.06</v>
      </c>
      <c r="D38" s="27">
        <v>5275374.21</v>
      </c>
      <c r="E38" s="15">
        <v>7.7881500656614103E-2</v>
      </c>
      <c r="F38" s="28">
        <v>1987</v>
      </c>
      <c r="G38" s="28">
        <v>1870</v>
      </c>
      <c r="H38" s="29">
        <v>0.94110000000000005</v>
      </c>
      <c r="I38" s="13">
        <v>0.99</v>
      </c>
      <c r="J38" s="30">
        <v>2879</v>
      </c>
      <c r="K38" s="30">
        <v>2520</v>
      </c>
      <c r="L38" s="31">
        <v>0.87529999999999997</v>
      </c>
      <c r="M38" s="15">
        <v>0.88229999999999997</v>
      </c>
      <c r="N38" s="32">
        <v>458803.59</v>
      </c>
      <c r="O38" s="32">
        <v>306049.28999999998</v>
      </c>
      <c r="P38" s="29">
        <v>0.66710000000000003</v>
      </c>
      <c r="Q38" s="29">
        <v>0.67600000000000005</v>
      </c>
      <c r="R38" s="30">
        <v>1831</v>
      </c>
      <c r="S38" s="30">
        <v>628</v>
      </c>
      <c r="T38" s="31">
        <v>0.34300000000000003</v>
      </c>
      <c r="U38" s="31">
        <v>0.69</v>
      </c>
      <c r="V38" s="28">
        <v>1646</v>
      </c>
      <c r="W38" s="28">
        <v>1430</v>
      </c>
      <c r="X38" s="29">
        <v>0.86880000000000002</v>
      </c>
      <c r="Y38" s="33"/>
      <c r="Z38" s="4">
        <v>2082</v>
      </c>
      <c r="AA38" s="3">
        <v>2172</v>
      </c>
      <c r="AB38" s="5">
        <v>1.0431999999999999</v>
      </c>
      <c r="AC38" s="4">
        <v>3014</v>
      </c>
      <c r="AD38" s="3">
        <v>2732</v>
      </c>
      <c r="AE38" s="5">
        <v>0.90639999999999998</v>
      </c>
      <c r="AF38" s="6">
        <v>6020116.0899999999</v>
      </c>
      <c r="AG38" s="7">
        <v>4009091.16</v>
      </c>
      <c r="AH38" s="5">
        <v>0.66590000000000005</v>
      </c>
      <c r="AI38" s="4">
        <v>2396</v>
      </c>
      <c r="AJ38" s="3">
        <v>1622</v>
      </c>
      <c r="AK38" s="5">
        <v>0.67700000000000005</v>
      </c>
      <c r="AL38" s="8" t="s">
        <v>44</v>
      </c>
    </row>
    <row r="39" spans="1:38" ht="13.8" x14ac:dyDescent="0.3">
      <c r="A39" s="26" t="s">
        <v>45</v>
      </c>
      <c r="B39" s="26" t="s">
        <v>86</v>
      </c>
      <c r="C39" s="27">
        <v>1162322.18</v>
      </c>
      <c r="D39" s="27">
        <v>14309158.949999999</v>
      </c>
      <c r="E39" s="15">
        <v>8.1229245133236899E-2</v>
      </c>
      <c r="F39" s="28">
        <v>6499</v>
      </c>
      <c r="G39" s="28">
        <v>5943</v>
      </c>
      <c r="H39" s="29">
        <v>0.91439999999999999</v>
      </c>
      <c r="I39" s="13">
        <v>0.99</v>
      </c>
      <c r="J39" s="30">
        <v>8851</v>
      </c>
      <c r="K39" s="30">
        <v>7351</v>
      </c>
      <c r="L39" s="31">
        <v>0.83050000000000002</v>
      </c>
      <c r="M39" s="15">
        <v>0.83499999999999996</v>
      </c>
      <c r="N39" s="32">
        <v>1317266.05</v>
      </c>
      <c r="O39" s="32">
        <v>898589.62</v>
      </c>
      <c r="P39" s="29">
        <v>0.68220000000000003</v>
      </c>
      <c r="Q39" s="29">
        <v>0.67810000000000004</v>
      </c>
      <c r="R39" s="30">
        <v>5448</v>
      </c>
      <c r="S39" s="30">
        <v>1520</v>
      </c>
      <c r="T39" s="31">
        <v>0.27900000000000003</v>
      </c>
      <c r="U39" s="31">
        <v>0.69</v>
      </c>
      <c r="V39" s="28">
        <v>5384</v>
      </c>
      <c r="W39" s="28">
        <v>4481</v>
      </c>
      <c r="X39" s="29">
        <v>0.83230000000000004</v>
      </c>
      <c r="Y39" s="33"/>
      <c r="Z39" s="4">
        <v>7386</v>
      </c>
      <c r="AA39" s="3">
        <v>8041</v>
      </c>
      <c r="AB39" s="5">
        <v>1.0887</v>
      </c>
      <c r="AC39" s="4">
        <v>9896</v>
      </c>
      <c r="AD39" s="3">
        <v>8250</v>
      </c>
      <c r="AE39" s="5">
        <v>0.8337</v>
      </c>
      <c r="AF39" s="6">
        <v>16783229.829999998</v>
      </c>
      <c r="AG39" s="7">
        <v>11432784.390000001</v>
      </c>
      <c r="AH39" s="5">
        <v>0.68120000000000003</v>
      </c>
      <c r="AI39" s="4">
        <v>7545</v>
      </c>
      <c r="AJ39" s="3">
        <v>5031</v>
      </c>
      <c r="AK39" s="5">
        <v>0.66679999999999995</v>
      </c>
      <c r="AL39" s="8" t="s">
        <v>44</v>
      </c>
    </row>
    <row r="40" spans="1:38" ht="13.8" x14ac:dyDescent="0.3">
      <c r="A40" s="26" t="s">
        <v>52</v>
      </c>
      <c r="B40" s="26" t="s">
        <v>87</v>
      </c>
      <c r="C40" s="27">
        <v>84182.65</v>
      </c>
      <c r="D40" s="27">
        <v>1156402.1000000001</v>
      </c>
      <c r="E40" s="15">
        <v>7.2797040060719395E-2</v>
      </c>
      <c r="F40" s="28">
        <v>328</v>
      </c>
      <c r="G40" s="28">
        <v>308</v>
      </c>
      <c r="H40" s="29">
        <v>0.93899999999999995</v>
      </c>
      <c r="I40" s="13">
        <v>0.97150000000000003</v>
      </c>
      <c r="J40" s="30">
        <v>460</v>
      </c>
      <c r="K40" s="30">
        <v>436</v>
      </c>
      <c r="L40" s="31">
        <v>0.94779999999999998</v>
      </c>
      <c r="M40" s="15">
        <v>0.89</v>
      </c>
      <c r="N40" s="32">
        <v>103743.82</v>
      </c>
      <c r="O40" s="32">
        <v>69199.64</v>
      </c>
      <c r="P40" s="29">
        <v>0.66700000000000004</v>
      </c>
      <c r="Q40" s="29">
        <v>0.69</v>
      </c>
      <c r="R40" s="30">
        <v>349</v>
      </c>
      <c r="S40" s="30">
        <v>105</v>
      </c>
      <c r="T40" s="31">
        <v>0.3009</v>
      </c>
      <c r="U40" s="31">
        <v>0.69</v>
      </c>
      <c r="V40" s="28">
        <v>278</v>
      </c>
      <c r="W40" s="28">
        <v>190</v>
      </c>
      <c r="X40" s="29">
        <v>0.6835</v>
      </c>
      <c r="Y40" s="33"/>
      <c r="Z40" s="4">
        <v>427</v>
      </c>
      <c r="AA40" s="3">
        <v>432</v>
      </c>
      <c r="AB40" s="5">
        <v>1.0117</v>
      </c>
      <c r="AC40" s="4">
        <v>562</v>
      </c>
      <c r="AD40" s="3">
        <v>515</v>
      </c>
      <c r="AE40" s="5">
        <v>0.91639999999999999</v>
      </c>
      <c r="AF40" s="6">
        <v>1438643.35</v>
      </c>
      <c r="AG40" s="7">
        <v>990159.52</v>
      </c>
      <c r="AH40" s="5">
        <v>0.68830000000000002</v>
      </c>
      <c r="AI40" s="4">
        <v>487</v>
      </c>
      <c r="AJ40" s="3">
        <v>328</v>
      </c>
      <c r="AK40" s="5">
        <v>0.67349999999999999</v>
      </c>
      <c r="AL40" s="8" t="s">
        <v>44</v>
      </c>
    </row>
    <row r="41" spans="1:38" ht="13.8" x14ac:dyDescent="0.3">
      <c r="A41" s="26" t="s">
        <v>58</v>
      </c>
      <c r="B41" s="26" t="s">
        <v>88</v>
      </c>
      <c r="C41" s="27">
        <v>41648.39</v>
      </c>
      <c r="D41" s="27">
        <v>552392.37</v>
      </c>
      <c r="E41" s="15">
        <v>7.5396388983432205E-2</v>
      </c>
      <c r="F41" s="28">
        <v>148</v>
      </c>
      <c r="G41" s="28">
        <v>141</v>
      </c>
      <c r="H41" s="29">
        <v>0.95269999999999999</v>
      </c>
      <c r="I41" s="13">
        <v>0.99</v>
      </c>
      <c r="J41" s="30">
        <v>240</v>
      </c>
      <c r="K41" s="30">
        <v>206</v>
      </c>
      <c r="L41" s="31">
        <v>0.85829999999999995</v>
      </c>
      <c r="M41" s="15">
        <v>0.89</v>
      </c>
      <c r="N41" s="32">
        <v>54214.28</v>
      </c>
      <c r="O41" s="32">
        <v>34702.019999999997</v>
      </c>
      <c r="P41" s="29">
        <v>0.6401</v>
      </c>
      <c r="Q41" s="29">
        <v>0.65459999999999996</v>
      </c>
      <c r="R41" s="30">
        <v>146</v>
      </c>
      <c r="S41" s="30">
        <v>33</v>
      </c>
      <c r="T41" s="31">
        <v>0.22600000000000001</v>
      </c>
      <c r="U41" s="31">
        <v>0.69</v>
      </c>
      <c r="V41" s="28">
        <v>150</v>
      </c>
      <c r="W41" s="28">
        <v>110</v>
      </c>
      <c r="X41" s="29">
        <v>0.73329999999999995</v>
      </c>
      <c r="Y41" s="33"/>
      <c r="Z41" s="4">
        <v>127</v>
      </c>
      <c r="AA41" s="3">
        <v>142</v>
      </c>
      <c r="AB41" s="5">
        <v>1.1181000000000001</v>
      </c>
      <c r="AC41" s="4">
        <v>247</v>
      </c>
      <c r="AD41" s="3">
        <v>218</v>
      </c>
      <c r="AE41" s="5">
        <v>0.88260000000000005</v>
      </c>
      <c r="AF41" s="6">
        <v>645042.30000000005</v>
      </c>
      <c r="AG41" s="7">
        <v>431340.81</v>
      </c>
      <c r="AH41" s="5">
        <v>0.66869999999999996</v>
      </c>
      <c r="AI41" s="4">
        <v>216</v>
      </c>
      <c r="AJ41" s="3">
        <v>155</v>
      </c>
      <c r="AK41" s="5">
        <v>0.71760000000000002</v>
      </c>
      <c r="AL41" s="8" t="s">
        <v>44</v>
      </c>
    </row>
    <row r="42" spans="1:38" ht="13.8" x14ac:dyDescent="0.3">
      <c r="A42" s="26" t="s">
        <v>81</v>
      </c>
      <c r="B42" s="26" t="s">
        <v>89</v>
      </c>
      <c r="C42" s="27">
        <v>308065.31</v>
      </c>
      <c r="D42" s="27">
        <v>4031042.42</v>
      </c>
      <c r="E42" s="15">
        <v>7.6423236945246498E-2</v>
      </c>
      <c r="F42" s="28">
        <v>1656</v>
      </c>
      <c r="G42" s="28">
        <v>1458</v>
      </c>
      <c r="H42" s="29">
        <v>0.88039999999999996</v>
      </c>
      <c r="I42" s="13">
        <v>0.98670000000000002</v>
      </c>
      <c r="J42" s="30">
        <v>2325</v>
      </c>
      <c r="K42" s="30">
        <v>2052</v>
      </c>
      <c r="L42" s="31">
        <v>0.88260000000000005</v>
      </c>
      <c r="M42" s="15">
        <v>0.89</v>
      </c>
      <c r="N42" s="32">
        <v>339729.82</v>
      </c>
      <c r="O42" s="32">
        <v>240256.55</v>
      </c>
      <c r="P42" s="29">
        <v>0.70720000000000005</v>
      </c>
      <c r="Q42" s="29">
        <v>0.69</v>
      </c>
      <c r="R42" s="30">
        <v>1456</v>
      </c>
      <c r="S42" s="30">
        <v>452</v>
      </c>
      <c r="T42" s="31">
        <v>0.31040000000000001</v>
      </c>
      <c r="U42" s="31">
        <v>0.69</v>
      </c>
      <c r="V42" s="28">
        <v>1349</v>
      </c>
      <c r="W42" s="28">
        <v>1107</v>
      </c>
      <c r="X42" s="29">
        <v>0.8206</v>
      </c>
      <c r="Y42" s="33"/>
      <c r="Z42" s="4">
        <v>1840</v>
      </c>
      <c r="AA42" s="3">
        <v>1911</v>
      </c>
      <c r="AB42" s="5">
        <v>1.0386</v>
      </c>
      <c r="AC42" s="4">
        <v>2674</v>
      </c>
      <c r="AD42" s="3">
        <v>2367</v>
      </c>
      <c r="AE42" s="5">
        <v>0.88519999999999999</v>
      </c>
      <c r="AF42" s="6">
        <v>4803088.0599999996</v>
      </c>
      <c r="AG42" s="7">
        <v>3395055.27</v>
      </c>
      <c r="AH42" s="5">
        <v>0.70679999999999998</v>
      </c>
      <c r="AI42" s="4">
        <v>2079</v>
      </c>
      <c r="AJ42" s="3">
        <v>1346</v>
      </c>
      <c r="AK42" s="5">
        <v>0.64739999999999998</v>
      </c>
      <c r="AL42" s="8" t="s">
        <v>44</v>
      </c>
    </row>
    <row r="43" spans="1:38" ht="13.8" x14ac:dyDescent="0.3">
      <c r="A43" s="26" t="s">
        <v>81</v>
      </c>
      <c r="B43" s="26" t="s">
        <v>90</v>
      </c>
      <c r="C43" s="27">
        <v>136042.14000000001</v>
      </c>
      <c r="D43" s="27">
        <v>1767313.8</v>
      </c>
      <c r="E43" s="15">
        <v>7.6976788162917101E-2</v>
      </c>
      <c r="F43" s="28">
        <v>926</v>
      </c>
      <c r="G43" s="28">
        <v>837</v>
      </c>
      <c r="H43" s="29">
        <v>0.90390000000000004</v>
      </c>
      <c r="I43" s="13">
        <v>0.99</v>
      </c>
      <c r="J43" s="30">
        <v>1222</v>
      </c>
      <c r="K43" s="30">
        <v>1137</v>
      </c>
      <c r="L43" s="31">
        <v>0.9304</v>
      </c>
      <c r="M43" s="15">
        <v>0.89</v>
      </c>
      <c r="N43" s="32">
        <v>175511.85</v>
      </c>
      <c r="O43" s="32">
        <v>100984.67</v>
      </c>
      <c r="P43" s="29">
        <v>0.57540000000000002</v>
      </c>
      <c r="Q43" s="29">
        <v>0.6109</v>
      </c>
      <c r="R43" s="30">
        <v>866</v>
      </c>
      <c r="S43" s="30">
        <v>279</v>
      </c>
      <c r="T43" s="31">
        <v>0.32219999999999999</v>
      </c>
      <c r="U43" s="31">
        <v>0.68679999999999997</v>
      </c>
      <c r="V43" s="28">
        <v>761</v>
      </c>
      <c r="W43" s="28">
        <v>678</v>
      </c>
      <c r="X43" s="29">
        <v>0.89090000000000003</v>
      </c>
      <c r="Y43" s="33"/>
      <c r="Z43" s="4">
        <v>978</v>
      </c>
      <c r="AA43" s="3">
        <v>1011</v>
      </c>
      <c r="AB43" s="5">
        <v>1.0337000000000001</v>
      </c>
      <c r="AC43" s="4">
        <v>1256</v>
      </c>
      <c r="AD43" s="3">
        <v>1182</v>
      </c>
      <c r="AE43" s="5">
        <v>0.94110000000000005</v>
      </c>
      <c r="AF43" s="6">
        <v>2248640.37</v>
      </c>
      <c r="AG43" s="7">
        <v>1489040.44</v>
      </c>
      <c r="AH43" s="5">
        <v>0.66220000000000001</v>
      </c>
      <c r="AI43" s="4">
        <v>1073</v>
      </c>
      <c r="AJ43" s="3">
        <v>748</v>
      </c>
      <c r="AK43" s="5">
        <v>0.69710000000000005</v>
      </c>
      <c r="AL43" s="8" t="s">
        <v>44</v>
      </c>
    </row>
    <row r="44" spans="1:38" ht="13.8" x14ac:dyDescent="0.3">
      <c r="A44" s="26" t="s">
        <v>42</v>
      </c>
      <c r="B44" s="26" t="s">
        <v>91</v>
      </c>
      <c r="C44" s="27">
        <v>2010683.91</v>
      </c>
      <c r="D44" s="27">
        <v>25100721.469999999</v>
      </c>
      <c r="E44" s="15">
        <v>8.0104626171926499E-2</v>
      </c>
      <c r="F44" s="28">
        <v>11388</v>
      </c>
      <c r="G44" s="28">
        <v>10186</v>
      </c>
      <c r="H44" s="29">
        <v>0.89449999999999996</v>
      </c>
      <c r="I44" s="13">
        <v>0.99</v>
      </c>
      <c r="J44" s="30">
        <v>14398</v>
      </c>
      <c r="K44" s="30">
        <v>11385</v>
      </c>
      <c r="L44" s="31">
        <v>0.79069999999999996</v>
      </c>
      <c r="M44" s="15">
        <v>0.78480000000000005</v>
      </c>
      <c r="N44" s="32">
        <v>2169735.7599999998</v>
      </c>
      <c r="O44" s="32">
        <v>1551466.53</v>
      </c>
      <c r="P44" s="29">
        <v>0.71499999999999997</v>
      </c>
      <c r="Q44" s="29">
        <v>0.69</v>
      </c>
      <c r="R44" s="30">
        <v>8576</v>
      </c>
      <c r="S44" s="30">
        <v>2777</v>
      </c>
      <c r="T44" s="31">
        <v>0.32379999999999998</v>
      </c>
      <c r="U44" s="31">
        <v>0.69</v>
      </c>
      <c r="V44" s="28">
        <v>7869</v>
      </c>
      <c r="W44" s="28">
        <v>6479</v>
      </c>
      <c r="X44" s="29">
        <v>0.82340000000000002</v>
      </c>
      <c r="Y44" s="33"/>
      <c r="Z44" s="4">
        <v>11255</v>
      </c>
      <c r="AA44" s="3">
        <v>11733</v>
      </c>
      <c r="AB44" s="5">
        <v>1.0425</v>
      </c>
      <c r="AC44" s="4">
        <v>15098</v>
      </c>
      <c r="AD44" s="3">
        <v>12057</v>
      </c>
      <c r="AE44" s="5">
        <v>0.79859999999999998</v>
      </c>
      <c r="AF44" s="6">
        <v>25829201.149999999</v>
      </c>
      <c r="AG44" s="7">
        <v>19383910.690000001</v>
      </c>
      <c r="AH44" s="5">
        <v>0.75049999999999994</v>
      </c>
      <c r="AI44" s="4">
        <v>11011</v>
      </c>
      <c r="AJ44" s="3">
        <v>7762</v>
      </c>
      <c r="AK44" s="5">
        <v>0.70489999999999997</v>
      </c>
      <c r="AL44" s="8" t="s">
        <v>44</v>
      </c>
    </row>
    <row r="45" spans="1:38" ht="13.8" x14ac:dyDescent="0.3">
      <c r="A45" s="26" t="s">
        <v>42</v>
      </c>
      <c r="B45" s="26" t="s">
        <v>92</v>
      </c>
      <c r="C45" s="27">
        <v>648113.93999999994</v>
      </c>
      <c r="D45" s="27">
        <v>8404990.75</v>
      </c>
      <c r="E45" s="15">
        <v>7.7110607171102505E-2</v>
      </c>
      <c r="F45" s="28">
        <v>4578</v>
      </c>
      <c r="G45" s="28">
        <v>3930</v>
      </c>
      <c r="H45" s="29">
        <v>0.85850000000000004</v>
      </c>
      <c r="I45" s="13">
        <v>0.98309999999999997</v>
      </c>
      <c r="J45" s="30">
        <v>5535</v>
      </c>
      <c r="K45" s="30">
        <v>4510</v>
      </c>
      <c r="L45" s="31">
        <v>0.81479999999999997</v>
      </c>
      <c r="M45" s="15">
        <v>0.81320000000000003</v>
      </c>
      <c r="N45" s="32">
        <v>742851.17</v>
      </c>
      <c r="O45" s="32">
        <v>512165.68</v>
      </c>
      <c r="P45" s="29">
        <v>0.6895</v>
      </c>
      <c r="Q45" s="29">
        <v>0.69</v>
      </c>
      <c r="R45" s="30">
        <v>3415</v>
      </c>
      <c r="S45" s="30">
        <v>1039</v>
      </c>
      <c r="T45" s="31">
        <v>0.30420000000000003</v>
      </c>
      <c r="U45" s="31">
        <v>0.69</v>
      </c>
      <c r="V45" s="28">
        <v>3115</v>
      </c>
      <c r="W45" s="28">
        <v>2658</v>
      </c>
      <c r="X45" s="29">
        <v>0.85329999999999995</v>
      </c>
      <c r="Y45" s="33"/>
      <c r="Z45" s="4">
        <v>4370</v>
      </c>
      <c r="AA45" s="3">
        <v>4448</v>
      </c>
      <c r="AB45" s="5">
        <v>1.0178</v>
      </c>
      <c r="AC45" s="4">
        <v>5808</v>
      </c>
      <c r="AD45" s="3">
        <v>5025</v>
      </c>
      <c r="AE45" s="5">
        <v>0.86519999999999997</v>
      </c>
      <c r="AF45" s="6">
        <v>9468270.1199999992</v>
      </c>
      <c r="AG45" s="7">
        <v>7040756.6600000001</v>
      </c>
      <c r="AH45" s="5">
        <v>0.74360000000000004</v>
      </c>
      <c r="AI45" s="4">
        <v>4706</v>
      </c>
      <c r="AJ45" s="3">
        <v>3190</v>
      </c>
      <c r="AK45" s="5">
        <v>0.67789999999999995</v>
      </c>
      <c r="AL45" s="8" t="s">
        <v>44</v>
      </c>
    </row>
    <row r="46" spans="1:38" ht="13.8" x14ac:dyDescent="0.3">
      <c r="A46" s="26" t="s">
        <v>81</v>
      </c>
      <c r="B46" s="26" t="s">
        <v>93</v>
      </c>
      <c r="C46" s="27">
        <v>458869.34</v>
      </c>
      <c r="D46" s="27">
        <v>6040619.3700000001</v>
      </c>
      <c r="E46" s="15">
        <v>7.5963955331951299E-2</v>
      </c>
      <c r="F46" s="28">
        <v>3103</v>
      </c>
      <c r="G46" s="28">
        <v>2674</v>
      </c>
      <c r="H46" s="29">
        <v>0.86170000000000002</v>
      </c>
      <c r="I46" s="13">
        <v>0.95269999999999999</v>
      </c>
      <c r="J46" s="30">
        <v>3792</v>
      </c>
      <c r="K46" s="30">
        <v>3122</v>
      </c>
      <c r="L46" s="31">
        <v>0.82330000000000003</v>
      </c>
      <c r="M46" s="15">
        <v>0.82509999999999994</v>
      </c>
      <c r="N46" s="32">
        <v>525950.18000000005</v>
      </c>
      <c r="O46" s="32">
        <v>347390.97</v>
      </c>
      <c r="P46" s="29">
        <v>0.66049999999999998</v>
      </c>
      <c r="Q46" s="29">
        <v>0.67630000000000001</v>
      </c>
      <c r="R46" s="30">
        <v>2339</v>
      </c>
      <c r="S46" s="30">
        <v>779</v>
      </c>
      <c r="T46" s="31">
        <v>0.33300000000000002</v>
      </c>
      <c r="U46" s="31">
        <v>0.69</v>
      </c>
      <c r="V46" s="28">
        <v>2049</v>
      </c>
      <c r="W46" s="28">
        <v>1694</v>
      </c>
      <c r="X46" s="29">
        <v>0.82669999999999999</v>
      </c>
      <c r="Y46" s="33"/>
      <c r="Z46" s="4">
        <v>3327</v>
      </c>
      <c r="AA46" s="3">
        <v>3365</v>
      </c>
      <c r="AB46" s="5">
        <v>1.0114000000000001</v>
      </c>
      <c r="AC46" s="4">
        <v>4204</v>
      </c>
      <c r="AD46" s="3">
        <v>3795</v>
      </c>
      <c r="AE46" s="5">
        <v>0.90269999999999995</v>
      </c>
      <c r="AF46" s="6">
        <v>7343860.6799999997</v>
      </c>
      <c r="AG46" s="7">
        <v>5095623.7699999996</v>
      </c>
      <c r="AH46" s="5">
        <v>0.69389999999999996</v>
      </c>
      <c r="AI46" s="4">
        <v>3286</v>
      </c>
      <c r="AJ46" s="3">
        <v>2271</v>
      </c>
      <c r="AK46" s="5">
        <v>0.69110000000000005</v>
      </c>
      <c r="AL46" s="8" t="s">
        <v>44</v>
      </c>
    </row>
    <row r="47" spans="1:38" ht="13.8" x14ac:dyDescent="0.3">
      <c r="A47" s="26" t="s">
        <v>48</v>
      </c>
      <c r="B47" s="26" t="s">
        <v>94</v>
      </c>
      <c r="C47" s="27">
        <v>766992.2</v>
      </c>
      <c r="D47" s="27">
        <v>9449955.4000000004</v>
      </c>
      <c r="E47" s="15">
        <v>8.11635788249329E-2</v>
      </c>
      <c r="F47" s="28">
        <v>3320</v>
      </c>
      <c r="G47" s="28">
        <v>3009</v>
      </c>
      <c r="H47" s="29">
        <v>0.90629999999999999</v>
      </c>
      <c r="I47" s="13">
        <v>0.99</v>
      </c>
      <c r="J47" s="30">
        <v>4319</v>
      </c>
      <c r="K47" s="30">
        <v>3823</v>
      </c>
      <c r="L47" s="31">
        <v>0.88519999999999999</v>
      </c>
      <c r="M47" s="15">
        <v>0.89</v>
      </c>
      <c r="N47" s="32">
        <v>864847.8</v>
      </c>
      <c r="O47" s="32">
        <v>610112.69999999995</v>
      </c>
      <c r="P47" s="29">
        <v>0.70550000000000002</v>
      </c>
      <c r="Q47" s="29">
        <v>0.69</v>
      </c>
      <c r="R47" s="30">
        <v>2916</v>
      </c>
      <c r="S47" s="30">
        <v>877</v>
      </c>
      <c r="T47" s="31">
        <v>0.30080000000000001</v>
      </c>
      <c r="U47" s="31">
        <v>0.69</v>
      </c>
      <c r="V47" s="28">
        <v>2695</v>
      </c>
      <c r="W47" s="28">
        <v>2225</v>
      </c>
      <c r="X47" s="29">
        <v>0.8256</v>
      </c>
      <c r="Y47" s="33"/>
      <c r="Z47" s="4">
        <v>3289</v>
      </c>
      <c r="AA47" s="3">
        <v>3605</v>
      </c>
      <c r="AB47" s="5">
        <v>1.0961000000000001</v>
      </c>
      <c r="AC47" s="4">
        <v>4462</v>
      </c>
      <c r="AD47" s="3">
        <v>4027</v>
      </c>
      <c r="AE47" s="5">
        <v>0.90249999999999997</v>
      </c>
      <c r="AF47" s="6">
        <v>10602758.33</v>
      </c>
      <c r="AG47" s="7">
        <v>7349482.2400000002</v>
      </c>
      <c r="AH47" s="5">
        <v>0.69320000000000004</v>
      </c>
      <c r="AI47" s="4">
        <v>3743</v>
      </c>
      <c r="AJ47" s="3">
        <v>2578</v>
      </c>
      <c r="AK47" s="5">
        <v>0.68879999999999997</v>
      </c>
      <c r="AL47" s="8" t="s">
        <v>44</v>
      </c>
    </row>
    <row r="48" spans="1:38" ht="13.8" x14ac:dyDescent="0.3">
      <c r="A48" s="26" t="s">
        <v>58</v>
      </c>
      <c r="B48" s="26" t="s">
        <v>95</v>
      </c>
      <c r="C48" s="27">
        <v>253408.49</v>
      </c>
      <c r="D48" s="27">
        <v>3209392.09</v>
      </c>
      <c r="E48" s="15">
        <v>7.8958407976882597E-2</v>
      </c>
      <c r="F48" s="28">
        <v>968</v>
      </c>
      <c r="G48" s="28">
        <v>900</v>
      </c>
      <c r="H48" s="29">
        <v>0.92979999999999996</v>
      </c>
      <c r="I48" s="13">
        <v>0.99</v>
      </c>
      <c r="J48" s="30">
        <v>1413</v>
      </c>
      <c r="K48" s="30">
        <v>1256</v>
      </c>
      <c r="L48" s="31">
        <v>0.88890000000000002</v>
      </c>
      <c r="M48" s="15">
        <v>0.88680000000000003</v>
      </c>
      <c r="N48" s="32">
        <v>282623.32</v>
      </c>
      <c r="O48" s="32">
        <v>203931.08</v>
      </c>
      <c r="P48" s="29">
        <v>0.72160000000000002</v>
      </c>
      <c r="Q48" s="29">
        <v>0.69</v>
      </c>
      <c r="R48" s="30">
        <v>833</v>
      </c>
      <c r="S48" s="30">
        <v>262</v>
      </c>
      <c r="T48" s="31">
        <v>0.3145</v>
      </c>
      <c r="U48" s="31">
        <v>0.69</v>
      </c>
      <c r="V48" s="28">
        <v>1079</v>
      </c>
      <c r="W48" s="28">
        <v>856</v>
      </c>
      <c r="X48" s="29">
        <v>0.79330000000000001</v>
      </c>
      <c r="Y48" s="33"/>
      <c r="Z48" s="4">
        <v>1066</v>
      </c>
      <c r="AA48" s="3">
        <v>1151</v>
      </c>
      <c r="AB48" s="5">
        <v>1.0797000000000001</v>
      </c>
      <c r="AC48" s="4">
        <v>1556</v>
      </c>
      <c r="AD48" s="3">
        <v>1405</v>
      </c>
      <c r="AE48" s="5">
        <v>0.90300000000000002</v>
      </c>
      <c r="AF48" s="6">
        <v>3891837.41</v>
      </c>
      <c r="AG48" s="7">
        <v>2918225.78</v>
      </c>
      <c r="AH48" s="5">
        <v>0.74980000000000002</v>
      </c>
      <c r="AI48" s="4">
        <v>1281</v>
      </c>
      <c r="AJ48" s="3">
        <v>934</v>
      </c>
      <c r="AK48" s="5">
        <v>0.72909999999999997</v>
      </c>
      <c r="AL48" s="8" t="s">
        <v>44</v>
      </c>
    </row>
    <row r="49" spans="1:38" ht="13.8" x14ac:dyDescent="0.3">
      <c r="A49" s="26" t="s">
        <v>58</v>
      </c>
      <c r="B49" s="26" t="s">
        <v>96</v>
      </c>
      <c r="C49" s="27">
        <v>313080.53000000003</v>
      </c>
      <c r="D49" s="27">
        <v>3944391.95</v>
      </c>
      <c r="E49" s="15">
        <v>7.9373585071838504E-2</v>
      </c>
      <c r="F49" s="28">
        <v>1468</v>
      </c>
      <c r="G49" s="28">
        <v>1347</v>
      </c>
      <c r="H49" s="29">
        <v>0.91759999999999997</v>
      </c>
      <c r="I49" s="13">
        <v>0.99</v>
      </c>
      <c r="J49" s="30">
        <v>2099</v>
      </c>
      <c r="K49" s="30">
        <v>1922</v>
      </c>
      <c r="L49" s="31">
        <v>0.91569999999999996</v>
      </c>
      <c r="M49" s="15">
        <v>0.89</v>
      </c>
      <c r="N49" s="32">
        <v>344601.34</v>
      </c>
      <c r="O49" s="32">
        <v>260475.84</v>
      </c>
      <c r="P49" s="29">
        <v>0.75590000000000002</v>
      </c>
      <c r="Q49" s="29">
        <v>0.69</v>
      </c>
      <c r="R49" s="30">
        <v>1208</v>
      </c>
      <c r="S49" s="30">
        <v>384</v>
      </c>
      <c r="T49" s="31">
        <v>0.31790000000000002</v>
      </c>
      <c r="U49" s="31">
        <v>0.69</v>
      </c>
      <c r="V49" s="28">
        <v>1380</v>
      </c>
      <c r="W49" s="28">
        <v>1107</v>
      </c>
      <c r="X49" s="29">
        <v>0.80220000000000002</v>
      </c>
      <c r="Y49" s="33"/>
      <c r="Z49" s="4">
        <v>1695</v>
      </c>
      <c r="AA49" s="3">
        <v>1750</v>
      </c>
      <c r="AB49" s="5">
        <v>1.0324</v>
      </c>
      <c r="AC49" s="4">
        <v>2407</v>
      </c>
      <c r="AD49" s="3">
        <v>2103</v>
      </c>
      <c r="AE49" s="5">
        <v>0.87370000000000003</v>
      </c>
      <c r="AF49" s="6">
        <v>4202934.4000000004</v>
      </c>
      <c r="AG49" s="7">
        <v>3194315.94</v>
      </c>
      <c r="AH49" s="5">
        <v>0.76</v>
      </c>
      <c r="AI49" s="4">
        <v>1815</v>
      </c>
      <c r="AJ49" s="3">
        <v>1238</v>
      </c>
      <c r="AK49" s="5">
        <v>0.68210000000000004</v>
      </c>
      <c r="AL49" s="8" t="s">
        <v>44</v>
      </c>
    </row>
    <row r="50" spans="1:38" ht="13.8" x14ac:dyDescent="0.3">
      <c r="A50" s="26" t="s">
        <v>52</v>
      </c>
      <c r="B50" s="26" t="s">
        <v>97</v>
      </c>
      <c r="C50" s="27">
        <v>231511.05</v>
      </c>
      <c r="D50" s="27">
        <v>2868019.39</v>
      </c>
      <c r="E50" s="15">
        <v>8.0721577687799403E-2</v>
      </c>
      <c r="F50" s="28">
        <v>1582</v>
      </c>
      <c r="G50" s="28">
        <v>1442</v>
      </c>
      <c r="H50" s="29">
        <v>0.91149999999999998</v>
      </c>
      <c r="I50" s="13">
        <v>0.99</v>
      </c>
      <c r="J50" s="30">
        <v>1740</v>
      </c>
      <c r="K50" s="30">
        <v>1587</v>
      </c>
      <c r="L50" s="31">
        <v>0.91210000000000002</v>
      </c>
      <c r="M50" s="15">
        <v>0.89</v>
      </c>
      <c r="N50" s="32">
        <v>257691.86</v>
      </c>
      <c r="O50" s="32">
        <v>183057.86</v>
      </c>
      <c r="P50" s="29">
        <v>0.71040000000000003</v>
      </c>
      <c r="Q50" s="29">
        <v>0.69</v>
      </c>
      <c r="R50" s="30">
        <v>1087</v>
      </c>
      <c r="S50" s="30">
        <v>336</v>
      </c>
      <c r="T50" s="31">
        <v>0.30909999999999999</v>
      </c>
      <c r="U50" s="31">
        <v>0.69</v>
      </c>
      <c r="V50" s="28">
        <v>1199</v>
      </c>
      <c r="W50" s="28">
        <v>1033</v>
      </c>
      <c r="X50" s="29">
        <v>0.86160000000000003</v>
      </c>
      <c r="Y50" s="33"/>
      <c r="Z50" s="4">
        <v>1643</v>
      </c>
      <c r="AA50" s="3">
        <v>1645</v>
      </c>
      <c r="AB50" s="5">
        <v>1.0012000000000001</v>
      </c>
      <c r="AC50" s="4">
        <v>1899</v>
      </c>
      <c r="AD50" s="3">
        <v>1668</v>
      </c>
      <c r="AE50" s="5">
        <v>0.87839999999999996</v>
      </c>
      <c r="AF50" s="6">
        <v>3062225.19</v>
      </c>
      <c r="AG50" s="7">
        <v>2180011.81</v>
      </c>
      <c r="AH50" s="5">
        <v>0.71189999999999998</v>
      </c>
      <c r="AI50" s="4">
        <v>1403</v>
      </c>
      <c r="AJ50" s="3">
        <v>1022</v>
      </c>
      <c r="AK50" s="5">
        <v>0.72840000000000005</v>
      </c>
      <c r="AL50" s="8" t="s">
        <v>44</v>
      </c>
    </row>
    <row r="51" spans="1:38" ht="13.8" x14ac:dyDescent="0.3">
      <c r="A51" s="26" t="s">
        <v>48</v>
      </c>
      <c r="B51" s="26" t="s">
        <v>98</v>
      </c>
      <c r="C51" s="27">
        <v>382178.3</v>
      </c>
      <c r="D51" s="27">
        <v>4611195.26</v>
      </c>
      <c r="E51" s="15">
        <v>8.2880528464110204E-2</v>
      </c>
      <c r="F51" s="28">
        <v>1921</v>
      </c>
      <c r="G51" s="28">
        <v>1653</v>
      </c>
      <c r="H51" s="29">
        <v>0.86050000000000004</v>
      </c>
      <c r="I51" s="13">
        <v>0.99</v>
      </c>
      <c r="J51" s="30">
        <v>2543</v>
      </c>
      <c r="K51" s="30">
        <v>2033</v>
      </c>
      <c r="L51" s="31">
        <v>0.7994</v>
      </c>
      <c r="M51" s="15">
        <v>0.80200000000000005</v>
      </c>
      <c r="N51" s="32">
        <v>437182.96</v>
      </c>
      <c r="O51" s="32">
        <v>290239.84000000003</v>
      </c>
      <c r="P51" s="29">
        <v>0.66390000000000005</v>
      </c>
      <c r="Q51" s="29">
        <v>0.65610000000000002</v>
      </c>
      <c r="R51" s="30">
        <v>1750</v>
      </c>
      <c r="S51" s="30">
        <v>522</v>
      </c>
      <c r="T51" s="31">
        <v>0.29830000000000001</v>
      </c>
      <c r="U51" s="31">
        <v>0.69</v>
      </c>
      <c r="V51" s="28">
        <v>1343</v>
      </c>
      <c r="W51" s="28">
        <v>976</v>
      </c>
      <c r="X51" s="29">
        <v>0.72670000000000001</v>
      </c>
      <c r="Y51" s="33"/>
      <c r="Z51" s="4">
        <v>2013</v>
      </c>
      <c r="AA51" s="3">
        <v>1896</v>
      </c>
      <c r="AB51" s="5">
        <v>0.94189999999999996</v>
      </c>
      <c r="AC51" s="4">
        <v>2696</v>
      </c>
      <c r="AD51" s="3">
        <v>2237</v>
      </c>
      <c r="AE51" s="5">
        <v>0.82969999999999999</v>
      </c>
      <c r="AF51" s="6">
        <v>5208294.24</v>
      </c>
      <c r="AG51" s="7">
        <v>3364505.19</v>
      </c>
      <c r="AH51" s="5">
        <v>0.64600000000000002</v>
      </c>
      <c r="AI51" s="4">
        <v>2150</v>
      </c>
      <c r="AJ51" s="3">
        <v>1373</v>
      </c>
      <c r="AK51" s="5">
        <v>0.63859999999999995</v>
      </c>
      <c r="AL51" s="8" t="s">
        <v>44</v>
      </c>
    </row>
    <row r="52" spans="1:38" ht="13.8" x14ac:dyDescent="0.3">
      <c r="A52" s="26" t="s">
        <v>52</v>
      </c>
      <c r="B52" s="26" t="s">
        <v>99</v>
      </c>
      <c r="C52" s="27">
        <v>21693.73</v>
      </c>
      <c r="D52" s="27">
        <v>250350.81</v>
      </c>
      <c r="E52" s="15">
        <v>8.6653324588803995E-2</v>
      </c>
      <c r="F52" s="28">
        <v>131</v>
      </c>
      <c r="G52" s="28">
        <v>115</v>
      </c>
      <c r="H52" s="29">
        <v>0.87790000000000001</v>
      </c>
      <c r="I52" s="13">
        <v>0.97009999999999996</v>
      </c>
      <c r="J52" s="30">
        <v>189</v>
      </c>
      <c r="K52" s="30">
        <v>163</v>
      </c>
      <c r="L52" s="31">
        <v>0.86240000000000006</v>
      </c>
      <c r="M52" s="15">
        <v>0.84819999999999995</v>
      </c>
      <c r="N52" s="32">
        <v>25624.71</v>
      </c>
      <c r="O52" s="32">
        <v>14120.45</v>
      </c>
      <c r="P52" s="29">
        <v>0.55100000000000005</v>
      </c>
      <c r="Q52" s="29">
        <v>0.54630000000000001</v>
      </c>
      <c r="R52" s="30">
        <v>138</v>
      </c>
      <c r="S52" s="30">
        <v>37</v>
      </c>
      <c r="T52" s="31">
        <v>0.2681</v>
      </c>
      <c r="U52" s="31">
        <v>0.63060000000000005</v>
      </c>
      <c r="V52" s="28">
        <v>104</v>
      </c>
      <c r="W52" s="28">
        <v>88</v>
      </c>
      <c r="X52" s="29">
        <v>0.84619999999999995</v>
      </c>
      <c r="Y52" s="33"/>
      <c r="Z52" s="4">
        <v>126</v>
      </c>
      <c r="AA52" s="3">
        <v>132</v>
      </c>
      <c r="AB52" s="5">
        <v>1.0476000000000001</v>
      </c>
      <c r="AC52" s="4">
        <v>181</v>
      </c>
      <c r="AD52" s="3">
        <v>167</v>
      </c>
      <c r="AE52" s="5">
        <v>0.92269999999999996</v>
      </c>
      <c r="AF52" s="6">
        <v>341067</v>
      </c>
      <c r="AG52" s="7">
        <v>189559.99</v>
      </c>
      <c r="AH52" s="5">
        <v>0.55579999999999996</v>
      </c>
      <c r="AI52" s="4">
        <v>150</v>
      </c>
      <c r="AJ52" s="3">
        <v>84</v>
      </c>
      <c r="AK52" s="5">
        <v>0.56000000000000005</v>
      </c>
      <c r="AL52" s="8" t="s">
        <v>44</v>
      </c>
    </row>
    <row r="53" spans="1:38" ht="13.8" x14ac:dyDescent="0.3">
      <c r="A53" s="26" t="s">
        <v>45</v>
      </c>
      <c r="B53" s="26" t="s">
        <v>100</v>
      </c>
      <c r="C53" s="27">
        <v>778275.89</v>
      </c>
      <c r="D53" s="27">
        <v>10022443.789999999</v>
      </c>
      <c r="E53" s="15">
        <v>7.7653305551739105E-2</v>
      </c>
      <c r="F53" s="28">
        <v>4030</v>
      </c>
      <c r="G53" s="28">
        <v>3620</v>
      </c>
      <c r="H53" s="29">
        <v>0.89829999999999999</v>
      </c>
      <c r="I53" s="13">
        <v>0.99</v>
      </c>
      <c r="J53" s="30">
        <v>5415</v>
      </c>
      <c r="K53" s="30">
        <v>4522</v>
      </c>
      <c r="L53" s="31">
        <v>0.83509999999999995</v>
      </c>
      <c r="M53" s="15">
        <v>0.83789999999999998</v>
      </c>
      <c r="N53" s="32">
        <v>877680.91</v>
      </c>
      <c r="O53" s="32">
        <v>567073</v>
      </c>
      <c r="P53" s="29">
        <v>0.64610000000000001</v>
      </c>
      <c r="Q53" s="29">
        <v>0.65569999999999995</v>
      </c>
      <c r="R53" s="30">
        <v>3520</v>
      </c>
      <c r="S53" s="30">
        <v>1051</v>
      </c>
      <c r="T53" s="31">
        <v>0.29859999999999998</v>
      </c>
      <c r="U53" s="31">
        <v>0.69</v>
      </c>
      <c r="V53" s="28">
        <v>3215</v>
      </c>
      <c r="W53" s="28">
        <v>2561</v>
      </c>
      <c r="X53" s="29">
        <v>0.79659999999999997</v>
      </c>
      <c r="Y53" s="33"/>
      <c r="Z53" s="4">
        <v>4457</v>
      </c>
      <c r="AA53" s="3">
        <v>4427</v>
      </c>
      <c r="AB53" s="5">
        <v>0.99329999999999996</v>
      </c>
      <c r="AC53" s="4">
        <v>6345</v>
      </c>
      <c r="AD53" s="3">
        <v>5491</v>
      </c>
      <c r="AE53" s="5">
        <v>0.86539999999999995</v>
      </c>
      <c r="AF53" s="6">
        <v>12065622.43</v>
      </c>
      <c r="AG53" s="7">
        <v>7879558.1200000001</v>
      </c>
      <c r="AH53" s="5">
        <v>0.65310000000000001</v>
      </c>
      <c r="AI53" s="4">
        <v>4972</v>
      </c>
      <c r="AJ53" s="3">
        <v>3228</v>
      </c>
      <c r="AK53" s="5">
        <v>0.6492</v>
      </c>
      <c r="AL53" s="8" t="s">
        <v>44</v>
      </c>
    </row>
    <row r="54" spans="1:38" ht="13.8" x14ac:dyDescent="0.3">
      <c r="A54" s="26" t="s">
        <v>58</v>
      </c>
      <c r="B54" s="26" t="s">
        <v>101</v>
      </c>
      <c r="C54" s="27">
        <v>153946.97</v>
      </c>
      <c r="D54" s="27">
        <v>1935369.29</v>
      </c>
      <c r="E54" s="15">
        <v>7.9543976850020195E-2</v>
      </c>
      <c r="F54" s="28">
        <v>485</v>
      </c>
      <c r="G54" s="28">
        <v>447</v>
      </c>
      <c r="H54" s="29">
        <v>0.92159999999999997</v>
      </c>
      <c r="I54" s="13">
        <v>0.99</v>
      </c>
      <c r="J54" s="30">
        <v>764</v>
      </c>
      <c r="K54" s="30">
        <v>681</v>
      </c>
      <c r="L54" s="31">
        <v>0.89139999999999997</v>
      </c>
      <c r="M54" s="15">
        <v>0.89</v>
      </c>
      <c r="N54" s="32">
        <v>174963.06</v>
      </c>
      <c r="O54" s="32">
        <v>112660.41</v>
      </c>
      <c r="P54" s="29">
        <v>0.64390000000000003</v>
      </c>
      <c r="Q54" s="29">
        <v>0.68459999999999999</v>
      </c>
      <c r="R54" s="30">
        <v>537</v>
      </c>
      <c r="S54" s="30">
        <v>156</v>
      </c>
      <c r="T54" s="31">
        <v>0.29049999999999998</v>
      </c>
      <c r="U54" s="31">
        <v>0.69</v>
      </c>
      <c r="V54" s="28">
        <v>448</v>
      </c>
      <c r="W54" s="28">
        <v>303</v>
      </c>
      <c r="X54" s="29">
        <v>0.67630000000000001</v>
      </c>
      <c r="Y54" s="33"/>
      <c r="Z54" s="4">
        <v>499</v>
      </c>
      <c r="AA54" s="3">
        <v>530</v>
      </c>
      <c r="AB54" s="5">
        <v>1.0621</v>
      </c>
      <c r="AC54" s="4">
        <v>900</v>
      </c>
      <c r="AD54" s="3">
        <v>794</v>
      </c>
      <c r="AE54" s="5">
        <v>0.88219999999999998</v>
      </c>
      <c r="AF54" s="6">
        <v>2532080.21</v>
      </c>
      <c r="AG54" s="7">
        <v>1830421.76</v>
      </c>
      <c r="AH54" s="5">
        <v>0.72289999999999999</v>
      </c>
      <c r="AI54" s="4">
        <v>722</v>
      </c>
      <c r="AJ54" s="3">
        <v>514</v>
      </c>
      <c r="AK54" s="5">
        <v>0.71189999999999998</v>
      </c>
      <c r="AL54" s="8" t="s">
        <v>44</v>
      </c>
    </row>
    <row r="55" spans="1:38" ht="13.8" x14ac:dyDescent="0.3">
      <c r="A55" s="26" t="s">
        <v>81</v>
      </c>
      <c r="B55" s="26" t="s">
        <v>102</v>
      </c>
      <c r="C55" s="27">
        <v>1207547.17</v>
      </c>
      <c r="D55" s="27">
        <v>14906342.4</v>
      </c>
      <c r="E55" s="15">
        <v>8.1008951599018705E-2</v>
      </c>
      <c r="F55" s="28">
        <v>4586</v>
      </c>
      <c r="G55" s="28">
        <v>4216</v>
      </c>
      <c r="H55" s="29">
        <v>0.91930000000000001</v>
      </c>
      <c r="I55" s="13">
        <v>0.99</v>
      </c>
      <c r="J55" s="30">
        <v>5910</v>
      </c>
      <c r="K55" s="30">
        <v>5195</v>
      </c>
      <c r="L55" s="31">
        <v>0.879</v>
      </c>
      <c r="M55" s="15">
        <v>0.87970000000000004</v>
      </c>
      <c r="N55" s="32">
        <v>1306090.5900000001</v>
      </c>
      <c r="O55" s="32">
        <v>969227.83</v>
      </c>
      <c r="P55" s="29">
        <v>0.74209999999999998</v>
      </c>
      <c r="Q55" s="29">
        <v>0.69</v>
      </c>
      <c r="R55" s="30">
        <v>3671</v>
      </c>
      <c r="S55" s="30">
        <v>1352</v>
      </c>
      <c r="T55" s="31">
        <v>0.36830000000000002</v>
      </c>
      <c r="U55" s="31">
        <v>0.69</v>
      </c>
      <c r="V55" s="28">
        <v>3868</v>
      </c>
      <c r="W55" s="28">
        <v>3336</v>
      </c>
      <c r="X55" s="29">
        <v>0.86250000000000004</v>
      </c>
      <c r="Y55" s="33"/>
      <c r="Z55" s="4">
        <v>4734</v>
      </c>
      <c r="AA55" s="3">
        <v>5191</v>
      </c>
      <c r="AB55" s="5">
        <v>1.0965</v>
      </c>
      <c r="AC55" s="4">
        <v>6517</v>
      </c>
      <c r="AD55" s="3">
        <v>5686</v>
      </c>
      <c r="AE55" s="5">
        <v>0.87250000000000005</v>
      </c>
      <c r="AF55" s="6">
        <v>16587024.470000001</v>
      </c>
      <c r="AG55" s="7">
        <v>12195134.83</v>
      </c>
      <c r="AH55" s="5">
        <v>0.73519999999999996</v>
      </c>
      <c r="AI55" s="4">
        <v>5250</v>
      </c>
      <c r="AJ55" s="3">
        <v>3810</v>
      </c>
      <c r="AK55" s="5">
        <v>0.72570000000000001</v>
      </c>
      <c r="AL55" s="8" t="s">
        <v>44</v>
      </c>
    </row>
    <row r="56" spans="1:38" ht="13.8" x14ac:dyDescent="0.3">
      <c r="A56" s="26" t="s">
        <v>55</v>
      </c>
      <c r="B56" s="26" t="s">
        <v>103</v>
      </c>
      <c r="C56" s="27">
        <v>59055.74</v>
      </c>
      <c r="D56" s="27">
        <v>887275.93</v>
      </c>
      <c r="E56" s="15">
        <v>6.6558483109081995E-2</v>
      </c>
      <c r="F56" s="28">
        <v>245</v>
      </c>
      <c r="G56" s="28">
        <v>217</v>
      </c>
      <c r="H56" s="29">
        <v>0.88570000000000004</v>
      </c>
      <c r="I56" s="13">
        <v>0.91700000000000004</v>
      </c>
      <c r="J56" s="30">
        <v>383</v>
      </c>
      <c r="K56" s="30">
        <v>357</v>
      </c>
      <c r="L56" s="31">
        <v>0.93210000000000004</v>
      </c>
      <c r="M56" s="15">
        <v>0.89</v>
      </c>
      <c r="N56" s="32">
        <v>72690</v>
      </c>
      <c r="O56" s="32">
        <v>48173.01</v>
      </c>
      <c r="P56" s="29">
        <v>0.66269999999999996</v>
      </c>
      <c r="Q56" s="29">
        <v>0.69</v>
      </c>
      <c r="R56" s="30">
        <v>298</v>
      </c>
      <c r="S56" s="30">
        <v>88</v>
      </c>
      <c r="T56" s="31">
        <v>0.29530000000000001</v>
      </c>
      <c r="U56" s="31">
        <v>0.69</v>
      </c>
      <c r="V56" s="28">
        <v>207</v>
      </c>
      <c r="W56" s="28">
        <v>177</v>
      </c>
      <c r="X56" s="29">
        <v>0.85509999999999997</v>
      </c>
      <c r="Y56" s="33"/>
      <c r="Z56" s="4">
        <v>376</v>
      </c>
      <c r="AA56" s="3">
        <v>364</v>
      </c>
      <c r="AB56" s="5">
        <v>0.96809999999999996</v>
      </c>
      <c r="AC56" s="4">
        <v>531</v>
      </c>
      <c r="AD56" s="3">
        <v>480</v>
      </c>
      <c r="AE56" s="5">
        <v>0.90400000000000003</v>
      </c>
      <c r="AF56" s="6">
        <v>1023023.57</v>
      </c>
      <c r="AG56" s="7">
        <v>758014.59</v>
      </c>
      <c r="AH56" s="5">
        <v>0.74099999999999999</v>
      </c>
      <c r="AI56" s="4">
        <v>459</v>
      </c>
      <c r="AJ56" s="3">
        <v>323</v>
      </c>
      <c r="AK56" s="5">
        <v>0.70369999999999999</v>
      </c>
      <c r="AL56" s="8" t="s">
        <v>44</v>
      </c>
    </row>
    <row r="57" spans="1:38" ht="13.8" x14ac:dyDescent="0.3">
      <c r="A57" s="26" t="s">
        <v>48</v>
      </c>
      <c r="B57" s="26" t="s">
        <v>104</v>
      </c>
      <c r="C57" s="27">
        <v>305683.12</v>
      </c>
      <c r="D57" s="27">
        <v>4019638.25</v>
      </c>
      <c r="E57" s="15">
        <v>7.6047420436403695E-2</v>
      </c>
      <c r="F57" s="28">
        <v>1844</v>
      </c>
      <c r="G57" s="28">
        <v>1614</v>
      </c>
      <c r="H57" s="29">
        <v>0.87529999999999997</v>
      </c>
      <c r="I57" s="13">
        <v>0.95779999999999998</v>
      </c>
      <c r="J57" s="30">
        <v>2272</v>
      </c>
      <c r="K57" s="30">
        <v>1970</v>
      </c>
      <c r="L57" s="31">
        <v>0.86709999999999998</v>
      </c>
      <c r="M57" s="15">
        <v>0.86819999999999997</v>
      </c>
      <c r="N57" s="32">
        <v>372790.92</v>
      </c>
      <c r="O57" s="32">
        <v>247639.13</v>
      </c>
      <c r="P57" s="29">
        <v>0.6643</v>
      </c>
      <c r="Q57" s="29">
        <v>0.66390000000000005</v>
      </c>
      <c r="R57" s="30">
        <v>1490</v>
      </c>
      <c r="S57" s="30">
        <v>437</v>
      </c>
      <c r="T57" s="31">
        <v>0.29330000000000001</v>
      </c>
      <c r="U57" s="31">
        <v>0.69</v>
      </c>
      <c r="V57" s="28">
        <v>1451</v>
      </c>
      <c r="W57" s="28">
        <v>1185</v>
      </c>
      <c r="X57" s="29">
        <v>0.81669999999999998</v>
      </c>
      <c r="Y57" s="33"/>
      <c r="Z57" s="4">
        <v>1934</v>
      </c>
      <c r="AA57" s="3">
        <v>1980</v>
      </c>
      <c r="AB57" s="5">
        <v>1.0238</v>
      </c>
      <c r="AC57" s="4">
        <v>2490</v>
      </c>
      <c r="AD57" s="3">
        <v>2200</v>
      </c>
      <c r="AE57" s="5">
        <v>0.88349999999999995</v>
      </c>
      <c r="AF57" s="6">
        <v>4897655.45</v>
      </c>
      <c r="AG57" s="7">
        <v>3337577.13</v>
      </c>
      <c r="AH57" s="5">
        <v>0.68149999999999999</v>
      </c>
      <c r="AI57" s="4">
        <v>1973</v>
      </c>
      <c r="AJ57" s="3">
        <v>1410</v>
      </c>
      <c r="AK57" s="5">
        <v>0.71460000000000001</v>
      </c>
      <c r="AL57" s="8" t="s">
        <v>44</v>
      </c>
    </row>
    <row r="58" spans="1:38" ht="13.8" x14ac:dyDescent="0.3">
      <c r="A58" s="26" t="s">
        <v>55</v>
      </c>
      <c r="B58" s="26" t="s">
        <v>105</v>
      </c>
      <c r="C58" s="27">
        <v>529945.55000000005</v>
      </c>
      <c r="D58" s="27">
        <v>6891664.4199999999</v>
      </c>
      <c r="E58" s="15">
        <v>7.6896598224090604E-2</v>
      </c>
      <c r="F58" s="28">
        <v>3459</v>
      </c>
      <c r="G58" s="28">
        <v>3010</v>
      </c>
      <c r="H58" s="29">
        <v>0.87019999999999997</v>
      </c>
      <c r="I58" s="13">
        <v>0.92679999999999996</v>
      </c>
      <c r="J58" s="30">
        <v>4728</v>
      </c>
      <c r="K58" s="30">
        <v>4048</v>
      </c>
      <c r="L58" s="31">
        <v>0.85619999999999996</v>
      </c>
      <c r="M58" s="15">
        <v>0.85819999999999996</v>
      </c>
      <c r="N58" s="32">
        <v>630349.87</v>
      </c>
      <c r="O58" s="32">
        <v>394471.79</v>
      </c>
      <c r="P58" s="29">
        <v>0.62580000000000002</v>
      </c>
      <c r="Q58" s="29">
        <v>0.624</v>
      </c>
      <c r="R58" s="30">
        <v>3292</v>
      </c>
      <c r="S58" s="30">
        <v>1009</v>
      </c>
      <c r="T58" s="31">
        <v>0.30649999999999999</v>
      </c>
      <c r="U58" s="31">
        <v>0.69</v>
      </c>
      <c r="V58" s="28">
        <v>2642</v>
      </c>
      <c r="W58" s="28">
        <v>2231</v>
      </c>
      <c r="X58" s="29">
        <v>0.84440000000000004</v>
      </c>
      <c r="Y58" s="33"/>
      <c r="Z58" s="4">
        <v>4282</v>
      </c>
      <c r="AA58" s="3">
        <v>3938</v>
      </c>
      <c r="AB58" s="5">
        <v>0.91969999999999996</v>
      </c>
      <c r="AC58" s="4">
        <v>5443</v>
      </c>
      <c r="AD58" s="3">
        <v>4773</v>
      </c>
      <c r="AE58" s="5">
        <v>0.87690000000000001</v>
      </c>
      <c r="AF58" s="6">
        <v>8516880.1699999999</v>
      </c>
      <c r="AG58" s="7">
        <v>5340306.5</v>
      </c>
      <c r="AH58" s="5">
        <v>0.627</v>
      </c>
      <c r="AI58" s="4">
        <v>4312</v>
      </c>
      <c r="AJ58" s="3">
        <v>2641</v>
      </c>
      <c r="AK58" s="5">
        <v>0.61250000000000004</v>
      </c>
      <c r="AL58" s="8" t="s">
        <v>44</v>
      </c>
    </row>
    <row r="59" spans="1:38" ht="13.8" x14ac:dyDescent="0.3">
      <c r="A59" s="26" t="s">
        <v>45</v>
      </c>
      <c r="B59" s="26" t="s">
        <v>106</v>
      </c>
      <c r="C59" s="27">
        <v>348721.12</v>
      </c>
      <c r="D59" s="27">
        <v>4710562.4400000004</v>
      </c>
      <c r="E59" s="15">
        <v>7.4029614179150993E-2</v>
      </c>
      <c r="F59" s="28">
        <v>1596</v>
      </c>
      <c r="G59" s="28">
        <v>1412</v>
      </c>
      <c r="H59" s="29">
        <v>0.88470000000000004</v>
      </c>
      <c r="I59" s="13">
        <v>0.97</v>
      </c>
      <c r="J59" s="30">
        <v>2450</v>
      </c>
      <c r="K59" s="30">
        <v>2023</v>
      </c>
      <c r="L59" s="31">
        <v>0.82569999999999999</v>
      </c>
      <c r="M59" s="15">
        <v>0.82540000000000002</v>
      </c>
      <c r="N59" s="32">
        <v>412943.47</v>
      </c>
      <c r="O59" s="32">
        <v>279553.77</v>
      </c>
      <c r="P59" s="29">
        <v>0.67700000000000005</v>
      </c>
      <c r="Q59" s="29">
        <v>0.67849999999999999</v>
      </c>
      <c r="R59" s="30">
        <v>1606</v>
      </c>
      <c r="S59" s="30">
        <v>467</v>
      </c>
      <c r="T59" s="31">
        <v>0.2908</v>
      </c>
      <c r="U59" s="31">
        <v>0.69</v>
      </c>
      <c r="V59" s="28">
        <v>1358</v>
      </c>
      <c r="W59" s="28">
        <v>1172</v>
      </c>
      <c r="X59" s="29">
        <v>0.86299999999999999</v>
      </c>
      <c r="Y59" s="33"/>
      <c r="Z59" s="4">
        <v>1654</v>
      </c>
      <c r="AA59" s="3">
        <v>1729</v>
      </c>
      <c r="AB59" s="5">
        <v>1.0452999999999999</v>
      </c>
      <c r="AC59" s="4">
        <v>2592</v>
      </c>
      <c r="AD59" s="3">
        <v>2277</v>
      </c>
      <c r="AE59" s="5">
        <v>0.87849999999999995</v>
      </c>
      <c r="AF59" s="6">
        <v>5659927.9699999997</v>
      </c>
      <c r="AG59" s="7">
        <v>4054367.67</v>
      </c>
      <c r="AH59" s="5">
        <v>0.71630000000000005</v>
      </c>
      <c r="AI59" s="4">
        <v>2171</v>
      </c>
      <c r="AJ59" s="3">
        <v>1552</v>
      </c>
      <c r="AK59" s="5">
        <v>0.71489999999999998</v>
      </c>
      <c r="AL59" s="8" t="s">
        <v>44</v>
      </c>
    </row>
    <row r="60" spans="1:38" ht="13.8" x14ac:dyDescent="0.3">
      <c r="A60" s="26" t="s">
        <v>58</v>
      </c>
      <c r="B60" s="26" t="s">
        <v>107</v>
      </c>
      <c r="C60" s="27">
        <v>146886.62</v>
      </c>
      <c r="D60" s="27">
        <v>1928269.49</v>
      </c>
      <c r="E60" s="15">
        <v>7.61753586631711E-2</v>
      </c>
      <c r="F60" s="28">
        <v>627</v>
      </c>
      <c r="G60" s="28">
        <v>588</v>
      </c>
      <c r="H60" s="29">
        <v>0.93779999999999997</v>
      </c>
      <c r="I60" s="13">
        <v>0.99</v>
      </c>
      <c r="J60" s="30">
        <v>1040</v>
      </c>
      <c r="K60" s="30">
        <v>927</v>
      </c>
      <c r="L60" s="31">
        <v>0.89129999999999998</v>
      </c>
      <c r="M60" s="15">
        <v>0.89</v>
      </c>
      <c r="N60" s="32">
        <v>194360.46</v>
      </c>
      <c r="O60" s="32">
        <v>113183.08</v>
      </c>
      <c r="P60" s="29">
        <v>0.58230000000000004</v>
      </c>
      <c r="Q60" s="29">
        <v>0.60289999999999999</v>
      </c>
      <c r="R60" s="30">
        <v>773</v>
      </c>
      <c r="S60" s="30">
        <v>172</v>
      </c>
      <c r="T60" s="31">
        <v>0.2225</v>
      </c>
      <c r="U60" s="31">
        <v>0.66779999999999995</v>
      </c>
      <c r="V60" s="28">
        <v>723</v>
      </c>
      <c r="W60" s="28">
        <v>571</v>
      </c>
      <c r="X60" s="29">
        <v>0.78979999999999995</v>
      </c>
      <c r="Y60" s="33"/>
      <c r="Z60" s="4">
        <v>466</v>
      </c>
      <c r="AA60" s="3">
        <v>555</v>
      </c>
      <c r="AB60" s="5">
        <v>1.1910000000000001</v>
      </c>
      <c r="AC60" s="4">
        <v>903</v>
      </c>
      <c r="AD60" s="3">
        <v>812</v>
      </c>
      <c r="AE60" s="5">
        <v>0.8992</v>
      </c>
      <c r="AF60" s="6">
        <v>2188585.67</v>
      </c>
      <c r="AG60" s="7">
        <v>1465123.29</v>
      </c>
      <c r="AH60" s="5">
        <v>0.6694</v>
      </c>
      <c r="AI60" s="4">
        <v>799</v>
      </c>
      <c r="AJ60" s="3">
        <v>538</v>
      </c>
      <c r="AK60" s="5">
        <v>0.67330000000000001</v>
      </c>
      <c r="AL60" s="8" t="s">
        <v>44</v>
      </c>
    </row>
    <row r="61" spans="1:38" ht="13.8" x14ac:dyDescent="0.3">
      <c r="A61" s="26" t="s">
        <v>58</v>
      </c>
      <c r="B61" s="26" t="s">
        <v>108</v>
      </c>
      <c r="C61" s="27">
        <v>58310.76</v>
      </c>
      <c r="D61" s="27">
        <v>816092.26</v>
      </c>
      <c r="E61" s="15">
        <v>7.1451186168583397E-2</v>
      </c>
      <c r="F61" s="28">
        <v>320</v>
      </c>
      <c r="G61" s="28">
        <v>293</v>
      </c>
      <c r="H61" s="29">
        <v>0.91559999999999997</v>
      </c>
      <c r="I61" s="13">
        <v>0.9798</v>
      </c>
      <c r="J61" s="30">
        <v>566</v>
      </c>
      <c r="K61" s="30">
        <v>548</v>
      </c>
      <c r="L61" s="31">
        <v>0.96819999999999995</v>
      </c>
      <c r="M61" s="15">
        <v>0.89</v>
      </c>
      <c r="N61" s="32">
        <v>71421.8</v>
      </c>
      <c r="O61" s="32">
        <v>47811.32</v>
      </c>
      <c r="P61" s="29">
        <v>0.6694</v>
      </c>
      <c r="Q61" s="29">
        <v>0.65590000000000004</v>
      </c>
      <c r="R61" s="30">
        <v>251</v>
      </c>
      <c r="S61" s="30">
        <v>64</v>
      </c>
      <c r="T61" s="31">
        <v>0.255</v>
      </c>
      <c r="U61" s="31">
        <v>0.69</v>
      </c>
      <c r="V61" s="28">
        <v>402</v>
      </c>
      <c r="W61" s="28">
        <v>320</v>
      </c>
      <c r="X61" s="29">
        <v>0.79600000000000004</v>
      </c>
      <c r="Y61" s="33"/>
      <c r="Z61" s="4">
        <v>391</v>
      </c>
      <c r="AA61" s="3">
        <v>392</v>
      </c>
      <c r="AB61" s="5">
        <v>1.0025999999999999</v>
      </c>
      <c r="AC61" s="4">
        <v>684</v>
      </c>
      <c r="AD61" s="3">
        <v>616</v>
      </c>
      <c r="AE61" s="5">
        <v>0.90059999999999996</v>
      </c>
      <c r="AF61" s="6">
        <v>1033779.3</v>
      </c>
      <c r="AG61" s="7">
        <v>673483.94</v>
      </c>
      <c r="AH61" s="5">
        <v>0.65149999999999997</v>
      </c>
      <c r="AI61" s="4">
        <v>417</v>
      </c>
      <c r="AJ61" s="3">
        <v>245</v>
      </c>
      <c r="AK61" s="5">
        <v>0.58750000000000002</v>
      </c>
      <c r="AL61" s="8" t="s">
        <v>44</v>
      </c>
    </row>
    <row r="62" spans="1:38" ht="13.8" x14ac:dyDescent="0.3">
      <c r="A62" s="26" t="s">
        <v>52</v>
      </c>
      <c r="B62" s="26" t="s">
        <v>109</v>
      </c>
      <c r="C62" s="27">
        <v>202673.7</v>
      </c>
      <c r="D62" s="27">
        <v>2626204.17</v>
      </c>
      <c r="E62" s="15">
        <v>7.71736266034488E-2</v>
      </c>
      <c r="F62" s="28">
        <v>1208</v>
      </c>
      <c r="G62" s="28">
        <v>1110</v>
      </c>
      <c r="H62" s="29">
        <v>0.91890000000000005</v>
      </c>
      <c r="I62" s="13">
        <v>0.97509999999999997</v>
      </c>
      <c r="J62" s="30">
        <v>1781</v>
      </c>
      <c r="K62" s="30">
        <v>1724</v>
      </c>
      <c r="L62" s="31">
        <v>0.96799999999999997</v>
      </c>
      <c r="M62" s="15">
        <v>0.89</v>
      </c>
      <c r="N62" s="32">
        <v>222630.57</v>
      </c>
      <c r="O62" s="32">
        <v>146654.59</v>
      </c>
      <c r="P62" s="29">
        <v>0.65869999999999995</v>
      </c>
      <c r="Q62" s="29">
        <v>0.67200000000000004</v>
      </c>
      <c r="R62" s="30">
        <v>1307</v>
      </c>
      <c r="S62" s="30">
        <v>418</v>
      </c>
      <c r="T62" s="31">
        <v>0.31979999999999997</v>
      </c>
      <c r="U62" s="31">
        <v>0.69</v>
      </c>
      <c r="V62" s="28">
        <v>1100</v>
      </c>
      <c r="W62" s="28">
        <v>958</v>
      </c>
      <c r="X62" s="29">
        <v>0.87090000000000001</v>
      </c>
      <c r="Y62" s="33"/>
      <c r="Z62" s="4">
        <v>1615</v>
      </c>
      <c r="AA62" s="3">
        <v>1545</v>
      </c>
      <c r="AB62" s="5">
        <v>0.95669999999999999</v>
      </c>
      <c r="AC62" s="4">
        <v>2354</v>
      </c>
      <c r="AD62" s="3">
        <v>2121</v>
      </c>
      <c r="AE62" s="5">
        <v>0.90100000000000002</v>
      </c>
      <c r="AF62" s="6">
        <v>3274541.67</v>
      </c>
      <c r="AG62" s="7">
        <v>2006900.51</v>
      </c>
      <c r="AH62" s="5">
        <v>0.6129</v>
      </c>
      <c r="AI62" s="4">
        <v>1879</v>
      </c>
      <c r="AJ62" s="3">
        <v>1135</v>
      </c>
      <c r="AK62" s="5">
        <v>0.60399999999999998</v>
      </c>
      <c r="AL62" s="8" t="s">
        <v>44</v>
      </c>
    </row>
    <row r="63" spans="1:38" ht="13.8" x14ac:dyDescent="0.3">
      <c r="A63" s="26" t="s">
        <v>45</v>
      </c>
      <c r="B63" s="26" t="s">
        <v>110</v>
      </c>
      <c r="C63" s="27">
        <v>210645.94</v>
      </c>
      <c r="D63" s="27">
        <v>2677870.0499999998</v>
      </c>
      <c r="E63" s="15">
        <v>7.8661748354816596E-2</v>
      </c>
      <c r="F63" s="28">
        <v>1055</v>
      </c>
      <c r="G63" s="28">
        <v>961</v>
      </c>
      <c r="H63" s="29">
        <v>0.91090000000000004</v>
      </c>
      <c r="I63" s="13">
        <v>0.99</v>
      </c>
      <c r="J63" s="30">
        <v>1638</v>
      </c>
      <c r="K63" s="30">
        <v>1392</v>
      </c>
      <c r="L63" s="31">
        <v>0.8498</v>
      </c>
      <c r="M63" s="15">
        <v>0.84819999999999995</v>
      </c>
      <c r="N63" s="32">
        <v>256329.26</v>
      </c>
      <c r="O63" s="32">
        <v>163506.16</v>
      </c>
      <c r="P63" s="29">
        <v>0.63790000000000002</v>
      </c>
      <c r="Q63" s="29">
        <v>0.62660000000000005</v>
      </c>
      <c r="R63" s="30">
        <v>1014</v>
      </c>
      <c r="S63" s="30">
        <v>278</v>
      </c>
      <c r="T63" s="31">
        <v>0.2742</v>
      </c>
      <c r="U63" s="31">
        <v>0.64859999999999995</v>
      </c>
      <c r="V63" s="28">
        <v>941</v>
      </c>
      <c r="W63" s="28">
        <v>801</v>
      </c>
      <c r="X63" s="29">
        <v>0.85119999999999996</v>
      </c>
      <c r="Y63" s="33"/>
      <c r="Z63" s="4">
        <v>1284</v>
      </c>
      <c r="AA63" s="3">
        <v>1327</v>
      </c>
      <c r="AB63" s="5">
        <v>1.0335000000000001</v>
      </c>
      <c r="AC63" s="4">
        <v>2184</v>
      </c>
      <c r="AD63" s="3">
        <v>1945</v>
      </c>
      <c r="AE63" s="5">
        <v>0.89059999999999995</v>
      </c>
      <c r="AF63" s="6">
        <v>3943336.75</v>
      </c>
      <c r="AG63" s="7">
        <v>2547023.56</v>
      </c>
      <c r="AH63" s="5">
        <v>0.64590000000000003</v>
      </c>
      <c r="AI63" s="4">
        <v>1702</v>
      </c>
      <c r="AJ63" s="3">
        <v>1012</v>
      </c>
      <c r="AK63" s="5">
        <v>0.59460000000000002</v>
      </c>
      <c r="AL63" s="8" t="s">
        <v>44</v>
      </c>
    </row>
    <row r="64" spans="1:38" ht="13.8" x14ac:dyDescent="0.3">
      <c r="A64" s="26" t="s">
        <v>48</v>
      </c>
      <c r="B64" s="26" t="s">
        <v>111</v>
      </c>
      <c r="C64" s="27">
        <v>3766406.92</v>
      </c>
      <c r="D64" s="27">
        <v>49072626.259999998</v>
      </c>
      <c r="E64" s="15">
        <v>7.6751688406578505E-2</v>
      </c>
      <c r="F64" s="28">
        <v>25954</v>
      </c>
      <c r="G64" s="28">
        <v>21876</v>
      </c>
      <c r="H64" s="29">
        <v>0.84289999999999998</v>
      </c>
      <c r="I64" s="13">
        <v>0.93840000000000001</v>
      </c>
      <c r="J64" s="30">
        <v>32527</v>
      </c>
      <c r="K64" s="30">
        <v>22532</v>
      </c>
      <c r="L64" s="31">
        <v>0.69269999999999998</v>
      </c>
      <c r="M64" s="15">
        <v>0.69489999999999996</v>
      </c>
      <c r="N64" s="32">
        <v>4717281.37</v>
      </c>
      <c r="O64" s="32">
        <v>2832648.3</v>
      </c>
      <c r="P64" s="29">
        <v>0.60050000000000003</v>
      </c>
      <c r="Q64" s="29">
        <v>0.60329999999999995</v>
      </c>
      <c r="R64" s="30">
        <v>16992</v>
      </c>
      <c r="S64" s="30">
        <v>4751</v>
      </c>
      <c r="T64" s="31">
        <v>0.27960000000000002</v>
      </c>
      <c r="U64" s="31">
        <v>0.68120000000000003</v>
      </c>
      <c r="V64" s="28">
        <v>14552</v>
      </c>
      <c r="W64" s="28">
        <v>10206</v>
      </c>
      <c r="X64" s="29">
        <v>0.70130000000000003</v>
      </c>
      <c r="Y64" s="34"/>
      <c r="Z64" s="35">
        <v>28503</v>
      </c>
      <c r="AA64" s="36">
        <v>28101</v>
      </c>
      <c r="AB64" s="37">
        <v>0.9859</v>
      </c>
      <c r="AC64" s="35">
        <v>34329</v>
      </c>
      <c r="AD64" s="36">
        <v>24767</v>
      </c>
      <c r="AE64" s="37">
        <v>0.72150000000000003</v>
      </c>
      <c r="AF64" s="38">
        <v>61709807.859999999</v>
      </c>
      <c r="AG64" s="39">
        <v>38784484.490000002</v>
      </c>
      <c r="AH64" s="37">
        <v>0.62849999999999995</v>
      </c>
      <c r="AI64" s="35">
        <v>21907</v>
      </c>
      <c r="AJ64" s="36">
        <v>14189</v>
      </c>
      <c r="AK64" s="37">
        <v>0.64770000000000005</v>
      </c>
      <c r="AL64" s="8" t="s">
        <v>44</v>
      </c>
    </row>
    <row r="65" spans="1:38" ht="13.8" x14ac:dyDescent="0.3">
      <c r="A65" s="26" t="s">
        <v>58</v>
      </c>
      <c r="B65" s="26" t="s">
        <v>112</v>
      </c>
      <c r="C65" s="27">
        <v>52703.61</v>
      </c>
      <c r="D65" s="27">
        <v>755579.57</v>
      </c>
      <c r="E65" s="15">
        <v>6.9752560938088903E-2</v>
      </c>
      <c r="F65" s="28">
        <v>183</v>
      </c>
      <c r="G65" s="28">
        <v>175</v>
      </c>
      <c r="H65" s="29">
        <v>0.95630000000000004</v>
      </c>
      <c r="I65" s="13">
        <v>0.99</v>
      </c>
      <c r="J65" s="30">
        <v>304</v>
      </c>
      <c r="K65" s="30">
        <v>293</v>
      </c>
      <c r="L65" s="31">
        <v>0.96379999999999999</v>
      </c>
      <c r="M65" s="15">
        <v>0.89</v>
      </c>
      <c r="N65" s="32">
        <v>59837.43</v>
      </c>
      <c r="O65" s="32">
        <v>44440</v>
      </c>
      <c r="P65" s="29">
        <v>0.74270000000000003</v>
      </c>
      <c r="Q65" s="29">
        <v>0.69</v>
      </c>
      <c r="R65" s="30">
        <v>183</v>
      </c>
      <c r="S65" s="30">
        <v>63</v>
      </c>
      <c r="T65" s="31">
        <v>0.34429999999999999</v>
      </c>
      <c r="U65" s="31">
        <v>0.69</v>
      </c>
      <c r="V65" s="28">
        <v>227</v>
      </c>
      <c r="W65" s="28">
        <v>177</v>
      </c>
      <c r="X65" s="29">
        <v>0.77969999999999995</v>
      </c>
      <c r="Y65" s="33"/>
      <c r="Z65" s="4">
        <v>217</v>
      </c>
      <c r="AA65" s="3">
        <v>233</v>
      </c>
      <c r="AB65" s="5">
        <v>1.0737000000000001</v>
      </c>
      <c r="AC65" s="4">
        <v>380</v>
      </c>
      <c r="AD65" s="3">
        <v>334</v>
      </c>
      <c r="AE65" s="5">
        <v>0.87890000000000001</v>
      </c>
      <c r="AF65" s="6">
        <v>812967.16</v>
      </c>
      <c r="AG65" s="7">
        <v>615801.39</v>
      </c>
      <c r="AH65" s="5">
        <v>0.75749999999999995</v>
      </c>
      <c r="AI65" s="4">
        <v>274</v>
      </c>
      <c r="AJ65" s="3">
        <v>211</v>
      </c>
      <c r="AK65" s="5">
        <v>0.77010000000000001</v>
      </c>
      <c r="AL65" s="8" t="s">
        <v>44</v>
      </c>
    </row>
    <row r="66" spans="1:38" ht="13.8" x14ac:dyDescent="0.3">
      <c r="A66" s="26" t="s">
        <v>48</v>
      </c>
      <c r="B66" s="26" t="s">
        <v>113</v>
      </c>
      <c r="C66" s="27">
        <v>164123.45000000001</v>
      </c>
      <c r="D66" s="27">
        <v>2294619.08</v>
      </c>
      <c r="E66" s="15">
        <v>7.15253574898366E-2</v>
      </c>
      <c r="F66" s="28">
        <v>1239</v>
      </c>
      <c r="G66" s="28">
        <v>1174</v>
      </c>
      <c r="H66" s="29">
        <v>0.94750000000000001</v>
      </c>
      <c r="I66" s="13">
        <v>0.99</v>
      </c>
      <c r="J66" s="30">
        <v>1444</v>
      </c>
      <c r="K66" s="30">
        <v>1374</v>
      </c>
      <c r="L66" s="31">
        <v>0.95150000000000001</v>
      </c>
      <c r="M66" s="15">
        <v>0.89</v>
      </c>
      <c r="N66" s="32">
        <v>194181.02</v>
      </c>
      <c r="O66" s="32">
        <v>139231.03</v>
      </c>
      <c r="P66" s="29">
        <v>0.71699999999999997</v>
      </c>
      <c r="Q66" s="29">
        <v>0.69</v>
      </c>
      <c r="R66" s="30">
        <v>723</v>
      </c>
      <c r="S66" s="30">
        <v>262</v>
      </c>
      <c r="T66" s="31">
        <v>0.3624</v>
      </c>
      <c r="U66" s="31">
        <v>0.69</v>
      </c>
      <c r="V66" s="28">
        <v>1114</v>
      </c>
      <c r="W66" s="28">
        <v>1011</v>
      </c>
      <c r="X66" s="29">
        <v>0.90749999999999997</v>
      </c>
      <c r="Y66" s="33"/>
      <c r="Z66" s="4">
        <v>1150</v>
      </c>
      <c r="AA66" s="3">
        <v>1147</v>
      </c>
      <c r="AB66" s="5">
        <v>0.99739999999999995</v>
      </c>
      <c r="AC66" s="4">
        <v>1469</v>
      </c>
      <c r="AD66" s="3">
        <v>1427</v>
      </c>
      <c r="AE66" s="5">
        <v>0.97140000000000004</v>
      </c>
      <c r="AF66" s="6">
        <v>2710368.21</v>
      </c>
      <c r="AG66" s="7">
        <v>1989740.38</v>
      </c>
      <c r="AH66" s="5">
        <v>0.73409999999999997</v>
      </c>
      <c r="AI66" s="4">
        <v>1191</v>
      </c>
      <c r="AJ66" s="3">
        <v>885</v>
      </c>
      <c r="AK66" s="5">
        <v>0.74309999999999998</v>
      </c>
      <c r="AL66" s="8" t="s">
        <v>44</v>
      </c>
    </row>
    <row r="67" spans="1:38" ht="13.8" x14ac:dyDescent="0.3">
      <c r="A67" s="26" t="s">
        <v>48</v>
      </c>
      <c r="B67" s="26" t="s">
        <v>114</v>
      </c>
      <c r="C67" s="27">
        <v>412357.88</v>
      </c>
      <c r="D67" s="27">
        <v>5549276.79</v>
      </c>
      <c r="E67" s="15">
        <v>7.4308400104151198E-2</v>
      </c>
      <c r="F67" s="28">
        <v>1808</v>
      </c>
      <c r="G67" s="28">
        <v>1705</v>
      </c>
      <c r="H67" s="29">
        <v>0.94299999999999995</v>
      </c>
      <c r="I67" s="13">
        <v>0.99</v>
      </c>
      <c r="J67" s="30">
        <v>2396</v>
      </c>
      <c r="K67" s="30">
        <v>2193</v>
      </c>
      <c r="L67" s="31">
        <v>0.9153</v>
      </c>
      <c r="M67" s="15">
        <v>0.89</v>
      </c>
      <c r="N67" s="32">
        <v>486438.66</v>
      </c>
      <c r="O67" s="32">
        <v>344301.49</v>
      </c>
      <c r="P67" s="29">
        <v>0.70779999999999998</v>
      </c>
      <c r="Q67" s="29">
        <v>0.69</v>
      </c>
      <c r="R67" s="30">
        <v>1500</v>
      </c>
      <c r="S67" s="30">
        <v>468</v>
      </c>
      <c r="T67" s="31">
        <v>0.312</v>
      </c>
      <c r="U67" s="31">
        <v>0.69</v>
      </c>
      <c r="V67" s="28">
        <v>1563</v>
      </c>
      <c r="W67" s="28">
        <v>1272</v>
      </c>
      <c r="X67" s="29">
        <v>0.81379999999999997</v>
      </c>
      <c r="Y67" s="33"/>
      <c r="Z67" s="4">
        <v>1895</v>
      </c>
      <c r="AA67" s="3">
        <v>1966</v>
      </c>
      <c r="AB67" s="5">
        <v>1.0375000000000001</v>
      </c>
      <c r="AC67" s="4">
        <v>2490</v>
      </c>
      <c r="AD67" s="3">
        <v>2283</v>
      </c>
      <c r="AE67" s="5">
        <v>0.91690000000000005</v>
      </c>
      <c r="AF67" s="6">
        <v>6207975.1399999997</v>
      </c>
      <c r="AG67" s="7">
        <v>4341488.7</v>
      </c>
      <c r="AH67" s="5">
        <v>0.69930000000000003</v>
      </c>
      <c r="AI67" s="4">
        <v>2114</v>
      </c>
      <c r="AJ67" s="3">
        <v>1469</v>
      </c>
      <c r="AK67" s="5">
        <v>0.69489999999999996</v>
      </c>
      <c r="AL67" s="8" t="s">
        <v>44</v>
      </c>
    </row>
    <row r="68" spans="1:38" ht="13.8" x14ac:dyDescent="0.3">
      <c r="A68" s="26" t="s">
        <v>81</v>
      </c>
      <c r="B68" s="26" t="s">
        <v>115</v>
      </c>
      <c r="C68" s="27">
        <v>695495.54</v>
      </c>
      <c r="D68" s="27">
        <v>8523348.6199999992</v>
      </c>
      <c r="E68" s="15">
        <v>8.1598861082371202E-2</v>
      </c>
      <c r="F68" s="28">
        <v>3928</v>
      </c>
      <c r="G68" s="28">
        <v>3513</v>
      </c>
      <c r="H68" s="29">
        <v>0.89429999999999998</v>
      </c>
      <c r="I68" s="13">
        <v>0.98250000000000004</v>
      </c>
      <c r="J68" s="30">
        <v>4931</v>
      </c>
      <c r="K68" s="30">
        <v>4296</v>
      </c>
      <c r="L68" s="15">
        <v>0.87119999999999997</v>
      </c>
      <c r="M68" s="31">
        <v>0.87039999999999995</v>
      </c>
      <c r="N68" s="32">
        <v>792965.23</v>
      </c>
      <c r="O68" s="32">
        <v>535177.4</v>
      </c>
      <c r="P68" s="29">
        <v>0.67490000000000006</v>
      </c>
      <c r="Q68" s="29">
        <v>0.68279999999999996</v>
      </c>
      <c r="R68" s="30">
        <v>2975</v>
      </c>
      <c r="S68" s="30">
        <v>941</v>
      </c>
      <c r="T68" s="31">
        <v>0.31630000000000003</v>
      </c>
      <c r="U68" s="15">
        <v>0.69</v>
      </c>
      <c r="V68" s="28">
        <v>3032</v>
      </c>
      <c r="W68" s="28">
        <v>2474</v>
      </c>
      <c r="X68" s="29">
        <v>0.81599999999999995</v>
      </c>
      <c r="Y68" s="33"/>
      <c r="Z68" s="4">
        <v>4021</v>
      </c>
      <c r="AA68" s="3">
        <v>4035</v>
      </c>
      <c r="AB68" s="5">
        <v>1.0035000000000001</v>
      </c>
      <c r="AC68" s="4">
        <v>5338</v>
      </c>
      <c r="AD68" s="3">
        <v>4611</v>
      </c>
      <c r="AE68" s="5">
        <v>0.86380000000000001</v>
      </c>
      <c r="AF68" s="6">
        <v>10046502.310000001</v>
      </c>
      <c r="AG68" s="7">
        <v>6977264.0800000001</v>
      </c>
      <c r="AH68" s="5">
        <v>0.69450000000000001</v>
      </c>
      <c r="AI68" s="4">
        <v>3936</v>
      </c>
      <c r="AJ68" s="3">
        <v>2790</v>
      </c>
      <c r="AK68" s="5">
        <v>0.70879999999999999</v>
      </c>
      <c r="AL68" s="8" t="s">
        <v>44</v>
      </c>
    </row>
    <row r="69" spans="1:38" ht="13.8" x14ac:dyDescent="0.3">
      <c r="A69" s="26" t="s">
        <v>55</v>
      </c>
      <c r="B69" s="26" t="s">
        <v>116</v>
      </c>
      <c r="C69" s="27">
        <v>930146.28</v>
      </c>
      <c r="D69" s="27">
        <v>11512673.130000001</v>
      </c>
      <c r="E69" s="15">
        <v>8.0793250142419407E-2</v>
      </c>
      <c r="F69" s="28">
        <v>4254</v>
      </c>
      <c r="G69" s="28">
        <v>3776</v>
      </c>
      <c r="H69" s="29">
        <v>0.88759999999999994</v>
      </c>
      <c r="I69" s="13">
        <v>0.98180000000000001</v>
      </c>
      <c r="J69" s="30">
        <v>5821</v>
      </c>
      <c r="K69" s="30">
        <v>5127</v>
      </c>
      <c r="L69" s="31">
        <v>0.88080000000000003</v>
      </c>
      <c r="M69" s="15">
        <v>0.87729999999999997</v>
      </c>
      <c r="N69" s="32">
        <v>1011293.55</v>
      </c>
      <c r="O69" s="32">
        <v>680934.35</v>
      </c>
      <c r="P69" s="29">
        <v>0.67330000000000001</v>
      </c>
      <c r="Q69" s="29">
        <v>0.68740000000000001</v>
      </c>
      <c r="R69" s="30">
        <v>3381</v>
      </c>
      <c r="S69" s="30">
        <v>1046</v>
      </c>
      <c r="T69" s="31">
        <v>0.30940000000000001</v>
      </c>
      <c r="U69" s="31">
        <v>0.69</v>
      </c>
      <c r="V69" s="28">
        <v>3335</v>
      </c>
      <c r="W69" s="28">
        <v>2813</v>
      </c>
      <c r="X69" s="29">
        <v>0.84350000000000003</v>
      </c>
      <c r="Y69" s="33"/>
      <c r="Z69" s="4">
        <v>4626</v>
      </c>
      <c r="AA69" s="3">
        <v>4617</v>
      </c>
      <c r="AB69" s="5">
        <v>0.99809999999999999</v>
      </c>
      <c r="AC69" s="4">
        <v>7014</v>
      </c>
      <c r="AD69" s="3">
        <v>5889</v>
      </c>
      <c r="AE69" s="5">
        <v>0.83960000000000001</v>
      </c>
      <c r="AF69" s="6">
        <v>13007354.640000001</v>
      </c>
      <c r="AG69" s="7">
        <v>9086066.7899999991</v>
      </c>
      <c r="AH69" s="5">
        <v>0.69850000000000001</v>
      </c>
      <c r="AI69" s="4">
        <v>4933</v>
      </c>
      <c r="AJ69" s="3">
        <v>3338</v>
      </c>
      <c r="AK69" s="5">
        <v>0.67669999999999997</v>
      </c>
      <c r="AL69" s="8" t="s">
        <v>44</v>
      </c>
    </row>
    <row r="70" spans="1:38" ht="13.8" x14ac:dyDescent="0.3">
      <c r="A70" s="26" t="s">
        <v>117</v>
      </c>
      <c r="B70" s="26" t="s">
        <v>118</v>
      </c>
      <c r="C70" s="27">
        <v>0</v>
      </c>
      <c r="D70" s="27">
        <v>0</v>
      </c>
      <c r="E70" s="15">
        <v>0</v>
      </c>
      <c r="F70" s="28">
        <v>1</v>
      </c>
      <c r="G70" s="28">
        <v>1</v>
      </c>
      <c r="H70" s="29">
        <v>1</v>
      </c>
      <c r="I70" s="13">
        <v>0.99</v>
      </c>
      <c r="J70" s="30">
        <v>3</v>
      </c>
      <c r="K70" s="30">
        <v>1</v>
      </c>
      <c r="L70" s="31">
        <v>0.33329999999999999</v>
      </c>
      <c r="M70" s="15">
        <v>0.16669999999999999</v>
      </c>
      <c r="N70" s="32">
        <v>0</v>
      </c>
      <c r="O70" s="32">
        <v>0</v>
      </c>
      <c r="P70" s="29">
        <v>0</v>
      </c>
      <c r="Q70" s="29">
        <v>0.69</v>
      </c>
      <c r="R70" s="30">
        <v>0</v>
      </c>
      <c r="S70" s="30">
        <v>0</v>
      </c>
      <c r="T70" s="31">
        <v>0</v>
      </c>
      <c r="U70" s="31">
        <v>0.69</v>
      </c>
      <c r="V70" s="28">
        <v>0</v>
      </c>
      <c r="W70" s="28">
        <v>0</v>
      </c>
      <c r="X70" s="29">
        <v>0</v>
      </c>
      <c r="Y70" s="33"/>
      <c r="Z70" s="4">
        <v>5</v>
      </c>
      <c r="AA70" s="3">
        <v>16</v>
      </c>
      <c r="AB70" s="5">
        <v>3.2</v>
      </c>
      <c r="AC70" s="4">
        <v>10</v>
      </c>
      <c r="AD70" s="3">
        <v>1</v>
      </c>
      <c r="AE70" s="5">
        <v>0.1</v>
      </c>
      <c r="AF70" s="6"/>
      <c r="AG70" s="7"/>
      <c r="AH70" s="5"/>
      <c r="AI70" s="4">
        <v>1</v>
      </c>
      <c r="AJ70" s="3"/>
      <c r="AK70" s="5"/>
      <c r="AL70" s="8" t="s">
        <v>44</v>
      </c>
    </row>
    <row r="71" spans="1:38" ht="13.8" x14ac:dyDescent="0.3">
      <c r="A71" s="26" t="s">
        <v>81</v>
      </c>
      <c r="B71" s="26" t="s">
        <v>119</v>
      </c>
      <c r="C71" s="27">
        <v>179352.67</v>
      </c>
      <c r="D71" s="27">
        <v>2220485.54</v>
      </c>
      <c r="E71" s="15">
        <v>8.0771825246833198E-2</v>
      </c>
      <c r="F71" s="28">
        <v>1314</v>
      </c>
      <c r="G71" s="28">
        <v>1133</v>
      </c>
      <c r="H71" s="29">
        <v>0.86229999999999996</v>
      </c>
      <c r="I71" s="13">
        <v>0.89149999999999996</v>
      </c>
      <c r="J71" s="30">
        <v>1709</v>
      </c>
      <c r="K71" s="30">
        <v>1469</v>
      </c>
      <c r="L71" s="31">
        <v>0.85960000000000003</v>
      </c>
      <c r="M71" s="15">
        <v>0.86150000000000004</v>
      </c>
      <c r="N71" s="32">
        <v>196909.39</v>
      </c>
      <c r="O71" s="32">
        <v>126898.29</v>
      </c>
      <c r="P71" s="29">
        <v>0.64449999999999996</v>
      </c>
      <c r="Q71" s="29">
        <v>0.65029999999999999</v>
      </c>
      <c r="R71" s="30">
        <v>1127</v>
      </c>
      <c r="S71" s="30">
        <v>314</v>
      </c>
      <c r="T71" s="31">
        <v>0.27860000000000001</v>
      </c>
      <c r="U71" s="31">
        <v>0.69</v>
      </c>
      <c r="V71" s="28">
        <v>947</v>
      </c>
      <c r="W71" s="28">
        <v>751</v>
      </c>
      <c r="X71" s="29">
        <v>0.79300000000000004</v>
      </c>
      <c r="Y71" s="33"/>
      <c r="Z71" s="4">
        <v>1728</v>
      </c>
      <c r="AA71" s="3">
        <v>1530</v>
      </c>
      <c r="AB71" s="5">
        <v>0.88539999999999996</v>
      </c>
      <c r="AC71" s="4">
        <v>2250</v>
      </c>
      <c r="AD71" s="3">
        <v>1833</v>
      </c>
      <c r="AE71" s="5">
        <v>0.81469999999999998</v>
      </c>
      <c r="AF71" s="6">
        <v>2819381.74</v>
      </c>
      <c r="AG71" s="7">
        <v>1725634.92</v>
      </c>
      <c r="AH71" s="5">
        <v>0.61209999999999998</v>
      </c>
      <c r="AI71" s="4">
        <v>1590</v>
      </c>
      <c r="AJ71" s="3">
        <v>895</v>
      </c>
      <c r="AK71" s="5">
        <v>0.56289999999999996</v>
      </c>
      <c r="AL71" s="8" t="s">
        <v>44</v>
      </c>
    </row>
    <row r="72" spans="1:38" ht="13.8" x14ac:dyDescent="0.3">
      <c r="A72" s="26" t="s">
        <v>55</v>
      </c>
      <c r="B72" s="26" t="s">
        <v>120</v>
      </c>
      <c r="C72" s="27">
        <v>1600921.27</v>
      </c>
      <c r="D72" s="27">
        <v>20669299.609999999</v>
      </c>
      <c r="E72" s="15">
        <v>7.7454064734030006E-2</v>
      </c>
      <c r="F72" s="28">
        <v>4856</v>
      </c>
      <c r="G72" s="28">
        <v>4403</v>
      </c>
      <c r="H72" s="29">
        <v>0.90669999999999995</v>
      </c>
      <c r="I72" s="13">
        <v>0.96889999999999998</v>
      </c>
      <c r="J72" s="30">
        <v>7885</v>
      </c>
      <c r="K72" s="30">
        <v>7063</v>
      </c>
      <c r="L72" s="31">
        <v>0.89580000000000004</v>
      </c>
      <c r="M72" s="15">
        <v>0.89</v>
      </c>
      <c r="N72" s="32">
        <v>1894280.28</v>
      </c>
      <c r="O72" s="32">
        <v>1280592.72</v>
      </c>
      <c r="P72" s="29">
        <v>0.67600000000000005</v>
      </c>
      <c r="Q72" s="29">
        <v>0.67989999999999995</v>
      </c>
      <c r="R72" s="30">
        <v>5316</v>
      </c>
      <c r="S72" s="30">
        <v>1404</v>
      </c>
      <c r="T72" s="31">
        <v>0.2641</v>
      </c>
      <c r="U72" s="31">
        <v>0.68279999999999996</v>
      </c>
      <c r="V72" s="28">
        <v>4977</v>
      </c>
      <c r="W72" s="28">
        <v>3421</v>
      </c>
      <c r="X72" s="29">
        <v>0.68740000000000001</v>
      </c>
      <c r="Y72" s="33"/>
      <c r="Z72" s="4">
        <v>5264</v>
      </c>
      <c r="AA72" s="3">
        <v>5682</v>
      </c>
      <c r="AB72" s="5">
        <v>1.0793999999999999</v>
      </c>
      <c r="AC72" s="4">
        <v>8767</v>
      </c>
      <c r="AD72" s="3">
        <v>7993</v>
      </c>
      <c r="AE72" s="5">
        <v>0.91169999999999995</v>
      </c>
      <c r="AF72" s="6">
        <v>25524385.109999999</v>
      </c>
      <c r="AG72" s="7">
        <v>17259336.600000001</v>
      </c>
      <c r="AH72" s="5">
        <v>0.67620000000000002</v>
      </c>
      <c r="AI72" s="4">
        <v>7364</v>
      </c>
      <c r="AJ72" s="3">
        <v>4753</v>
      </c>
      <c r="AK72" s="5">
        <v>0.64539999999999997</v>
      </c>
      <c r="AL72" s="8" t="s">
        <v>44</v>
      </c>
    </row>
    <row r="73" spans="1:38" ht="13.8" x14ac:dyDescent="0.3">
      <c r="A73" s="40" t="s">
        <v>42</v>
      </c>
      <c r="B73" s="26" t="s">
        <v>121</v>
      </c>
      <c r="C73" s="27">
        <v>351130.17</v>
      </c>
      <c r="D73" s="27">
        <v>4623166.57</v>
      </c>
      <c r="E73" s="15">
        <v>7.5950144707851205E-2</v>
      </c>
      <c r="F73" s="28">
        <v>1278</v>
      </c>
      <c r="G73" s="28">
        <v>1133</v>
      </c>
      <c r="H73" s="29">
        <v>0.88649999999999995</v>
      </c>
      <c r="I73" s="13">
        <v>0.99</v>
      </c>
      <c r="J73" s="30">
        <v>1782</v>
      </c>
      <c r="K73" s="30">
        <v>1510</v>
      </c>
      <c r="L73" s="31">
        <v>0.84740000000000004</v>
      </c>
      <c r="M73" s="15">
        <v>0.85029999999999994</v>
      </c>
      <c r="N73" s="32">
        <v>378320.91</v>
      </c>
      <c r="O73" s="32">
        <v>267781.48</v>
      </c>
      <c r="P73" s="29">
        <v>0.70779999999999998</v>
      </c>
      <c r="Q73" s="29">
        <v>0.69</v>
      </c>
      <c r="R73" s="30">
        <v>1227</v>
      </c>
      <c r="S73" s="30">
        <v>426</v>
      </c>
      <c r="T73" s="31">
        <v>0.34720000000000001</v>
      </c>
      <c r="U73" s="31">
        <v>0.69</v>
      </c>
      <c r="V73" s="28">
        <v>861</v>
      </c>
      <c r="W73" s="28">
        <v>695</v>
      </c>
      <c r="X73" s="29">
        <v>0.80720000000000003</v>
      </c>
      <c r="Y73" s="33"/>
      <c r="Z73" s="4">
        <v>1390</v>
      </c>
      <c r="AA73" s="3">
        <v>1484</v>
      </c>
      <c r="AB73" s="5">
        <v>1.0676000000000001</v>
      </c>
      <c r="AC73" s="4">
        <v>1937</v>
      </c>
      <c r="AD73" s="3">
        <v>1776</v>
      </c>
      <c r="AE73" s="5">
        <v>0.91690000000000005</v>
      </c>
      <c r="AF73" s="6">
        <v>5568950.5700000003</v>
      </c>
      <c r="AG73" s="7">
        <v>3937159.78</v>
      </c>
      <c r="AH73" s="5">
        <v>0.70699999999999996</v>
      </c>
      <c r="AI73" s="4">
        <v>1848</v>
      </c>
      <c r="AJ73" s="3">
        <v>1310</v>
      </c>
      <c r="AK73" s="5">
        <v>0.70889999999999997</v>
      </c>
      <c r="AL73" s="8" t="s">
        <v>44</v>
      </c>
    </row>
    <row r="74" spans="1:38" ht="13.8" x14ac:dyDescent="0.3">
      <c r="A74" s="26" t="s">
        <v>55</v>
      </c>
      <c r="B74" s="26" t="s">
        <v>122</v>
      </c>
      <c r="C74" s="27">
        <v>71738.3</v>
      </c>
      <c r="D74" s="27">
        <v>960501.13</v>
      </c>
      <c r="E74" s="15">
        <v>7.4688407706506296E-2</v>
      </c>
      <c r="F74" s="28">
        <v>310</v>
      </c>
      <c r="G74" s="28">
        <v>276</v>
      </c>
      <c r="H74" s="29">
        <v>0.89029999999999998</v>
      </c>
      <c r="I74" s="13">
        <v>0.94320000000000004</v>
      </c>
      <c r="J74" s="30">
        <v>490</v>
      </c>
      <c r="K74" s="30">
        <v>461</v>
      </c>
      <c r="L74" s="31">
        <v>0.94079999999999997</v>
      </c>
      <c r="M74" s="15">
        <v>0.89</v>
      </c>
      <c r="N74" s="32">
        <v>82144.3</v>
      </c>
      <c r="O74" s="32">
        <v>54710.64</v>
      </c>
      <c r="P74" s="29">
        <v>0.66600000000000004</v>
      </c>
      <c r="Q74" s="29">
        <v>0.63090000000000002</v>
      </c>
      <c r="R74" s="30">
        <v>376</v>
      </c>
      <c r="S74" s="30">
        <v>101</v>
      </c>
      <c r="T74" s="31">
        <v>0.26860000000000001</v>
      </c>
      <c r="U74" s="31">
        <v>0.69</v>
      </c>
      <c r="V74" s="28">
        <v>281</v>
      </c>
      <c r="W74" s="28">
        <v>232</v>
      </c>
      <c r="X74" s="29">
        <v>0.8256</v>
      </c>
      <c r="Y74" s="33"/>
      <c r="Z74" s="4">
        <v>384</v>
      </c>
      <c r="AA74" s="3">
        <v>409</v>
      </c>
      <c r="AB74" s="5">
        <v>1.0650999999999999</v>
      </c>
      <c r="AC74" s="4">
        <v>634</v>
      </c>
      <c r="AD74" s="3">
        <v>560</v>
      </c>
      <c r="AE74" s="5">
        <v>0.88329999999999997</v>
      </c>
      <c r="AF74" s="6">
        <v>1341074.3700000001</v>
      </c>
      <c r="AG74" s="7">
        <v>851439.97</v>
      </c>
      <c r="AH74" s="5">
        <v>0.63490000000000002</v>
      </c>
      <c r="AI74" s="4">
        <v>533</v>
      </c>
      <c r="AJ74" s="3">
        <v>343</v>
      </c>
      <c r="AK74" s="5">
        <v>0.64349999999999996</v>
      </c>
      <c r="AL74" s="8" t="s">
        <v>44</v>
      </c>
    </row>
    <row r="75" spans="1:38" ht="13.8" x14ac:dyDescent="0.3">
      <c r="A75" s="26" t="s">
        <v>52</v>
      </c>
      <c r="B75" s="26" t="s">
        <v>123</v>
      </c>
      <c r="C75" s="27">
        <v>321149.78999999998</v>
      </c>
      <c r="D75" s="27">
        <v>4340761.09</v>
      </c>
      <c r="E75" s="15">
        <v>7.3984673042671395E-2</v>
      </c>
      <c r="F75" s="28">
        <v>1685</v>
      </c>
      <c r="G75" s="28">
        <v>1538</v>
      </c>
      <c r="H75" s="29">
        <v>0.91279999999999994</v>
      </c>
      <c r="I75" s="13">
        <v>0.97440000000000004</v>
      </c>
      <c r="J75" s="30">
        <v>2640</v>
      </c>
      <c r="K75" s="30">
        <v>2137</v>
      </c>
      <c r="L75" s="15">
        <v>0.8095</v>
      </c>
      <c r="M75" s="15">
        <v>0.80810000000000004</v>
      </c>
      <c r="N75" s="32">
        <v>360883.88</v>
      </c>
      <c r="O75" s="32">
        <v>243809.05</v>
      </c>
      <c r="P75" s="29">
        <v>0.67559999999999998</v>
      </c>
      <c r="Q75" s="29">
        <v>0.67949999999999999</v>
      </c>
      <c r="R75" s="30">
        <v>1571</v>
      </c>
      <c r="S75" s="30">
        <v>503</v>
      </c>
      <c r="T75" s="31">
        <v>0.32019999999999998</v>
      </c>
      <c r="U75" s="31">
        <v>0.69</v>
      </c>
      <c r="V75" s="28">
        <v>1352</v>
      </c>
      <c r="W75" s="28">
        <v>998</v>
      </c>
      <c r="X75" s="29">
        <v>0.73819999999999997</v>
      </c>
      <c r="Y75" s="33"/>
      <c r="Z75" s="4">
        <v>2017</v>
      </c>
      <c r="AA75" s="3">
        <v>1993</v>
      </c>
      <c r="AB75" s="5">
        <v>0.98809999999999998</v>
      </c>
      <c r="AC75" s="4">
        <v>2818</v>
      </c>
      <c r="AD75" s="3">
        <v>2577</v>
      </c>
      <c r="AE75" s="5">
        <v>0.91449999999999998</v>
      </c>
      <c r="AF75" s="6">
        <v>5332976.96</v>
      </c>
      <c r="AG75" s="7">
        <v>3601553.42</v>
      </c>
      <c r="AH75" s="5">
        <v>0.67530000000000001</v>
      </c>
      <c r="AI75" s="4">
        <v>2282</v>
      </c>
      <c r="AJ75" s="3">
        <v>1471</v>
      </c>
      <c r="AK75" s="5">
        <v>0.64459999999999995</v>
      </c>
      <c r="AL75" s="8" t="s">
        <v>44</v>
      </c>
    </row>
    <row r="76" spans="1:38" ht="13.8" x14ac:dyDescent="0.3">
      <c r="A76" s="26" t="s">
        <v>55</v>
      </c>
      <c r="B76" s="26" t="s">
        <v>124</v>
      </c>
      <c r="C76" s="27">
        <v>252216.2</v>
      </c>
      <c r="D76" s="27">
        <v>3370954.61</v>
      </c>
      <c r="E76" s="15">
        <v>7.4820408216650494E-2</v>
      </c>
      <c r="F76" s="28">
        <v>1199</v>
      </c>
      <c r="G76" s="28">
        <v>1079</v>
      </c>
      <c r="H76" s="29">
        <v>0.89990000000000003</v>
      </c>
      <c r="I76" s="13">
        <v>0.99</v>
      </c>
      <c r="J76" s="30">
        <v>1599</v>
      </c>
      <c r="K76" s="30">
        <v>1424</v>
      </c>
      <c r="L76" s="31">
        <v>0.89059999999999995</v>
      </c>
      <c r="M76" s="15">
        <v>0.89</v>
      </c>
      <c r="N76" s="32">
        <v>329451.53999999998</v>
      </c>
      <c r="O76" s="32">
        <v>202866.8</v>
      </c>
      <c r="P76" s="29">
        <v>0.61580000000000001</v>
      </c>
      <c r="Q76" s="29">
        <v>0.63900000000000001</v>
      </c>
      <c r="R76" s="30">
        <v>1100</v>
      </c>
      <c r="S76" s="30">
        <v>305</v>
      </c>
      <c r="T76" s="31">
        <v>0.27729999999999999</v>
      </c>
      <c r="U76" s="31">
        <v>0.69</v>
      </c>
      <c r="V76" s="28">
        <v>1093</v>
      </c>
      <c r="W76" s="28">
        <v>860</v>
      </c>
      <c r="X76" s="29">
        <v>0.78680000000000005</v>
      </c>
      <c r="Y76" s="33"/>
      <c r="Z76" s="4">
        <v>1237</v>
      </c>
      <c r="AA76" s="3">
        <v>1312</v>
      </c>
      <c r="AB76" s="5">
        <v>1.0606</v>
      </c>
      <c r="AC76" s="4">
        <v>1755</v>
      </c>
      <c r="AD76" s="3">
        <v>1566</v>
      </c>
      <c r="AE76" s="5">
        <v>0.89229999999999998</v>
      </c>
      <c r="AF76" s="6">
        <v>4011888.32</v>
      </c>
      <c r="AG76" s="7">
        <v>2809724.87</v>
      </c>
      <c r="AH76" s="5">
        <v>0.70030000000000003</v>
      </c>
      <c r="AI76" s="4">
        <v>1484</v>
      </c>
      <c r="AJ76" s="3">
        <v>1075</v>
      </c>
      <c r="AK76" s="5">
        <v>0.72440000000000004</v>
      </c>
      <c r="AL76" s="8" t="s">
        <v>44</v>
      </c>
    </row>
    <row r="77" spans="1:38" ht="13.8" x14ac:dyDescent="0.3">
      <c r="A77" s="26" t="s">
        <v>52</v>
      </c>
      <c r="B77" s="26" t="s">
        <v>125</v>
      </c>
      <c r="C77" s="27">
        <v>84220.67</v>
      </c>
      <c r="D77" s="27">
        <v>1122056.3700000001</v>
      </c>
      <c r="E77" s="15">
        <v>7.5059214716636694E-2</v>
      </c>
      <c r="F77" s="28">
        <v>417</v>
      </c>
      <c r="G77" s="28">
        <v>390</v>
      </c>
      <c r="H77" s="29">
        <v>0.93530000000000002</v>
      </c>
      <c r="I77" s="13">
        <v>0.99</v>
      </c>
      <c r="J77" s="30">
        <v>574</v>
      </c>
      <c r="K77" s="30">
        <v>508</v>
      </c>
      <c r="L77" s="31">
        <v>0.88500000000000001</v>
      </c>
      <c r="M77" s="15">
        <v>0.88329999999999997</v>
      </c>
      <c r="N77" s="32">
        <v>93143.97</v>
      </c>
      <c r="O77" s="32">
        <v>60509.78</v>
      </c>
      <c r="P77" s="29">
        <v>0.64959999999999996</v>
      </c>
      <c r="Q77" s="29">
        <v>0.67259999999999998</v>
      </c>
      <c r="R77" s="30">
        <v>360</v>
      </c>
      <c r="S77" s="30">
        <v>115</v>
      </c>
      <c r="T77" s="31">
        <v>0.31940000000000002</v>
      </c>
      <c r="U77" s="31">
        <v>0.69</v>
      </c>
      <c r="V77" s="28">
        <v>327</v>
      </c>
      <c r="W77" s="28">
        <v>266</v>
      </c>
      <c r="X77" s="29">
        <v>0.8135</v>
      </c>
      <c r="Y77" s="33"/>
      <c r="Z77" s="4">
        <v>451</v>
      </c>
      <c r="AA77" s="3">
        <v>454</v>
      </c>
      <c r="AB77" s="5">
        <v>1.0066999999999999</v>
      </c>
      <c r="AC77" s="4">
        <v>618</v>
      </c>
      <c r="AD77" s="3">
        <v>570</v>
      </c>
      <c r="AE77" s="5">
        <v>0.92230000000000001</v>
      </c>
      <c r="AF77" s="6">
        <v>1299458.42</v>
      </c>
      <c r="AG77" s="7">
        <v>858379.86</v>
      </c>
      <c r="AH77" s="5">
        <v>0.66059999999999997</v>
      </c>
      <c r="AI77" s="4">
        <v>476</v>
      </c>
      <c r="AJ77" s="3">
        <v>359</v>
      </c>
      <c r="AK77" s="5">
        <v>0.75419999999999998</v>
      </c>
      <c r="AL77" s="8" t="s">
        <v>44</v>
      </c>
    </row>
    <row r="78" spans="1:38" ht="13.8" x14ac:dyDescent="0.3">
      <c r="A78" s="26" t="s">
        <v>42</v>
      </c>
      <c r="B78" s="26" t="s">
        <v>126</v>
      </c>
      <c r="C78" s="27">
        <v>240245.09</v>
      </c>
      <c r="D78" s="27">
        <v>3339480.28</v>
      </c>
      <c r="E78" s="15">
        <v>7.1940862007425901E-2</v>
      </c>
      <c r="F78" s="28">
        <v>1442</v>
      </c>
      <c r="G78" s="28">
        <v>1299</v>
      </c>
      <c r="H78" s="29">
        <v>0.90080000000000005</v>
      </c>
      <c r="I78" s="13">
        <v>0.97160000000000002</v>
      </c>
      <c r="J78" s="30">
        <v>1784</v>
      </c>
      <c r="K78" s="30">
        <v>1631</v>
      </c>
      <c r="L78" s="31">
        <v>0.91420000000000001</v>
      </c>
      <c r="M78" s="15">
        <v>0.89</v>
      </c>
      <c r="N78" s="32">
        <v>286740.37</v>
      </c>
      <c r="O78" s="32">
        <v>188905.89</v>
      </c>
      <c r="P78" s="29">
        <v>0.65880000000000005</v>
      </c>
      <c r="Q78" s="29">
        <v>0.67549999999999999</v>
      </c>
      <c r="R78" s="30">
        <v>1184</v>
      </c>
      <c r="S78" s="30">
        <v>400</v>
      </c>
      <c r="T78" s="31">
        <v>0.33779999999999999</v>
      </c>
      <c r="U78" s="31">
        <v>0.69</v>
      </c>
      <c r="V78" s="28">
        <v>1161</v>
      </c>
      <c r="W78" s="28">
        <v>1013</v>
      </c>
      <c r="X78" s="29">
        <v>0.87250000000000005</v>
      </c>
      <c r="Y78" s="33"/>
      <c r="Z78" s="4">
        <v>1508</v>
      </c>
      <c r="AA78" s="3">
        <v>1580</v>
      </c>
      <c r="AB78" s="5">
        <v>1.0477000000000001</v>
      </c>
      <c r="AC78" s="4">
        <v>2063</v>
      </c>
      <c r="AD78" s="3">
        <v>1893</v>
      </c>
      <c r="AE78" s="5">
        <v>0.91759999999999997</v>
      </c>
      <c r="AF78" s="6">
        <v>4043519.08</v>
      </c>
      <c r="AG78" s="7">
        <v>2740854.85</v>
      </c>
      <c r="AH78" s="5">
        <v>0.67779999999999996</v>
      </c>
      <c r="AI78" s="4">
        <v>1725</v>
      </c>
      <c r="AJ78" s="3">
        <v>1175</v>
      </c>
      <c r="AK78" s="5">
        <v>0.68120000000000003</v>
      </c>
      <c r="AL78" s="8" t="s">
        <v>44</v>
      </c>
    </row>
    <row r="79" spans="1:38" ht="13.8" x14ac:dyDescent="0.3">
      <c r="A79" s="40" t="s">
        <v>81</v>
      </c>
      <c r="B79" s="40" t="s">
        <v>127</v>
      </c>
      <c r="C79" s="27">
        <v>1189020.94</v>
      </c>
      <c r="D79" s="27">
        <v>15578381.779999999</v>
      </c>
      <c r="E79" s="15">
        <v>7.6325061023122504E-2</v>
      </c>
      <c r="F79" s="28">
        <v>6785</v>
      </c>
      <c r="G79" s="28">
        <v>6219</v>
      </c>
      <c r="H79" s="29">
        <v>0.91659999999999997</v>
      </c>
      <c r="I79" s="13">
        <v>0.9829</v>
      </c>
      <c r="J79" s="30">
        <v>8856</v>
      </c>
      <c r="K79" s="30">
        <v>8232</v>
      </c>
      <c r="L79" s="31">
        <v>0.92949999999999999</v>
      </c>
      <c r="M79" s="15">
        <v>0.89</v>
      </c>
      <c r="N79" s="32">
        <v>1442771.97</v>
      </c>
      <c r="O79" s="32">
        <v>896540.24</v>
      </c>
      <c r="P79" s="29">
        <v>0.62139999999999995</v>
      </c>
      <c r="Q79" s="29">
        <v>0.63600000000000001</v>
      </c>
      <c r="R79" s="30">
        <v>6643</v>
      </c>
      <c r="S79" s="30">
        <v>1999</v>
      </c>
      <c r="T79" s="31">
        <v>0.3009</v>
      </c>
      <c r="U79" s="31">
        <v>0.69</v>
      </c>
      <c r="V79" s="28">
        <v>2901</v>
      </c>
      <c r="W79" s="28">
        <v>2481</v>
      </c>
      <c r="X79" s="29">
        <v>0.85519999999999996</v>
      </c>
      <c r="Y79" s="33"/>
      <c r="Z79" s="4">
        <v>7070</v>
      </c>
      <c r="AA79" s="3">
        <v>7207</v>
      </c>
      <c r="AB79" s="5">
        <v>1.0194000000000001</v>
      </c>
      <c r="AC79" s="4">
        <v>9387</v>
      </c>
      <c r="AD79" s="3">
        <v>8356</v>
      </c>
      <c r="AE79" s="5">
        <v>0.89019999999999999</v>
      </c>
      <c r="AF79" s="6">
        <v>17335899.309999999</v>
      </c>
      <c r="AG79" s="7">
        <v>11458379.73</v>
      </c>
      <c r="AH79" s="5">
        <v>0.66100000000000003</v>
      </c>
      <c r="AI79" s="4">
        <v>7965</v>
      </c>
      <c r="AJ79" s="3">
        <v>5480</v>
      </c>
      <c r="AK79" s="5">
        <v>0.68799999999999994</v>
      </c>
      <c r="AL79" s="8" t="s">
        <v>44</v>
      </c>
    </row>
    <row r="80" spans="1:38" ht="13.8" x14ac:dyDescent="0.3">
      <c r="A80" s="26" t="s">
        <v>58</v>
      </c>
      <c r="B80" s="26" t="s">
        <v>128</v>
      </c>
      <c r="C80" s="27">
        <v>53977.62</v>
      </c>
      <c r="D80" s="27">
        <v>717089.92</v>
      </c>
      <c r="E80" s="15">
        <v>7.5273154027879804E-2</v>
      </c>
      <c r="F80" s="28">
        <v>216</v>
      </c>
      <c r="G80" s="28">
        <v>210</v>
      </c>
      <c r="H80" s="29">
        <v>0.97219999999999995</v>
      </c>
      <c r="I80" s="13">
        <v>0.99</v>
      </c>
      <c r="J80" s="30">
        <v>410</v>
      </c>
      <c r="K80" s="30">
        <v>344</v>
      </c>
      <c r="L80" s="31">
        <v>0.83899999999999997</v>
      </c>
      <c r="M80" s="15">
        <v>0.83660000000000001</v>
      </c>
      <c r="N80" s="32">
        <v>58628.37</v>
      </c>
      <c r="O80" s="32">
        <v>43000.73</v>
      </c>
      <c r="P80" s="29">
        <v>0.73340000000000005</v>
      </c>
      <c r="Q80" s="29">
        <v>0.69</v>
      </c>
      <c r="R80" s="30">
        <v>279</v>
      </c>
      <c r="S80" s="30">
        <v>102</v>
      </c>
      <c r="T80" s="31">
        <v>0.36559999999999998</v>
      </c>
      <c r="U80" s="31">
        <v>0.69</v>
      </c>
      <c r="V80" s="28">
        <v>176</v>
      </c>
      <c r="W80" s="28">
        <v>133</v>
      </c>
      <c r="X80" s="29">
        <v>0.75570000000000004</v>
      </c>
      <c r="Y80" s="33"/>
      <c r="Z80" s="4">
        <v>288</v>
      </c>
      <c r="AA80" s="3">
        <v>314</v>
      </c>
      <c r="AB80" s="5">
        <v>1.0903</v>
      </c>
      <c r="AC80" s="4">
        <v>458</v>
      </c>
      <c r="AD80" s="3">
        <v>414</v>
      </c>
      <c r="AE80" s="5">
        <v>0.90390000000000004</v>
      </c>
      <c r="AF80" s="6">
        <v>974081.74</v>
      </c>
      <c r="AG80" s="7">
        <v>709506.5</v>
      </c>
      <c r="AH80" s="5">
        <v>0.72840000000000005</v>
      </c>
      <c r="AI80" s="4">
        <v>393</v>
      </c>
      <c r="AJ80" s="3">
        <v>302</v>
      </c>
      <c r="AK80" s="5">
        <v>0.76839999999999997</v>
      </c>
      <c r="AL80" s="8" t="s">
        <v>44</v>
      </c>
    </row>
    <row r="81" spans="1:38" ht="13.8" x14ac:dyDescent="0.3">
      <c r="A81" s="26" t="s">
        <v>42</v>
      </c>
      <c r="B81" s="26" t="s">
        <v>129</v>
      </c>
      <c r="C81" s="27">
        <v>629816.23</v>
      </c>
      <c r="D81" s="27">
        <v>8279515.7699999996</v>
      </c>
      <c r="E81" s="15">
        <v>7.6069210748058003E-2</v>
      </c>
      <c r="F81" s="28">
        <v>3697</v>
      </c>
      <c r="G81" s="28">
        <v>3286</v>
      </c>
      <c r="H81" s="29">
        <v>0.88880000000000003</v>
      </c>
      <c r="I81" s="13">
        <v>0.99</v>
      </c>
      <c r="J81" s="30">
        <v>4969</v>
      </c>
      <c r="K81" s="30">
        <v>4045</v>
      </c>
      <c r="L81" s="31">
        <v>0.81399999999999995</v>
      </c>
      <c r="M81" s="15">
        <v>0.81579999999999997</v>
      </c>
      <c r="N81" s="32">
        <v>775101.1</v>
      </c>
      <c r="O81" s="32">
        <v>499149.32</v>
      </c>
      <c r="P81" s="29">
        <v>0.64400000000000002</v>
      </c>
      <c r="Q81" s="29">
        <v>0.6431</v>
      </c>
      <c r="R81" s="30">
        <v>3011</v>
      </c>
      <c r="S81" s="30">
        <v>741</v>
      </c>
      <c r="T81" s="31">
        <v>0.24610000000000001</v>
      </c>
      <c r="U81" s="31">
        <v>0.66700000000000004</v>
      </c>
      <c r="V81" s="28">
        <v>2936</v>
      </c>
      <c r="W81" s="28">
        <v>2486</v>
      </c>
      <c r="X81" s="29">
        <v>0.84670000000000001</v>
      </c>
      <c r="Y81" s="33"/>
      <c r="Z81" s="4">
        <v>3614</v>
      </c>
      <c r="AA81" s="3">
        <v>3814</v>
      </c>
      <c r="AB81" s="5">
        <v>1.0552999999999999</v>
      </c>
      <c r="AC81" s="4">
        <v>5088</v>
      </c>
      <c r="AD81" s="3">
        <v>4399</v>
      </c>
      <c r="AE81" s="5">
        <v>0.86460000000000004</v>
      </c>
      <c r="AF81" s="6">
        <v>10454714.66</v>
      </c>
      <c r="AG81" s="7">
        <v>7076205.9699999997</v>
      </c>
      <c r="AH81" s="5">
        <v>0.67679999999999996</v>
      </c>
      <c r="AI81" s="4">
        <v>4066</v>
      </c>
      <c r="AJ81" s="3">
        <v>2704</v>
      </c>
      <c r="AK81" s="5">
        <v>0.66500000000000004</v>
      </c>
      <c r="AL81" s="8" t="s">
        <v>44</v>
      </c>
    </row>
    <row r="82" spans="1:38" ht="13.8" x14ac:dyDescent="0.3">
      <c r="A82" s="26" t="s">
        <v>48</v>
      </c>
      <c r="B82" s="26" t="s">
        <v>130</v>
      </c>
      <c r="C82" s="27">
        <v>485284.8</v>
      </c>
      <c r="D82" s="27">
        <v>6217270.2199999997</v>
      </c>
      <c r="E82" s="15">
        <v>7.8054320116071801E-2</v>
      </c>
      <c r="F82" s="28">
        <v>3190</v>
      </c>
      <c r="G82" s="28">
        <v>2924</v>
      </c>
      <c r="H82" s="29">
        <v>0.91659999999999997</v>
      </c>
      <c r="I82" s="13">
        <v>0.99</v>
      </c>
      <c r="J82" s="30">
        <v>4042</v>
      </c>
      <c r="K82" s="30">
        <v>3668</v>
      </c>
      <c r="L82" s="31">
        <v>0.90749999999999997</v>
      </c>
      <c r="M82" s="15">
        <v>0.89</v>
      </c>
      <c r="N82" s="32">
        <v>561095.92000000004</v>
      </c>
      <c r="O82" s="32">
        <v>356923.89</v>
      </c>
      <c r="P82" s="29">
        <v>0.6361</v>
      </c>
      <c r="Q82" s="29">
        <v>0.64710000000000001</v>
      </c>
      <c r="R82" s="30">
        <v>2457</v>
      </c>
      <c r="S82" s="30">
        <v>719</v>
      </c>
      <c r="T82" s="31">
        <v>0.29260000000000003</v>
      </c>
      <c r="U82" s="31">
        <v>0.69</v>
      </c>
      <c r="V82" s="28">
        <v>2678</v>
      </c>
      <c r="W82" s="28">
        <v>2457</v>
      </c>
      <c r="X82" s="29">
        <v>0.91749999999999998</v>
      </c>
      <c r="Y82" s="33"/>
      <c r="Z82" s="4">
        <v>3324</v>
      </c>
      <c r="AA82" s="3">
        <v>3377</v>
      </c>
      <c r="AB82" s="5">
        <v>1.0159</v>
      </c>
      <c r="AC82" s="4">
        <v>4171</v>
      </c>
      <c r="AD82" s="3">
        <v>3785</v>
      </c>
      <c r="AE82" s="5">
        <v>0.90749999999999997</v>
      </c>
      <c r="AF82" s="6">
        <v>6844421.1100000003</v>
      </c>
      <c r="AG82" s="7">
        <v>4558816.16</v>
      </c>
      <c r="AH82" s="5">
        <v>0.66610000000000003</v>
      </c>
      <c r="AI82" s="4">
        <v>3260</v>
      </c>
      <c r="AJ82" s="3">
        <v>2117</v>
      </c>
      <c r="AK82" s="5">
        <v>0.64939999999999998</v>
      </c>
      <c r="AL82" s="8" t="s">
        <v>44</v>
      </c>
    </row>
    <row r="83" spans="1:38" ht="13.8" x14ac:dyDescent="0.3">
      <c r="A83" s="26" t="s">
        <v>48</v>
      </c>
      <c r="B83" s="26" t="s">
        <v>131</v>
      </c>
      <c r="C83" s="27">
        <v>974697.89</v>
      </c>
      <c r="D83" s="27">
        <v>11857493.65</v>
      </c>
      <c r="E83" s="15">
        <v>8.2201004594255001E-2</v>
      </c>
      <c r="F83" s="28">
        <v>7430</v>
      </c>
      <c r="G83" s="28">
        <v>6480</v>
      </c>
      <c r="H83" s="29">
        <v>0.87209999999999999</v>
      </c>
      <c r="I83" s="13">
        <v>0.95599999999999996</v>
      </c>
      <c r="J83" s="30">
        <v>8655</v>
      </c>
      <c r="K83" s="30">
        <v>7440</v>
      </c>
      <c r="L83" s="31">
        <v>0.85960000000000003</v>
      </c>
      <c r="M83" s="15">
        <v>0.86419999999999997</v>
      </c>
      <c r="N83" s="32">
        <v>1042615.8</v>
      </c>
      <c r="O83" s="32">
        <v>688954.16</v>
      </c>
      <c r="P83" s="29">
        <v>0.66080000000000005</v>
      </c>
      <c r="Q83" s="29">
        <v>0.67530000000000001</v>
      </c>
      <c r="R83" s="30">
        <v>5142</v>
      </c>
      <c r="S83" s="30">
        <v>1738</v>
      </c>
      <c r="T83" s="31">
        <v>0.33800000000000002</v>
      </c>
      <c r="U83" s="31">
        <v>0.69</v>
      </c>
      <c r="V83" s="28">
        <v>5578</v>
      </c>
      <c r="W83" s="28">
        <v>5116</v>
      </c>
      <c r="X83" s="29">
        <v>0.91720000000000002</v>
      </c>
      <c r="Y83" s="33"/>
      <c r="Z83" s="4">
        <v>8603</v>
      </c>
      <c r="AA83" s="3">
        <v>8333</v>
      </c>
      <c r="AB83" s="5">
        <v>0.96860000000000002</v>
      </c>
      <c r="AC83" s="4">
        <v>10327</v>
      </c>
      <c r="AD83" s="3">
        <v>9158</v>
      </c>
      <c r="AE83" s="5">
        <v>0.88680000000000003</v>
      </c>
      <c r="AF83" s="6">
        <v>13085066.74</v>
      </c>
      <c r="AG83" s="7">
        <v>8525647.5299999993</v>
      </c>
      <c r="AH83" s="5">
        <v>0.65159999999999996</v>
      </c>
      <c r="AI83" s="4">
        <v>7992</v>
      </c>
      <c r="AJ83" s="3">
        <v>5135</v>
      </c>
      <c r="AK83" s="5">
        <v>0.64249999999999996</v>
      </c>
      <c r="AL83" s="8" t="s">
        <v>44</v>
      </c>
    </row>
    <row r="84" spans="1:38" ht="13.8" x14ac:dyDescent="0.3">
      <c r="A84" s="26" t="s">
        <v>42</v>
      </c>
      <c r="B84" s="26" t="s">
        <v>132</v>
      </c>
      <c r="C84" s="27">
        <v>465613.21</v>
      </c>
      <c r="D84" s="27">
        <v>5813039.6900000004</v>
      </c>
      <c r="E84" s="15">
        <v>8.0098061398235498E-2</v>
      </c>
      <c r="F84" s="28">
        <v>2724</v>
      </c>
      <c r="G84" s="28">
        <v>2333</v>
      </c>
      <c r="H84" s="29">
        <v>0.85650000000000004</v>
      </c>
      <c r="I84" s="13">
        <v>0.99</v>
      </c>
      <c r="J84" s="30">
        <v>3509</v>
      </c>
      <c r="K84" s="30">
        <v>2942</v>
      </c>
      <c r="L84" s="31">
        <v>0.83840000000000003</v>
      </c>
      <c r="M84" s="15">
        <v>0.83740000000000003</v>
      </c>
      <c r="N84" s="32">
        <v>537891.34</v>
      </c>
      <c r="O84" s="32">
        <v>357544.51</v>
      </c>
      <c r="P84" s="29">
        <v>0.66469999999999996</v>
      </c>
      <c r="Q84" s="29">
        <v>0.68489999999999995</v>
      </c>
      <c r="R84" s="30">
        <v>2140</v>
      </c>
      <c r="S84" s="30">
        <v>664</v>
      </c>
      <c r="T84" s="31">
        <v>0.31030000000000002</v>
      </c>
      <c r="U84" s="31">
        <v>0.69</v>
      </c>
      <c r="V84" s="28">
        <v>2224</v>
      </c>
      <c r="W84" s="28">
        <v>1824</v>
      </c>
      <c r="X84" s="29">
        <v>0.82010000000000005</v>
      </c>
      <c r="Y84" s="33"/>
      <c r="Z84" s="4">
        <v>2818</v>
      </c>
      <c r="AA84" s="3">
        <v>2706</v>
      </c>
      <c r="AB84" s="5">
        <v>0.96030000000000004</v>
      </c>
      <c r="AC84" s="4">
        <v>3754</v>
      </c>
      <c r="AD84" s="3">
        <v>3312</v>
      </c>
      <c r="AE84" s="5">
        <v>0.88229999999999997</v>
      </c>
      <c r="AF84" s="6">
        <v>6897537.0599999996</v>
      </c>
      <c r="AG84" s="7">
        <v>4769676.32</v>
      </c>
      <c r="AH84" s="5">
        <v>0.6915</v>
      </c>
      <c r="AI84" s="4">
        <v>2984</v>
      </c>
      <c r="AJ84" s="3">
        <v>1922</v>
      </c>
      <c r="AK84" s="5">
        <v>0.64410000000000001</v>
      </c>
      <c r="AL84" s="8" t="s">
        <v>44</v>
      </c>
    </row>
    <row r="85" spans="1:38" ht="13.8" x14ac:dyDescent="0.3">
      <c r="A85" s="26" t="s">
        <v>48</v>
      </c>
      <c r="B85" s="26" t="s">
        <v>133</v>
      </c>
      <c r="C85" s="27">
        <v>748564.23</v>
      </c>
      <c r="D85" s="27">
        <v>9579321.1400000006</v>
      </c>
      <c r="E85" s="15">
        <v>7.8143766041442103E-2</v>
      </c>
      <c r="F85" s="28">
        <v>4396</v>
      </c>
      <c r="G85" s="28">
        <v>3860</v>
      </c>
      <c r="H85" s="29">
        <v>0.87809999999999999</v>
      </c>
      <c r="I85" s="13">
        <v>0.99</v>
      </c>
      <c r="J85" s="30">
        <v>5418</v>
      </c>
      <c r="K85" s="30">
        <v>4661</v>
      </c>
      <c r="L85" s="31">
        <v>0.86029999999999995</v>
      </c>
      <c r="M85" s="15">
        <v>0.86150000000000004</v>
      </c>
      <c r="N85" s="32">
        <v>867618.09</v>
      </c>
      <c r="O85" s="32">
        <v>597551.71</v>
      </c>
      <c r="P85" s="29">
        <v>0.68869999999999998</v>
      </c>
      <c r="Q85" s="29">
        <v>0.6835</v>
      </c>
      <c r="R85" s="30">
        <v>3283</v>
      </c>
      <c r="S85" s="30">
        <v>1047</v>
      </c>
      <c r="T85" s="31">
        <v>0.31890000000000002</v>
      </c>
      <c r="U85" s="31">
        <v>0.69</v>
      </c>
      <c r="V85" s="28">
        <v>3459</v>
      </c>
      <c r="W85" s="28">
        <v>2820</v>
      </c>
      <c r="X85" s="29">
        <v>0.81530000000000002</v>
      </c>
      <c r="Y85" s="33"/>
      <c r="Z85" s="4">
        <v>4307</v>
      </c>
      <c r="AA85" s="3">
        <v>4330</v>
      </c>
      <c r="AB85" s="5">
        <v>1.0053000000000001</v>
      </c>
      <c r="AC85" s="4">
        <v>5812</v>
      </c>
      <c r="AD85" s="3">
        <v>5081</v>
      </c>
      <c r="AE85" s="5">
        <v>0.87419999999999998</v>
      </c>
      <c r="AF85" s="6">
        <v>11378669.15</v>
      </c>
      <c r="AG85" s="7">
        <v>7898549.21</v>
      </c>
      <c r="AH85" s="5">
        <v>0.69420000000000004</v>
      </c>
      <c r="AI85" s="4">
        <v>4655</v>
      </c>
      <c r="AJ85" s="3">
        <v>3334</v>
      </c>
      <c r="AK85" s="5">
        <v>0.71619999999999995</v>
      </c>
      <c r="AL85" s="8" t="s">
        <v>44</v>
      </c>
    </row>
    <row r="86" spans="1:38" ht="13.8" x14ac:dyDescent="0.3">
      <c r="A86" s="26" t="s">
        <v>45</v>
      </c>
      <c r="B86" s="26" t="s">
        <v>134</v>
      </c>
      <c r="C86" s="27">
        <v>409216.14</v>
      </c>
      <c r="D86" s="27">
        <v>5270694.3099999996</v>
      </c>
      <c r="E86" s="15">
        <v>7.7639892570434396E-2</v>
      </c>
      <c r="F86" s="28">
        <v>2551</v>
      </c>
      <c r="G86" s="28">
        <v>2280</v>
      </c>
      <c r="H86" s="29">
        <v>0.89380000000000004</v>
      </c>
      <c r="I86" s="13">
        <v>0.99</v>
      </c>
      <c r="J86" s="30">
        <v>3814</v>
      </c>
      <c r="K86" s="30">
        <v>3083</v>
      </c>
      <c r="L86" s="31">
        <v>0.80830000000000002</v>
      </c>
      <c r="M86" s="15">
        <v>0.8085</v>
      </c>
      <c r="N86" s="32">
        <v>499749.81</v>
      </c>
      <c r="O86" s="32">
        <v>318216.09999999998</v>
      </c>
      <c r="P86" s="29">
        <v>0.63680000000000003</v>
      </c>
      <c r="Q86" s="29">
        <v>0.61229999999999996</v>
      </c>
      <c r="R86" s="30">
        <v>2217</v>
      </c>
      <c r="S86" s="30">
        <v>595</v>
      </c>
      <c r="T86" s="31">
        <v>0.26840000000000003</v>
      </c>
      <c r="U86" s="31">
        <v>0.64690000000000003</v>
      </c>
      <c r="V86" s="28">
        <v>2080</v>
      </c>
      <c r="W86" s="28">
        <v>1764</v>
      </c>
      <c r="X86" s="29">
        <v>0.84809999999999997</v>
      </c>
      <c r="Y86" s="33"/>
      <c r="Z86" s="4">
        <v>2408</v>
      </c>
      <c r="AA86" s="3">
        <v>2635</v>
      </c>
      <c r="AB86" s="5">
        <v>1.0943000000000001</v>
      </c>
      <c r="AC86" s="4">
        <v>3727</v>
      </c>
      <c r="AD86" s="3">
        <v>3322</v>
      </c>
      <c r="AE86" s="5">
        <v>0.89129999999999998</v>
      </c>
      <c r="AF86" s="6">
        <v>6189733.4299999997</v>
      </c>
      <c r="AG86" s="7">
        <v>3899498.55</v>
      </c>
      <c r="AH86" s="5">
        <v>0.63</v>
      </c>
      <c r="AI86" s="4">
        <v>2872</v>
      </c>
      <c r="AJ86" s="3">
        <v>1644</v>
      </c>
      <c r="AK86" s="5">
        <v>0.57240000000000002</v>
      </c>
      <c r="AL86" s="8" t="s">
        <v>44</v>
      </c>
    </row>
    <row r="87" spans="1:38" ht="13.8" x14ac:dyDescent="0.3">
      <c r="A87" s="26" t="s">
        <v>55</v>
      </c>
      <c r="B87" s="26" t="s">
        <v>135</v>
      </c>
      <c r="C87" s="27">
        <v>511142.29</v>
      </c>
      <c r="D87" s="27">
        <v>6357182.79</v>
      </c>
      <c r="E87" s="15">
        <v>8.0403900105568596E-2</v>
      </c>
      <c r="F87" s="28">
        <v>2344</v>
      </c>
      <c r="G87" s="28">
        <v>2125</v>
      </c>
      <c r="H87" s="29">
        <v>0.90659999999999996</v>
      </c>
      <c r="I87" s="13">
        <v>0.98960000000000004</v>
      </c>
      <c r="J87" s="30">
        <v>3154</v>
      </c>
      <c r="K87" s="30">
        <v>2888</v>
      </c>
      <c r="L87" s="31">
        <v>0.91569999999999996</v>
      </c>
      <c r="M87" s="15">
        <v>0.89</v>
      </c>
      <c r="N87" s="32">
        <v>582236.71</v>
      </c>
      <c r="O87" s="32">
        <v>392703.53</v>
      </c>
      <c r="P87" s="29">
        <v>0.67449999999999999</v>
      </c>
      <c r="Q87" s="29">
        <v>0.68640000000000001</v>
      </c>
      <c r="R87" s="30">
        <v>2242</v>
      </c>
      <c r="S87" s="30">
        <v>668</v>
      </c>
      <c r="T87" s="31">
        <v>0.2979</v>
      </c>
      <c r="U87" s="31">
        <v>0.69</v>
      </c>
      <c r="V87" s="28">
        <v>1986</v>
      </c>
      <c r="W87" s="28">
        <v>1721</v>
      </c>
      <c r="X87" s="29">
        <v>0.86660000000000004</v>
      </c>
      <c r="Y87" s="33"/>
      <c r="Z87" s="4">
        <v>2764</v>
      </c>
      <c r="AA87" s="3">
        <v>2781</v>
      </c>
      <c r="AB87" s="5">
        <v>1.0062</v>
      </c>
      <c r="AC87" s="4">
        <v>3644</v>
      </c>
      <c r="AD87" s="3">
        <v>3241</v>
      </c>
      <c r="AE87" s="5">
        <v>0.88939999999999997</v>
      </c>
      <c r="AF87" s="6">
        <v>7726448.75</v>
      </c>
      <c r="AG87" s="7">
        <v>5202712.91</v>
      </c>
      <c r="AH87" s="5">
        <v>0.6734</v>
      </c>
      <c r="AI87" s="4">
        <v>2923</v>
      </c>
      <c r="AJ87" s="3">
        <v>1870</v>
      </c>
      <c r="AK87" s="5">
        <v>0.63980000000000004</v>
      </c>
      <c r="AL87" s="8" t="s">
        <v>44</v>
      </c>
    </row>
    <row r="88" spans="1:38" ht="13.8" x14ac:dyDescent="0.3">
      <c r="A88" s="26" t="s">
        <v>48</v>
      </c>
      <c r="B88" s="26" t="s">
        <v>136</v>
      </c>
      <c r="C88" s="27">
        <v>450709.26</v>
      </c>
      <c r="D88" s="27">
        <v>5556081.3499999996</v>
      </c>
      <c r="E88" s="15">
        <v>8.1119989360846897E-2</v>
      </c>
      <c r="F88" s="28">
        <v>3136</v>
      </c>
      <c r="G88" s="28">
        <v>2796</v>
      </c>
      <c r="H88" s="29">
        <v>0.89159999999999995</v>
      </c>
      <c r="I88" s="13">
        <v>0.96360000000000001</v>
      </c>
      <c r="J88" s="30">
        <v>3779</v>
      </c>
      <c r="K88" s="30">
        <v>3400</v>
      </c>
      <c r="L88" s="31">
        <v>0.89970000000000006</v>
      </c>
      <c r="M88" s="15">
        <v>0.89</v>
      </c>
      <c r="N88" s="32">
        <v>496005.52</v>
      </c>
      <c r="O88" s="32">
        <v>303459.57</v>
      </c>
      <c r="P88" s="29">
        <v>0.61180000000000001</v>
      </c>
      <c r="Q88" s="29">
        <v>0.59850000000000003</v>
      </c>
      <c r="R88" s="30">
        <v>2890</v>
      </c>
      <c r="S88" s="30">
        <v>833</v>
      </c>
      <c r="T88" s="31">
        <v>0.28820000000000001</v>
      </c>
      <c r="U88" s="31">
        <v>0.69</v>
      </c>
      <c r="V88" s="28">
        <v>2278</v>
      </c>
      <c r="W88" s="28">
        <v>1997</v>
      </c>
      <c r="X88" s="29">
        <v>0.87660000000000005</v>
      </c>
      <c r="Y88" s="33"/>
      <c r="Z88" s="4">
        <v>3603</v>
      </c>
      <c r="AA88" s="3">
        <v>3539</v>
      </c>
      <c r="AB88" s="5">
        <v>0.98219999999999996</v>
      </c>
      <c r="AC88" s="4">
        <v>4437</v>
      </c>
      <c r="AD88" s="3">
        <v>4129</v>
      </c>
      <c r="AE88" s="5">
        <v>0.93059999999999998</v>
      </c>
      <c r="AF88" s="6">
        <v>5799476.5899999999</v>
      </c>
      <c r="AG88" s="7">
        <v>3422009.58</v>
      </c>
      <c r="AH88" s="5">
        <v>0.59009999999999996</v>
      </c>
      <c r="AI88" s="4">
        <v>3767</v>
      </c>
      <c r="AJ88" s="3">
        <v>2136</v>
      </c>
      <c r="AK88" s="5">
        <v>0.56699999999999995</v>
      </c>
      <c r="AL88" s="8" t="s">
        <v>44</v>
      </c>
    </row>
    <row r="89" spans="1:38" ht="13.8" x14ac:dyDescent="0.3">
      <c r="A89" s="26" t="s">
        <v>48</v>
      </c>
      <c r="B89" s="26" t="s">
        <v>137</v>
      </c>
      <c r="C89" s="27">
        <v>274577.19</v>
      </c>
      <c r="D89" s="27">
        <v>3542171.37</v>
      </c>
      <c r="E89" s="15">
        <v>7.7516630710049494E-2</v>
      </c>
      <c r="F89" s="28">
        <v>1917</v>
      </c>
      <c r="G89" s="28">
        <v>1713</v>
      </c>
      <c r="H89" s="29">
        <v>0.89359999999999995</v>
      </c>
      <c r="I89" s="13">
        <v>0.99</v>
      </c>
      <c r="J89" s="30">
        <v>2448</v>
      </c>
      <c r="K89" s="30">
        <v>1876</v>
      </c>
      <c r="L89" s="31">
        <v>0.76629999999999998</v>
      </c>
      <c r="M89" s="15">
        <v>0.75790000000000002</v>
      </c>
      <c r="N89" s="32">
        <v>303213.12</v>
      </c>
      <c r="O89" s="32">
        <v>207811.06</v>
      </c>
      <c r="P89" s="29">
        <v>0.68540000000000001</v>
      </c>
      <c r="Q89" s="29">
        <v>0.69</v>
      </c>
      <c r="R89" s="30">
        <v>1273</v>
      </c>
      <c r="S89" s="30">
        <v>439</v>
      </c>
      <c r="T89" s="31">
        <v>0.34489999999999998</v>
      </c>
      <c r="U89" s="31">
        <v>0.69</v>
      </c>
      <c r="V89" s="28">
        <v>1325</v>
      </c>
      <c r="W89" s="28">
        <v>1107</v>
      </c>
      <c r="X89" s="29">
        <v>0.83550000000000002</v>
      </c>
      <c r="Y89" s="33"/>
      <c r="Z89" s="4">
        <v>1896</v>
      </c>
      <c r="AA89" s="3">
        <v>1973</v>
      </c>
      <c r="AB89" s="5">
        <v>1.0406</v>
      </c>
      <c r="AC89" s="4">
        <v>2506</v>
      </c>
      <c r="AD89" s="3">
        <v>2206</v>
      </c>
      <c r="AE89" s="5">
        <v>0.88029999999999997</v>
      </c>
      <c r="AF89" s="6">
        <v>4300406.38</v>
      </c>
      <c r="AG89" s="7">
        <v>3039801.79</v>
      </c>
      <c r="AH89" s="5">
        <v>0.70689999999999997</v>
      </c>
      <c r="AI89" s="4">
        <v>1861</v>
      </c>
      <c r="AJ89" s="3">
        <v>1340</v>
      </c>
      <c r="AK89" s="5">
        <v>0.72</v>
      </c>
      <c r="AL89" s="8" t="s">
        <v>44</v>
      </c>
    </row>
    <row r="90" spans="1:38" ht="13.8" x14ac:dyDescent="0.3">
      <c r="A90" s="26" t="s">
        <v>42</v>
      </c>
      <c r="B90" s="26" t="s">
        <v>138</v>
      </c>
      <c r="C90" s="27">
        <v>171108.06</v>
      </c>
      <c r="D90" s="27">
        <v>2235502.4500000002</v>
      </c>
      <c r="E90" s="15">
        <v>7.6541208890198303E-2</v>
      </c>
      <c r="F90" s="28">
        <v>671</v>
      </c>
      <c r="G90" s="28">
        <v>613</v>
      </c>
      <c r="H90" s="29">
        <v>0.91359999999999997</v>
      </c>
      <c r="I90" s="13">
        <v>0.99</v>
      </c>
      <c r="J90" s="30">
        <v>1132</v>
      </c>
      <c r="K90" s="30">
        <v>1004</v>
      </c>
      <c r="L90" s="31">
        <v>0.88690000000000002</v>
      </c>
      <c r="M90" s="15">
        <v>0.89</v>
      </c>
      <c r="N90" s="32">
        <v>189130.4</v>
      </c>
      <c r="O90" s="32">
        <v>128557.08</v>
      </c>
      <c r="P90" s="29">
        <v>0.67969999999999997</v>
      </c>
      <c r="Q90" s="29">
        <v>0.68510000000000004</v>
      </c>
      <c r="R90" s="30">
        <v>865</v>
      </c>
      <c r="S90" s="30">
        <v>217</v>
      </c>
      <c r="T90" s="31">
        <v>0.25090000000000001</v>
      </c>
      <c r="U90" s="31">
        <v>0.66410000000000002</v>
      </c>
      <c r="V90" s="28">
        <v>571</v>
      </c>
      <c r="W90" s="28">
        <v>490</v>
      </c>
      <c r="X90" s="29">
        <v>0.85809999999999997</v>
      </c>
      <c r="Y90" s="33"/>
      <c r="Z90" s="4">
        <v>780</v>
      </c>
      <c r="AA90" s="3">
        <v>822</v>
      </c>
      <c r="AB90" s="5">
        <v>1.0538000000000001</v>
      </c>
      <c r="AC90" s="4">
        <v>1408</v>
      </c>
      <c r="AD90" s="3">
        <v>1245</v>
      </c>
      <c r="AE90" s="5">
        <v>0.88419999999999999</v>
      </c>
      <c r="AF90" s="6">
        <v>2957498.62</v>
      </c>
      <c r="AG90" s="7">
        <v>2010495.66</v>
      </c>
      <c r="AH90" s="5">
        <v>0.67979999999999996</v>
      </c>
      <c r="AI90" s="4">
        <v>1206</v>
      </c>
      <c r="AJ90" s="3">
        <v>732</v>
      </c>
      <c r="AK90" s="5">
        <v>0.60699999999999998</v>
      </c>
      <c r="AL90" s="8" t="s">
        <v>44</v>
      </c>
    </row>
    <row r="91" spans="1:38" ht="13.8" x14ac:dyDescent="0.3">
      <c r="A91" s="26" t="s">
        <v>42</v>
      </c>
      <c r="B91" s="26" t="s">
        <v>139</v>
      </c>
      <c r="C91" s="27">
        <v>272442.53000000003</v>
      </c>
      <c r="D91" s="27">
        <v>3319398.2</v>
      </c>
      <c r="E91" s="15">
        <v>8.2075880501471604E-2</v>
      </c>
      <c r="F91" s="28">
        <v>1555</v>
      </c>
      <c r="G91" s="28">
        <v>1455</v>
      </c>
      <c r="H91" s="29">
        <v>0.93569999999999998</v>
      </c>
      <c r="I91" s="13">
        <v>0.99</v>
      </c>
      <c r="J91" s="30">
        <v>2116</v>
      </c>
      <c r="K91" s="30">
        <v>1889</v>
      </c>
      <c r="L91" s="31">
        <v>0.89270000000000005</v>
      </c>
      <c r="M91" s="15">
        <v>0.8881</v>
      </c>
      <c r="N91" s="32">
        <v>308832.34000000003</v>
      </c>
      <c r="O91" s="32">
        <v>204561</v>
      </c>
      <c r="P91" s="29">
        <v>0.66239999999999999</v>
      </c>
      <c r="Q91" s="29">
        <v>0.67659999999999998</v>
      </c>
      <c r="R91" s="30">
        <v>1249</v>
      </c>
      <c r="S91" s="30">
        <v>336</v>
      </c>
      <c r="T91" s="31">
        <v>0.26900000000000002</v>
      </c>
      <c r="U91" s="31">
        <v>0.66800000000000004</v>
      </c>
      <c r="V91" s="28">
        <v>1468</v>
      </c>
      <c r="W91" s="28">
        <v>1300</v>
      </c>
      <c r="X91" s="29">
        <v>0.88560000000000005</v>
      </c>
      <c r="Y91" s="33"/>
      <c r="Z91" s="4">
        <v>1446</v>
      </c>
      <c r="AA91" s="3">
        <v>1649</v>
      </c>
      <c r="AB91" s="5">
        <v>1.1404000000000001</v>
      </c>
      <c r="AC91" s="4">
        <v>2131</v>
      </c>
      <c r="AD91" s="3">
        <v>1881</v>
      </c>
      <c r="AE91" s="5">
        <v>0.88270000000000004</v>
      </c>
      <c r="AF91" s="6">
        <v>4012549.23</v>
      </c>
      <c r="AG91" s="7">
        <v>2652167.35</v>
      </c>
      <c r="AH91" s="5">
        <v>0.66100000000000003</v>
      </c>
      <c r="AI91" s="4">
        <v>1620</v>
      </c>
      <c r="AJ91" s="3">
        <v>1013</v>
      </c>
      <c r="AK91" s="5">
        <v>0.62529999999999997</v>
      </c>
      <c r="AL91" s="8" t="s">
        <v>44</v>
      </c>
    </row>
    <row r="92" spans="1:38" ht="13.8" x14ac:dyDescent="0.3">
      <c r="A92" s="26" t="s">
        <v>58</v>
      </c>
      <c r="B92" s="26" t="s">
        <v>140</v>
      </c>
      <c r="C92" s="27">
        <v>54353.760000000002</v>
      </c>
      <c r="D92" s="27">
        <v>704929.66</v>
      </c>
      <c r="E92" s="15">
        <v>7.7105224938329303E-2</v>
      </c>
      <c r="F92" s="28">
        <v>229</v>
      </c>
      <c r="G92" s="28">
        <v>207</v>
      </c>
      <c r="H92" s="29">
        <v>0.90390000000000004</v>
      </c>
      <c r="I92" s="13">
        <v>0.99</v>
      </c>
      <c r="J92" s="30">
        <v>408</v>
      </c>
      <c r="K92" s="30">
        <v>340</v>
      </c>
      <c r="L92" s="31">
        <v>0.83330000000000004</v>
      </c>
      <c r="M92" s="15">
        <v>0.82769999999999999</v>
      </c>
      <c r="N92" s="32">
        <v>64648.22</v>
      </c>
      <c r="O92" s="32">
        <v>43402.31</v>
      </c>
      <c r="P92" s="29">
        <v>0.6714</v>
      </c>
      <c r="Q92" s="29">
        <v>0.68130000000000002</v>
      </c>
      <c r="R92" s="30">
        <v>273</v>
      </c>
      <c r="S92" s="30">
        <v>75</v>
      </c>
      <c r="T92" s="31">
        <v>0.2747</v>
      </c>
      <c r="U92" s="31">
        <v>0.69</v>
      </c>
      <c r="V92" s="28">
        <v>218</v>
      </c>
      <c r="W92" s="28">
        <v>153</v>
      </c>
      <c r="X92" s="29">
        <v>0.70179999999999998</v>
      </c>
      <c r="Y92" s="33"/>
      <c r="Z92" s="4">
        <v>245</v>
      </c>
      <c r="AA92" s="3">
        <v>266</v>
      </c>
      <c r="AB92" s="5">
        <v>1.0857000000000001</v>
      </c>
      <c r="AC92" s="4">
        <v>522</v>
      </c>
      <c r="AD92" s="3">
        <v>421</v>
      </c>
      <c r="AE92" s="5">
        <v>0.80649999999999999</v>
      </c>
      <c r="AF92" s="6">
        <v>837812.99</v>
      </c>
      <c r="AG92" s="7">
        <v>541939.56999999995</v>
      </c>
      <c r="AH92" s="5">
        <v>0.64690000000000003</v>
      </c>
      <c r="AI92" s="4">
        <v>408</v>
      </c>
      <c r="AJ92" s="3">
        <v>262</v>
      </c>
      <c r="AK92" s="5">
        <v>0.64219999999999999</v>
      </c>
      <c r="AL92" s="8" t="s">
        <v>44</v>
      </c>
    </row>
    <row r="93" spans="1:38" ht="13.8" x14ac:dyDescent="0.3">
      <c r="A93" s="26" t="s">
        <v>58</v>
      </c>
      <c r="B93" s="26" t="s">
        <v>141</v>
      </c>
      <c r="C93" s="27">
        <v>105298.56</v>
      </c>
      <c r="D93" s="27">
        <v>1313420.57</v>
      </c>
      <c r="E93" s="15">
        <v>8.0171243244652399E-2</v>
      </c>
      <c r="F93" s="28">
        <v>536</v>
      </c>
      <c r="G93" s="28">
        <v>493</v>
      </c>
      <c r="H93" s="29">
        <v>0.91979999999999995</v>
      </c>
      <c r="I93" s="13">
        <v>0.97870000000000001</v>
      </c>
      <c r="J93" s="30">
        <v>758</v>
      </c>
      <c r="K93" s="30">
        <v>690</v>
      </c>
      <c r="L93" s="31">
        <v>0.9103</v>
      </c>
      <c r="M93" s="15">
        <v>0.89</v>
      </c>
      <c r="N93" s="32">
        <v>109016.43</v>
      </c>
      <c r="O93" s="32">
        <v>77937.47</v>
      </c>
      <c r="P93" s="29">
        <v>0.71489999999999998</v>
      </c>
      <c r="Q93" s="29">
        <v>0.66100000000000003</v>
      </c>
      <c r="R93" s="30">
        <v>521</v>
      </c>
      <c r="S93" s="30">
        <v>187</v>
      </c>
      <c r="T93" s="31">
        <v>0.3589</v>
      </c>
      <c r="U93" s="31">
        <v>0.69</v>
      </c>
      <c r="V93" s="28">
        <v>493</v>
      </c>
      <c r="W93" s="28">
        <v>414</v>
      </c>
      <c r="X93" s="29">
        <v>0.83979999999999999</v>
      </c>
      <c r="Y93" s="33"/>
      <c r="Z93" s="4">
        <v>604</v>
      </c>
      <c r="AA93" s="3">
        <v>674</v>
      </c>
      <c r="AB93" s="5">
        <v>1.1158999999999999</v>
      </c>
      <c r="AC93" s="4">
        <v>871</v>
      </c>
      <c r="AD93" s="3">
        <v>773</v>
      </c>
      <c r="AE93" s="5">
        <v>0.88749999999999996</v>
      </c>
      <c r="AF93" s="6">
        <v>1698273.85</v>
      </c>
      <c r="AG93" s="7">
        <v>1181751.96</v>
      </c>
      <c r="AH93" s="5">
        <v>0.69589999999999996</v>
      </c>
      <c r="AI93" s="4">
        <v>752</v>
      </c>
      <c r="AJ93" s="3">
        <v>531</v>
      </c>
      <c r="AK93" s="5">
        <v>0.70609999999999995</v>
      </c>
      <c r="AL93" s="8" t="s">
        <v>44</v>
      </c>
    </row>
    <row r="94" spans="1:38" ht="13.8" x14ac:dyDescent="0.3">
      <c r="A94" s="26" t="s">
        <v>142</v>
      </c>
      <c r="B94" s="26"/>
      <c r="C94" s="27"/>
      <c r="D94" s="27"/>
      <c r="E94" s="15"/>
      <c r="F94" s="28"/>
      <c r="G94" s="28"/>
      <c r="H94" s="29"/>
      <c r="I94" s="13"/>
      <c r="J94" s="30"/>
      <c r="K94" s="30"/>
      <c r="L94" s="31"/>
      <c r="M94" s="15"/>
      <c r="N94" s="32"/>
      <c r="O94" s="32"/>
      <c r="P94" s="29"/>
      <c r="Q94" s="29"/>
      <c r="R94" s="30"/>
      <c r="S94" s="30"/>
      <c r="T94" s="31"/>
      <c r="U94" s="31"/>
      <c r="V94" s="28"/>
      <c r="W94" s="28"/>
      <c r="X94" s="29"/>
      <c r="Y94" s="33"/>
      <c r="Z94" s="4"/>
      <c r="AA94" s="3"/>
      <c r="AB94" s="5"/>
      <c r="AC94" s="4"/>
      <c r="AD94" s="3"/>
      <c r="AE94" s="5"/>
      <c r="AF94" s="6"/>
      <c r="AG94" s="7"/>
      <c r="AH94" s="5"/>
      <c r="AI94" s="4"/>
      <c r="AJ94" s="3"/>
      <c r="AK94" s="5"/>
      <c r="AL94" s="8"/>
    </row>
    <row r="95" spans="1:38" ht="13.8" x14ac:dyDescent="0.3">
      <c r="A95" s="26" t="s">
        <v>52</v>
      </c>
      <c r="B95" s="26" t="s">
        <v>143</v>
      </c>
      <c r="C95" s="27">
        <v>28934.29</v>
      </c>
      <c r="D95" s="27">
        <v>393783.75</v>
      </c>
      <c r="E95" s="15">
        <v>7.3477613029994296E-2</v>
      </c>
      <c r="F95" s="28">
        <v>154</v>
      </c>
      <c r="G95" s="28">
        <v>142</v>
      </c>
      <c r="H95" s="29">
        <v>0.92210000000000003</v>
      </c>
      <c r="I95" s="13">
        <v>0.95089999999999997</v>
      </c>
      <c r="J95" s="30">
        <v>189</v>
      </c>
      <c r="K95" s="30">
        <v>175</v>
      </c>
      <c r="L95" s="31">
        <v>0.92589999999999995</v>
      </c>
      <c r="M95" s="15">
        <v>0.89</v>
      </c>
      <c r="N95" s="32">
        <v>30061.58</v>
      </c>
      <c r="O95" s="32">
        <v>22785.59</v>
      </c>
      <c r="P95" s="29">
        <v>0.75800000000000001</v>
      </c>
      <c r="Q95" s="29">
        <v>0.69</v>
      </c>
      <c r="R95" s="30">
        <v>145</v>
      </c>
      <c r="S95" s="30">
        <v>57</v>
      </c>
      <c r="T95" s="31">
        <v>0.3931</v>
      </c>
      <c r="U95" s="31">
        <v>0.69</v>
      </c>
      <c r="V95" s="28">
        <v>111</v>
      </c>
      <c r="W95" s="28">
        <v>84</v>
      </c>
      <c r="X95" s="29">
        <v>0.75680000000000003</v>
      </c>
      <c r="Y95" s="34"/>
      <c r="Z95" s="35">
        <v>197</v>
      </c>
      <c r="AA95" s="36">
        <v>202</v>
      </c>
      <c r="AB95" s="37">
        <v>1.0254000000000001</v>
      </c>
      <c r="AC95" s="35">
        <v>243</v>
      </c>
      <c r="AD95" s="36">
        <v>227</v>
      </c>
      <c r="AE95" s="37">
        <v>0.93420000000000003</v>
      </c>
      <c r="AF95" s="38">
        <v>480451.5</v>
      </c>
      <c r="AG95" s="39">
        <v>302637.44</v>
      </c>
      <c r="AH95" s="37">
        <v>0.62990000000000002</v>
      </c>
      <c r="AI95" s="35">
        <v>207</v>
      </c>
      <c r="AJ95" s="36">
        <v>152</v>
      </c>
      <c r="AK95" s="37">
        <v>0.73429999999999995</v>
      </c>
      <c r="AL95" s="8" t="s">
        <v>44</v>
      </c>
    </row>
    <row r="96" spans="1:38" ht="13.8" x14ac:dyDescent="0.3">
      <c r="A96" s="26" t="s">
        <v>48</v>
      </c>
      <c r="B96" s="26" t="s">
        <v>144</v>
      </c>
      <c r="C96" s="27">
        <v>785683.51</v>
      </c>
      <c r="D96" s="27">
        <v>10166879.83</v>
      </c>
      <c r="E96" s="15">
        <v>7.7278724951743594E-2</v>
      </c>
      <c r="F96" s="28">
        <v>3344</v>
      </c>
      <c r="G96" s="28">
        <v>3032</v>
      </c>
      <c r="H96" s="29">
        <v>0.90669999999999995</v>
      </c>
      <c r="I96" s="13">
        <v>0.99</v>
      </c>
      <c r="J96" s="30">
        <v>4712</v>
      </c>
      <c r="K96" s="30">
        <v>4308</v>
      </c>
      <c r="L96" s="31">
        <v>0.9143</v>
      </c>
      <c r="M96" s="15">
        <v>0.89</v>
      </c>
      <c r="N96" s="32">
        <v>933801.36</v>
      </c>
      <c r="O96" s="32">
        <v>597236.05000000005</v>
      </c>
      <c r="P96" s="29">
        <v>0.63959999999999995</v>
      </c>
      <c r="Q96" s="29">
        <v>0.64049999999999996</v>
      </c>
      <c r="R96" s="30">
        <v>3271</v>
      </c>
      <c r="S96" s="30">
        <v>1042</v>
      </c>
      <c r="T96" s="31">
        <v>0.31859999999999999</v>
      </c>
      <c r="U96" s="31">
        <v>0.69</v>
      </c>
      <c r="V96" s="28">
        <v>2791</v>
      </c>
      <c r="W96" s="28">
        <v>1989</v>
      </c>
      <c r="X96" s="29">
        <v>0.71260000000000001</v>
      </c>
      <c r="Y96" s="33"/>
      <c r="Z96" s="4">
        <v>3644</v>
      </c>
      <c r="AA96" s="3">
        <v>3612</v>
      </c>
      <c r="AB96" s="5">
        <v>0.99119999999999997</v>
      </c>
      <c r="AC96" s="4">
        <v>5313</v>
      </c>
      <c r="AD96" s="3">
        <v>4710</v>
      </c>
      <c r="AE96" s="5">
        <v>0.88649999999999995</v>
      </c>
      <c r="AF96" s="6">
        <v>12087555.23</v>
      </c>
      <c r="AG96" s="7">
        <v>7604912.2199999997</v>
      </c>
      <c r="AH96" s="5">
        <v>0.62919999999999998</v>
      </c>
      <c r="AI96" s="4">
        <v>4104</v>
      </c>
      <c r="AJ96" s="3">
        <v>2664</v>
      </c>
      <c r="AK96" s="5">
        <v>0.64910000000000001</v>
      </c>
      <c r="AL96" s="8" t="s">
        <v>44</v>
      </c>
    </row>
    <row r="97" spans="1:38" ht="13.8" x14ac:dyDescent="0.3">
      <c r="A97" s="26" t="s">
        <v>81</v>
      </c>
      <c r="B97" s="26" t="s">
        <v>145</v>
      </c>
      <c r="C97" s="27">
        <v>382334.33</v>
      </c>
      <c r="D97" s="27">
        <v>4791406.93</v>
      </c>
      <c r="E97" s="15">
        <v>7.9795837754068594E-2</v>
      </c>
      <c r="F97" s="28">
        <v>2542</v>
      </c>
      <c r="G97" s="28">
        <v>2323</v>
      </c>
      <c r="H97" s="29">
        <v>0.91379999999999995</v>
      </c>
      <c r="I97" s="13">
        <v>0.99</v>
      </c>
      <c r="J97" s="30">
        <v>3075</v>
      </c>
      <c r="K97" s="30">
        <v>2725</v>
      </c>
      <c r="L97" s="31">
        <v>0.88619999999999999</v>
      </c>
      <c r="M97" s="15">
        <v>0.89</v>
      </c>
      <c r="N97" s="32">
        <v>432436.82</v>
      </c>
      <c r="O97" s="32">
        <v>294030.74</v>
      </c>
      <c r="P97" s="29">
        <v>0.67989999999999995</v>
      </c>
      <c r="Q97" s="29">
        <v>0.67630000000000001</v>
      </c>
      <c r="R97" s="30">
        <v>2002</v>
      </c>
      <c r="S97" s="30">
        <v>700</v>
      </c>
      <c r="T97" s="31">
        <v>0.34970000000000001</v>
      </c>
      <c r="U97" s="31">
        <v>0.69</v>
      </c>
      <c r="V97" s="28">
        <v>2043</v>
      </c>
      <c r="W97" s="28">
        <v>1759</v>
      </c>
      <c r="X97" s="29">
        <v>0.86099999999999999</v>
      </c>
      <c r="Y97" s="33"/>
      <c r="Z97" s="4">
        <v>2553</v>
      </c>
      <c r="AA97" s="3">
        <v>2517</v>
      </c>
      <c r="AB97" s="5">
        <v>0.9859</v>
      </c>
      <c r="AC97" s="4">
        <v>3158</v>
      </c>
      <c r="AD97" s="3">
        <v>2878</v>
      </c>
      <c r="AE97" s="5">
        <v>0.9113</v>
      </c>
      <c r="AF97" s="6">
        <v>5112097.92</v>
      </c>
      <c r="AG97" s="7">
        <v>3527423.08</v>
      </c>
      <c r="AH97" s="5">
        <v>0.69</v>
      </c>
      <c r="AI97" s="4">
        <v>2595</v>
      </c>
      <c r="AJ97" s="3">
        <v>1832</v>
      </c>
      <c r="AK97" s="5">
        <v>0.70599999999999996</v>
      </c>
      <c r="AL97" s="8" t="s">
        <v>44</v>
      </c>
    </row>
    <row r="98" spans="1:38" ht="13.8" x14ac:dyDescent="0.3">
      <c r="A98" s="26" t="s">
        <v>81</v>
      </c>
      <c r="B98" s="26" t="s">
        <v>146</v>
      </c>
      <c r="C98" s="27">
        <v>3580513.24</v>
      </c>
      <c r="D98" s="27">
        <v>44897540.990000002</v>
      </c>
      <c r="E98" s="15">
        <v>7.9748537693801205E-2</v>
      </c>
      <c r="F98" s="28">
        <v>15348</v>
      </c>
      <c r="G98" s="28">
        <v>13636</v>
      </c>
      <c r="H98" s="29">
        <v>0.88849999999999996</v>
      </c>
      <c r="I98" s="13">
        <v>0.99</v>
      </c>
      <c r="J98" s="30">
        <v>20130</v>
      </c>
      <c r="K98" s="30">
        <v>17094</v>
      </c>
      <c r="L98" s="31">
        <v>0.84919999999999995</v>
      </c>
      <c r="M98" s="15">
        <v>0.84789999999999999</v>
      </c>
      <c r="N98" s="32">
        <v>4099096.29</v>
      </c>
      <c r="O98" s="32">
        <v>2751787.74</v>
      </c>
      <c r="P98" s="29">
        <v>0.67130000000000001</v>
      </c>
      <c r="Q98" s="29">
        <v>0.67600000000000005</v>
      </c>
      <c r="R98" s="30">
        <v>12580</v>
      </c>
      <c r="S98" s="30">
        <v>3921</v>
      </c>
      <c r="T98" s="31">
        <v>0.31169999999999998</v>
      </c>
      <c r="U98" s="31">
        <v>0.69</v>
      </c>
      <c r="V98" s="28">
        <v>8805</v>
      </c>
      <c r="W98" s="28">
        <v>6710</v>
      </c>
      <c r="X98" s="29">
        <v>0.7621</v>
      </c>
      <c r="Y98" s="33"/>
      <c r="Z98" s="4">
        <v>15596</v>
      </c>
      <c r="AA98" s="3">
        <v>16276</v>
      </c>
      <c r="AB98" s="5">
        <v>1.0436000000000001</v>
      </c>
      <c r="AC98" s="4">
        <v>21036</v>
      </c>
      <c r="AD98" s="3">
        <v>18594</v>
      </c>
      <c r="AE98" s="5">
        <v>0.88390000000000002</v>
      </c>
      <c r="AF98" s="6">
        <v>55047179.939999998</v>
      </c>
      <c r="AG98" s="7">
        <v>38138672.049999997</v>
      </c>
      <c r="AH98" s="5">
        <v>0.69279999999999997</v>
      </c>
      <c r="AI98" s="4">
        <v>16974</v>
      </c>
      <c r="AJ98" s="3">
        <v>11691</v>
      </c>
      <c r="AK98" s="5">
        <v>0.68879999999999997</v>
      </c>
      <c r="AL98" s="8" t="s">
        <v>44</v>
      </c>
    </row>
    <row r="99" spans="1:38" ht="13.8" x14ac:dyDescent="0.3">
      <c r="A99" s="26" t="s">
        <v>81</v>
      </c>
      <c r="B99" s="26" t="s">
        <v>147</v>
      </c>
      <c r="C99" s="27">
        <v>160048.25</v>
      </c>
      <c r="D99" s="27">
        <v>1921224.7</v>
      </c>
      <c r="E99" s="15">
        <v>8.3305326024592605E-2</v>
      </c>
      <c r="F99" s="28">
        <v>916</v>
      </c>
      <c r="G99" s="28">
        <v>840</v>
      </c>
      <c r="H99" s="29">
        <v>0.91700000000000004</v>
      </c>
      <c r="I99" s="13">
        <v>0.99</v>
      </c>
      <c r="J99" s="30">
        <v>1121</v>
      </c>
      <c r="K99" s="30">
        <v>991</v>
      </c>
      <c r="L99" s="31">
        <v>0.88400000000000001</v>
      </c>
      <c r="M99" s="15">
        <v>0.88880000000000003</v>
      </c>
      <c r="N99" s="32">
        <v>170062.62</v>
      </c>
      <c r="O99" s="32">
        <v>116603.93</v>
      </c>
      <c r="P99" s="29">
        <v>0.68569999999999998</v>
      </c>
      <c r="Q99" s="29">
        <v>0.68330000000000002</v>
      </c>
      <c r="R99" s="30">
        <v>744</v>
      </c>
      <c r="S99" s="30">
        <v>283</v>
      </c>
      <c r="T99" s="31">
        <v>0.38040000000000002</v>
      </c>
      <c r="U99" s="31">
        <v>0.69</v>
      </c>
      <c r="V99" s="28">
        <v>749</v>
      </c>
      <c r="W99" s="28">
        <v>616</v>
      </c>
      <c r="X99" s="29">
        <v>0.82240000000000002</v>
      </c>
      <c r="Y99" s="33"/>
      <c r="Z99" s="4">
        <v>946</v>
      </c>
      <c r="AA99" s="3">
        <v>998</v>
      </c>
      <c r="AB99" s="5">
        <v>1.0549999999999999</v>
      </c>
      <c r="AC99" s="4">
        <v>1186</v>
      </c>
      <c r="AD99" s="3">
        <v>1115</v>
      </c>
      <c r="AE99" s="5">
        <v>0.94010000000000005</v>
      </c>
      <c r="AF99" s="6">
        <v>2237496.81</v>
      </c>
      <c r="AG99" s="7">
        <v>1567576.78</v>
      </c>
      <c r="AH99" s="5">
        <v>0.7006</v>
      </c>
      <c r="AI99" s="4">
        <v>1013</v>
      </c>
      <c r="AJ99" s="3">
        <v>762</v>
      </c>
      <c r="AK99" s="5">
        <v>0.75219999999999998</v>
      </c>
      <c r="AL99" s="8" t="s">
        <v>44</v>
      </c>
    </row>
    <row r="100" spans="1:38" ht="13.8" x14ac:dyDescent="0.3">
      <c r="A100" s="26" t="s">
        <v>52</v>
      </c>
      <c r="B100" s="26" t="s">
        <v>148</v>
      </c>
      <c r="C100" s="27">
        <v>119138.95</v>
      </c>
      <c r="D100" s="27">
        <v>1447213.96</v>
      </c>
      <c r="E100" s="15">
        <v>8.2322969023875397E-2</v>
      </c>
      <c r="F100" s="28">
        <v>968</v>
      </c>
      <c r="G100" s="28">
        <v>882</v>
      </c>
      <c r="H100" s="29">
        <v>0.91120000000000001</v>
      </c>
      <c r="I100" s="13">
        <v>0.95950000000000002</v>
      </c>
      <c r="J100" s="30">
        <v>1136</v>
      </c>
      <c r="K100" s="30">
        <v>993</v>
      </c>
      <c r="L100" s="31">
        <v>0.87409999999999999</v>
      </c>
      <c r="M100" s="15">
        <v>0.86809999999999998</v>
      </c>
      <c r="N100" s="32">
        <v>120388.63</v>
      </c>
      <c r="O100" s="32">
        <v>81715.61</v>
      </c>
      <c r="P100" s="29">
        <v>0.67879999999999996</v>
      </c>
      <c r="Q100" s="29">
        <v>0.67349999999999999</v>
      </c>
      <c r="R100" s="30">
        <v>722</v>
      </c>
      <c r="S100" s="30">
        <v>236</v>
      </c>
      <c r="T100" s="31">
        <v>0.32690000000000002</v>
      </c>
      <c r="U100" s="31">
        <v>0.69</v>
      </c>
      <c r="V100" s="28">
        <v>706</v>
      </c>
      <c r="W100" s="28">
        <v>637</v>
      </c>
      <c r="X100" s="29">
        <v>0.90229999999999999</v>
      </c>
      <c r="Y100" s="33"/>
      <c r="Z100" s="4">
        <v>1093</v>
      </c>
      <c r="AA100" s="3">
        <v>1097</v>
      </c>
      <c r="AB100" s="5">
        <v>1.0037</v>
      </c>
      <c r="AC100" s="4">
        <v>1300</v>
      </c>
      <c r="AD100" s="3">
        <v>1199</v>
      </c>
      <c r="AE100" s="5">
        <v>0.92230000000000001</v>
      </c>
      <c r="AF100" s="6">
        <v>1630868</v>
      </c>
      <c r="AG100" s="7">
        <v>1091809.29</v>
      </c>
      <c r="AH100" s="5">
        <v>0.66949999999999998</v>
      </c>
      <c r="AI100" s="4">
        <v>977</v>
      </c>
      <c r="AJ100" s="3">
        <v>637</v>
      </c>
      <c r="AK100" s="5">
        <v>0.65200000000000002</v>
      </c>
      <c r="AL100" s="8" t="s">
        <v>44</v>
      </c>
    </row>
    <row r="101" spans="1:38" ht="13.8" x14ac:dyDescent="0.3">
      <c r="A101" s="26" t="s">
        <v>45</v>
      </c>
      <c r="B101" s="26" t="s">
        <v>149</v>
      </c>
      <c r="C101" s="27">
        <v>139550.87</v>
      </c>
      <c r="D101" s="27">
        <v>1796064.37</v>
      </c>
      <c r="E101" s="15">
        <v>7.7698145083742204E-2</v>
      </c>
      <c r="F101" s="28">
        <v>394</v>
      </c>
      <c r="G101" s="28">
        <v>355</v>
      </c>
      <c r="H101" s="29">
        <v>0.90100000000000002</v>
      </c>
      <c r="I101" s="13">
        <v>0.99</v>
      </c>
      <c r="J101" s="30">
        <v>666</v>
      </c>
      <c r="K101" s="30">
        <v>606</v>
      </c>
      <c r="L101" s="31">
        <v>0.90990000000000004</v>
      </c>
      <c r="M101" s="15">
        <v>0.89</v>
      </c>
      <c r="N101" s="32">
        <v>152408.59</v>
      </c>
      <c r="O101" s="32">
        <v>114150.42</v>
      </c>
      <c r="P101" s="29">
        <v>0.749</v>
      </c>
      <c r="Q101" s="29">
        <v>0.69</v>
      </c>
      <c r="R101" s="30">
        <v>465</v>
      </c>
      <c r="S101" s="30">
        <v>145</v>
      </c>
      <c r="T101" s="31">
        <v>0.31180000000000002</v>
      </c>
      <c r="U101" s="31">
        <v>0.69</v>
      </c>
      <c r="V101" s="28">
        <v>411</v>
      </c>
      <c r="W101" s="28">
        <v>279</v>
      </c>
      <c r="X101" s="29">
        <v>0.67879999999999996</v>
      </c>
      <c r="Y101" s="33"/>
      <c r="Z101" s="4">
        <v>393</v>
      </c>
      <c r="AA101" s="3">
        <v>431</v>
      </c>
      <c r="AB101" s="5">
        <v>1.0967</v>
      </c>
      <c r="AC101" s="4">
        <v>662</v>
      </c>
      <c r="AD101" s="3">
        <v>609</v>
      </c>
      <c r="AE101" s="5">
        <v>0.91990000000000005</v>
      </c>
      <c r="AF101" s="6">
        <v>1809985.46</v>
      </c>
      <c r="AG101" s="7">
        <v>1358520.61</v>
      </c>
      <c r="AH101" s="5">
        <v>0.75060000000000004</v>
      </c>
      <c r="AI101" s="4">
        <v>621</v>
      </c>
      <c r="AJ101" s="3">
        <v>415</v>
      </c>
      <c r="AK101" s="5">
        <v>0.66830000000000001</v>
      </c>
      <c r="AL101" s="8" t="s">
        <v>44</v>
      </c>
    </row>
    <row r="102" spans="1:38" ht="13.8" x14ac:dyDescent="0.3">
      <c r="A102" s="26" t="s">
        <v>81</v>
      </c>
      <c r="B102" s="26" t="s">
        <v>150</v>
      </c>
      <c r="C102" s="27">
        <v>899425.24</v>
      </c>
      <c r="D102" s="27">
        <v>12123935.24</v>
      </c>
      <c r="E102" s="15">
        <v>7.4185915892437601E-2</v>
      </c>
      <c r="F102" s="28">
        <v>5830</v>
      </c>
      <c r="G102" s="28">
        <v>5022</v>
      </c>
      <c r="H102" s="29">
        <v>0.86140000000000005</v>
      </c>
      <c r="I102" s="13">
        <v>0.95209999999999995</v>
      </c>
      <c r="J102" s="30">
        <v>8732</v>
      </c>
      <c r="K102" s="30">
        <v>7019</v>
      </c>
      <c r="L102" s="31">
        <v>0.80379999999999996</v>
      </c>
      <c r="M102" s="15">
        <v>0.80930000000000002</v>
      </c>
      <c r="N102" s="32">
        <v>1058412.55</v>
      </c>
      <c r="O102" s="32">
        <v>671681.49</v>
      </c>
      <c r="P102" s="29">
        <v>0.63460000000000005</v>
      </c>
      <c r="Q102" s="29">
        <v>0.63129999999999997</v>
      </c>
      <c r="R102" s="30">
        <v>5060</v>
      </c>
      <c r="S102" s="30">
        <v>1425</v>
      </c>
      <c r="T102" s="31">
        <v>0.28160000000000002</v>
      </c>
      <c r="U102" s="31">
        <v>0.67100000000000004</v>
      </c>
      <c r="V102" s="28">
        <v>4260</v>
      </c>
      <c r="W102" s="28">
        <v>3631</v>
      </c>
      <c r="X102" s="29">
        <v>0.85229999999999995</v>
      </c>
      <c r="Y102" s="33"/>
      <c r="Z102" s="4">
        <v>6196</v>
      </c>
      <c r="AA102" s="3">
        <v>5858</v>
      </c>
      <c r="AB102" s="5">
        <v>0.94540000000000002</v>
      </c>
      <c r="AC102" s="4">
        <v>9073</v>
      </c>
      <c r="AD102" s="3">
        <v>7317</v>
      </c>
      <c r="AE102" s="5">
        <v>0.80649999999999999</v>
      </c>
      <c r="AF102" s="6">
        <v>13993823.99</v>
      </c>
      <c r="AG102" s="7">
        <v>9104511.4299999997</v>
      </c>
      <c r="AH102" s="5">
        <v>0.65059999999999996</v>
      </c>
      <c r="AI102" s="4">
        <v>6307</v>
      </c>
      <c r="AJ102" s="3">
        <v>3762</v>
      </c>
      <c r="AK102" s="5">
        <v>0.59650000000000003</v>
      </c>
      <c r="AL102" s="8" t="s">
        <v>44</v>
      </c>
    </row>
    <row r="103" spans="1:38" ht="13.8" x14ac:dyDescent="0.3">
      <c r="A103" s="26" t="s">
        <v>45</v>
      </c>
      <c r="B103" s="26" t="s">
        <v>151</v>
      </c>
      <c r="C103" s="27">
        <v>286650.33</v>
      </c>
      <c r="D103" s="27">
        <v>3541255.6</v>
      </c>
      <c r="E103" s="15">
        <v>8.09459588288403E-2</v>
      </c>
      <c r="F103" s="28">
        <v>1559</v>
      </c>
      <c r="G103" s="28">
        <v>1349</v>
      </c>
      <c r="H103" s="29">
        <v>0.86529999999999996</v>
      </c>
      <c r="I103" s="13">
        <v>0.92869999999999997</v>
      </c>
      <c r="J103" s="30">
        <v>2750</v>
      </c>
      <c r="K103" s="30">
        <v>2389</v>
      </c>
      <c r="L103" s="31">
        <v>0.86870000000000003</v>
      </c>
      <c r="M103" s="15">
        <v>0.86629999999999996</v>
      </c>
      <c r="N103" s="32">
        <v>338791.05</v>
      </c>
      <c r="O103" s="32">
        <v>206182.75</v>
      </c>
      <c r="P103" s="29">
        <v>0.60860000000000003</v>
      </c>
      <c r="Q103" s="29">
        <v>0.59860000000000002</v>
      </c>
      <c r="R103" s="30">
        <v>1998</v>
      </c>
      <c r="S103" s="30">
        <v>426</v>
      </c>
      <c r="T103" s="31">
        <v>0.2132</v>
      </c>
      <c r="U103" s="31">
        <v>0.58830000000000005</v>
      </c>
      <c r="V103" s="28">
        <v>1418</v>
      </c>
      <c r="W103" s="28">
        <v>1177</v>
      </c>
      <c r="X103" s="29">
        <v>0.83</v>
      </c>
      <c r="Y103" s="33"/>
      <c r="Z103" s="4">
        <v>1793</v>
      </c>
      <c r="AA103" s="3">
        <v>1641</v>
      </c>
      <c r="AB103" s="5">
        <v>0.91520000000000001</v>
      </c>
      <c r="AC103" s="4">
        <v>3243</v>
      </c>
      <c r="AD103" s="3">
        <v>2517</v>
      </c>
      <c r="AE103" s="5">
        <v>0.77610000000000001</v>
      </c>
      <c r="AF103" s="6">
        <v>4484412.3</v>
      </c>
      <c r="AG103" s="7">
        <v>2501626.66</v>
      </c>
      <c r="AH103" s="5">
        <v>0.55779999999999996</v>
      </c>
      <c r="AI103" s="4">
        <v>2273</v>
      </c>
      <c r="AJ103" s="3">
        <v>1201</v>
      </c>
      <c r="AK103" s="5">
        <v>0.52839999999999998</v>
      </c>
      <c r="AL103" s="8" t="s">
        <v>44</v>
      </c>
    </row>
    <row r="104" spans="1:38" ht="13.8" x14ac:dyDescent="0.3">
      <c r="A104" s="26" t="s">
        <v>81</v>
      </c>
      <c r="B104" s="26" t="s">
        <v>152</v>
      </c>
      <c r="C104" s="27">
        <v>711696.95</v>
      </c>
      <c r="D104" s="27">
        <v>8808884.5800000001</v>
      </c>
      <c r="E104" s="15">
        <v>8.0793083793589696E-2</v>
      </c>
      <c r="F104" s="28">
        <v>3962</v>
      </c>
      <c r="G104" s="28">
        <v>3632</v>
      </c>
      <c r="H104" s="29">
        <v>0.91669999999999996</v>
      </c>
      <c r="I104" s="13">
        <v>0.99</v>
      </c>
      <c r="J104" s="30">
        <v>5080</v>
      </c>
      <c r="K104" s="30">
        <v>4737</v>
      </c>
      <c r="L104" s="31">
        <v>0.9325</v>
      </c>
      <c r="M104" s="15">
        <v>0.89</v>
      </c>
      <c r="N104" s="32">
        <v>820399.75</v>
      </c>
      <c r="O104" s="32">
        <v>519482.45</v>
      </c>
      <c r="P104" s="29">
        <v>0.63319999999999999</v>
      </c>
      <c r="Q104" s="29">
        <v>0.63119999999999998</v>
      </c>
      <c r="R104" s="30">
        <v>3724</v>
      </c>
      <c r="S104" s="30">
        <v>1213</v>
      </c>
      <c r="T104" s="31">
        <v>0.32569999999999999</v>
      </c>
      <c r="U104" s="31">
        <v>0.69</v>
      </c>
      <c r="V104" s="28">
        <v>3184</v>
      </c>
      <c r="W104" s="28">
        <v>2659</v>
      </c>
      <c r="X104" s="29">
        <v>0.83509999999999995</v>
      </c>
      <c r="Y104" s="33"/>
      <c r="Z104" s="4">
        <v>4059</v>
      </c>
      <c r="AA104" s="3">
        <v>4309</v>
      </c>
      <c r="AB104" s="5">
        <v>1.0616000000000001</v>
      </c>
      <c r="AC104" s="4">
        <v>5292</v>
      </c>
      <c r="AD104" s="3">
        <v>4854</v>
      </c>
      <c r="AE104" s="5">
        <v>0.91720000000000002</v>
      </c>
      <c r="AF104" s="6">
        <v>9370185.0899999999</v>
      </c>
      <c r="AG104" s="7">
        <v>6326053.4100000001</v>
      </c>
      <c r="AH104" s="5">
        <v>0.67510000000000003</v>
      </c>
      <c r="AI104" s="4">
        <v>4610</v>
      </c>
      <c r="AJ104" s="3">
        <v>3043</v>
      </c>
      <c r="AK104" s="5">
        <v>0.66010000000000002</v>
      </c>
      <c r="AL104" s="8" t="s">
        <v>44</v>
      </c>
    </row>
    <row r="105" spans="1:38" ht="13.8" x14ac:dyDescent="0.3">
      <c r="A105" s="26" t="s">
        <v>42</v>
      </c>
      <c r="B105" s="26" t="s">
        <v>153</v>
      </c>
      <c r="C105" s="27">
        <v>149778.79</v>
      </c>
      <c r="D105" s="27">
        <v>2034295.65</v>
      </c>
      <c r="E105" s="15">
        <v>7.3626854582321904E-2</v>
      </c>
      <c r="F105" s="28">
        <v>702</v>
      </c>
      <c r="G105" s="28">
        <v>644</v>
      </c>
      <c r="H105" s="29">
        <v>0.91739999999999999</v>
      </c>
      <c r="I105" s="13">
        <v>0.99</v>
      </c>
      <c r="J105" s="30">
        <v>1136</v>
      </c>
      <c r="K105" s="30">
        <v>1008</v>
      </c>
      <c r="L105" s="31">
        <v>0.88729999999999998</v>
      </c>
      <c r="M105" s="15">
        <v>0.89</v>
      </c>
      <c r="N105" s="32">
        <v>195561.74</v>
      </c>
      <c r="O105" s="32">
        <v>117643.87</v>
      </c>
      <c r="P105" s="29">
        <v>0.60160000000000002</v>
      </c>
      <c r="Q105" s="29">
        <v>0.61419999999999997</v>
      </c>
      <c r="R105" s="30">
        <v>834</v>
      </c>
      <c r="S105" s="30">
        <v>202</v>
      </c>
      <c r="T105" s="31">
        <v>0.2422</v>
      </c>
      <c r="U105" s="31">
        <v>0.67830000000000001</v>
      </c>
      <c r="V105" s="28">
        <v>692</v>
      </c>
      <c r="W105" s="28">
        <v>577</v>
      </c>
      <c r="X105" s="29">
        <v>0.83379999999999999</v>
      </c>
      <c r="Y105" s="33"/>
      <c r="Z105" s="4">
        <v>820</v>
      </c>
      <c r="AA105" s="3">
        <v>867</v>
      </c>
      <c r="AB105" s="5">
        <v>1.0572999999999999</v>
      </c>
      <c r="AC105" s="4">
        <v>1319</v>
      </c>
      <c r="AD105" s="3">
        <v>1190</v>
      </c>
      <c r="AE105" s="5">
        <v>0.9022</v>
      </c>
      <c r="AF105" s="6">
        <v>2666569.13</v>
      </c>
      <c r="AG105" s="7">
        <v>1633172.15</v>
      </c>
      <c r="AH105" s="5">
        <v>0.61250000000000004</v>
      </c>
      <c r="AI105" s="4">
        <v>1169</v>
      </c>
      <c r="AJ105" s="3">
        <v>747</v>
      </c>
      <c r="AK105" s="5">
        <v>0.63900000000000001</v>
      </c>
      <c r="AL105" s="8" t="s">
        <v>44</v>
      </c>
    </row>
    <row r="106" spans="1:38" ht="13.8" x14ac:dyDescent="0.3">
      <c r="A106" s="26" t="s">
        <v>58</v>
      </c>
      <c r="B106" s="26" t="s">
        <v>154</v>
      </c>
      <c r="C106" s="27">
        <v>49174.17</v>
      </c>
      <c r="D106" s="27">
        <v>670463.55000000005</v>
      </c>
      <c r="E106" s="15">
        <v>7.3343539704731203E-2</v>
      </c>
      <c r="F106" s="28">
        <v>170</v>
      </c>
      <c r="G106" s="28">
        <v>158</v>
      </c>
      <c r="H106" s="29">
        <v>0.9294</v>
      </c>
      <c r="I106" s="13">
        <v>0.98850000000000005</v>
      </c>
      <c r="J106" s="30">
        <v>340</v>
      </c>
      <c r="K106" s="30">
        <v>286</v>
      </c>
      <c r="L106" s="31">
        <v>0.84119999999999995</v>
      </c>
      <c r="M106" s="15">
        <v>0.8589</v>
      </c>
      <c r="N106" s="32">
        <v>54719.199999999997</v>
      </c>
      <c r="O106" s="32">
        <v>41303.64</v>
      </c>
      <c r="P106" s="29">
        <v>0.75480000000000003</v>
      </c>
      <c r="Q106" s="29">
        <v>0.69</v>
      </c>
      <c r="R106" s="30">
        <v>185</v>
      </c>
      <c r="S106" s="30">
        <v>49</v>
      </c>
      <c r="T106" s="31">
        <v>0.26490000000000002</v>
      </c>
      <c r="U106" s="31">
        <v>0.69</v>
      </c>
      <c r="V106" s="28">
        <v>209</v>
      </c>
      <c r="W106" s="28">
        <v>161</v>
      </c>
      <c r="X106" s="29">
        <v>0.77029999999999998</v>
      </c>
      <c r="Y106" s="33"/>
      <c r="Z106" s="4">
        <v>227</v>
      </c>
      <c r="AA106" s="3">
        <v>229</v>
      </c>
      <c r="AB106" s="5">
        <v>1.0087999999999999</v>
      </c>
      <c r="AC106" s="4">
        <v>397</v>
      </c>
      <c r="AD106" s="3">
        <v>305</v>
      </c>
      <c r="AE106" s="5">
        <v>0.76829999999999998</v>
      </c>
      <c r="AF106" s="6">
        <v>695372.28</v>
      </c>
      <c r="AG106" s="7">
        <v>511077.61</v>
      </c>
      <c r="AH106" s="5">
        <v>0.73499999999999999</v>
      </c>
      <c r="AI106" s="4">
        <v>280</v>
      </c>
      <c r="AJ106" s="3">
        <v>174</v>
      </c>
      <c r="AK106" s="5">
        <v>0.62139999999999995</v>
      </c>
      <c r="AL106" s="8" t="s">
        <v>44</v>
      </c>
    </row>
    <row r="107" spans="1:38" ht="14.25" customHeight="1" thickBot="1" x14ac:dyDescent="0.35">
      <c r="A107" s="41"/>
      <c r="B107" s="41"/>
      <c r="C107" s="42">
        <v>700435452.26000011</v>
      </c>
      <c r="D107" s="43">
        <v>704353648.16000032</v>
      </c>
      <c r="E107" s="44">
        <v>0.99443717525956488</v>
      </c>
      <c r="F107" s="45">
        <v>296609</v>
      </c>
      <c r="G107" s="46">
        <v>301754</v>
      </c>
      <c r="H107" s="47">
        <v>0.98294968749378631</v>
      </c>
      <c r="I107" s="44">
        <v>102.0551</v>
      </c>
      <c r="J107" s="45">
        <v>401750</v>
      </c>
      <c r="K107" s="46">
        <v>345391</v>
      </c>
      <c r="L107" s="47">
        <v>90.020099999999971</v>
      </c>
      <c r="M107" s="48">
        <v>90.525999999999996</v>
      </c>
      <c r="N107" s="49">
        <v>777356795.78999996</v>
      </c>
      <c r="O107" s="50">
        <v>528420817.09000033</v>
      </c>
      <c r="P107" s="47">
        <v>69.225300000000004</v>
      </c>
      <c r="Q107" s="47">
        <v>69.599999999999994</v>
      </c>
      <c r="R107" s="45">
        <v>311364</v>
      </c>
      <c r="S107" s="46">
        <v>208259</v>
      </c>
      <c r="T107" s="47">
        <v>68.598399999999984</v>
      </c>
      <c r="U107" s="47">
        <v>69.010600000000025</v>
      </c>
      <c r="V107" s="45">
        <v>231491</v>
      </c>
      <c r="W107" s="46">
        <v>189363</v>
      </c>
      <c r="X107" s="51">
        <v>83.564499999999995</v>
      </c>
      <c r="Y107" s="41"/>
      <c r="Z107" s="41"/>
      <c r="AA107" s="42">
        <v>700435452.26000011</v>
      </c>
      <c r="AB107" s="43">
        <v>704353648.16000032</v>
      </c>
      <c r="AC107" s="44">
        <v>0.99443717525956488</v>
      </c>
      <c r="AD107" s="45">
        <v>296609</v>
      </c>
      <c r="AE107" s="46">
        <v>301754</v>
      </c>
      <c r="AF107" s="47">
        <v>0.98294968749378631</v>
      </c>
      <c r="AG107" s="44">
        <v>102.0551</v>
      </c>
      <c r="AH107" s="45">
        <v>401750</v>
      </c>
      <c r="AI107" s="46">
        <v>345391</v>
      </c>
      <c r="AJ107" s="47">
        <v>90.020099999999971</v>
      </c>
      <c r="AK107" s="48">
        <v>90.525999999999996</v>
      </c>
      <c r="AL107" s="49">
        <v>777356795.78999996</v>
      </c>
    </row>
    <row r="108" spans="1:38" s="71" customFormat="1" ht="14.4" thickBot="1" x14ac:dyDescent="0.35">
      <c r="A108" s="52" t="s">
        <v>8</v>
      </c>
      <c r="B108" s="52" t="s">
        <v>155</v>
      </c>
      <c r="C108" s="53">
        <f>SUBTOTAL(9,C3:C106)</f>
        <v>51799174.420000002</v>
      </c>
      <c r="D108" s="53">
        <f>SUBTOTAL(9,D3:D106)</f>
        <v>659704085.82000017</v>
      </c>
      <c r="E108" s="54">
        <f>C108/D108</f>
        <v>7.8518801889205472E-2</v>
      </c>
      <c r="F108" s="55">
        <f>SUBTOTAL(9,F3:F106)</f>
        <v>276326</v>
      </c>
      <c r="G108" s="55">
        <f>SUBTOTAL(9,G3:G106)</f>
        <v>245886</v>
      </c>
      <c r="H108" s="56">
        <f>G108/F108</f>
        <v>0.88984026114082637</v>
      </c>
      <c r="I108" s="57">
        <v>0.98509999999999998</v>
      </c>
      <c r="J108" s="58">
        <f>SUBTOTAL(9,J3:J106)</f>
        <v>368179</v>
      </c>
      <c r="K108" s="58">
        <f>SUBTOTAL(9,K3:K106)</f>
        <v>311354</v>
      </c>
      <c r="L108" s="59">
        <f>K108/J108</f>
        <v>0.84565931245399661</v>
      </c>
      <c r="M108" s="60">
        <v>0.84670000000000001</v>
      </c>
      <c r="N108" s="61">
        <f>SUBTOTAL(9,N3:N106)</f>
        <v>59632702.160000004</v>
      </c>
      <c r="O108" s="61">
        <f>SUBTOTAL(9,O3:O106)</f>
        <v>39614630.580000006</v>
      </c>
      <c r="P108" s="56">
        <f>O108/N108</f>
        <v>0.66431050656920299</v>
      </c>
      <c r="Q108" s="56">
        <v>0.66749999999999998</v>
      </c>
      <c r="R108" s="62">
        <f>SUBTOTAL(9,R3:R106)</f>
        <v>232155</v>
      </c>
      <c r="S108" s="62">
        <f>SUBTOTAL(9,S3:S106)</f>
        <v>70214</v>
      </c>
      <c r="T108" s="63">
        <f>S108/R108</f>
        <v>0.3024444875191144</v>
      </c>
      <c r="U108" s="63">
        <v>0.69</v>
      </c>
      <c r="V108" s="55">
        <f>SUBTOTAL(109,V3:V106)</f>
        <v>209645</v>
      </c>
      <c r="W108" s="55">
        <f>SUBTOTAL(109,W3:W106)</f>
        <v>169878</v>
      </c>
      <c r="X108" s="56">
        <f>W108/V108</f>
        <v>0.81031267142073504</v>
      </c>
      <c r="Y108" s="64"/>
      <c r="Z108" s="65">
        <v>296609</v>
      </c>
      <c r="AA108" s="66">
        <v>301754</v>
      </c>
      <c r="AB108" s="67">
        <v>1.0173460683930697</v>
      </c>
      <c r="AC108" s="65">
        <v>401750</v>
      </c>
      <c r="AD108" s="66">
        <v>345391</v>
      </c>
      <c r="AE108" s="67">
        <v>0.85971624144368386</v>
      </c>
      <c r="AF108" s="68">
        <v>777356795.78999996</v>
      </c>
      <c r="AG108" s="69">
        <v>528420817.09000033</v>
      </c>
      <c r="AH108" s="67">
        <v>0.67976612535172487</v>
      </c>
      <c r="AI108" s="65">
        <v>311364</v>
      </c>
      <c r="AJ108" s="66">
        <v>208259</v>
      </c>
      <c r="AK108" s="67">
        <v>0.6688602407471641</v>
      </c>
      <c r="AL108" s="70"/>
    </row>
    <row r="109" spans="1:38" ht="15.75" customHeight="1" x14ac:dyDescent="0.3">
      <c r="A109" s="41"/>
      <c r="B109" s="41"/>
      <c r="C109" s="72"/>
      <c r="D109" s="72"/>
      <c r="E109" s="73"/>
      <c r="F109" s="74"/>
      <c r="G109" s="74"/>
      <c r="H109" s="75"/>
      <c r="I109" s="73"/>
      <c r="J109" s="74"/>
      <c r="K109" s="74"/>
      <c r="L109" s="75"/>
      <c r="M109" s="73"/>
      <c r="N109" s="76"/>
      <c r="O109" s="76"/>
      <c r="P109" s="75"/>
      <c r="Q109" s="75"/>
      <c r="R109" s="74"/>
      <c r="S109" s="74"/>
      <c r="T109" s="75"/>
      <c r="U109" s="75"/>
      <c r="V109" s="74"/>
      <c r="W109" s="74"/>
      <c r="X109" s="75"/>
      <c r="Y109" s="33"/>
      <c r="Z109" s="4"/>
      <c r="AA109" s="3"/>
      <c r="AB109" s="5"/>
      <c r="AC109" s="4"/>
      <c r="AD109" s="3"/>
      <c r="AE109" s="5"/>
      <c r="AF109" s="6"/>
      <c r="AG109" s="7"/>
      <c r="AH109" s="5"/>
      <c r="AI109" s="4"/>
      <c r="AJ109" s="3"/>
      <c r="AK109" s="5"/>
      <c r="AL109" s="8"/>
    </row>
    <row r="110" spans="1:38" ht="13.8" x14ac:dyDescent="0.3">
      <c r="A110" s="26" t="s">
        <v>81</v>
      </c>
      <c r="B110" s="26" t="s">
        <v>156</v>
      </c>
      <c r="C110" s="27">
        <f>C35+C36</f>
        <v>430428.64</v>
      </c>
      <c r="D110" s="27">
        <v>5953989.9800000004</v>
      </c>
      <c r="E110" s="15">
        <f>C110/D110</f>
        <v>7.2292469662503522E-2</v>
      </c>
      <c r="F110" s="77">
        <f>F35+F36</f>
        <v>3204</v>
      </c>
      <c r="G110" s="77">
        <f>G35+G36</f>
        <v>2486</v>
      </c>
      <c r="H110" s="29">
        <f>G110/F110</f>
        <v>0.77590511860174782</v>
      </c>
      <c r="I110" s="13">
        <v>0.86009999999999998</v>
      </c>
      <c r="J110" s="78">
        <f>J35+J36</f>
        <v>4788</v>
      </c>
      <c r="K110" s="78">
        <f>K35+K36</f>
        <v>3368</v>
      </c>
      <c r="L110" s="79">
        <f>K110/J110</f>
        <v>0.70342522974101918</v>
      </c>
      <c r="M110" s="80">
        <v>0.70489999999999997</v>
      </c>
      <c r="N110" s="32">
        <f>N35+N36</f>
        <v>497690.08</v>
      </c>
      <c r="O110" s="32">
        <f>O35+O36</f>
        <v>307595.77</v>
      </c>
      <c r="P110" s="29">
        <f>O110/N110</f>
        <v>0.61804681740893852</v>
      </c>
      <c r="Q110" s="29">
        <v>0.6371</v>
      </c>
      <c r="R110" s="81">
        <f>R35+R36</f>
        <v>2756</v>
      </c>
      <c r="S110" s="81">
        <f>S35+S36</f>
        <v>849</v>
      </c>
      <c r="T110" s="31">
        <f>S110/R110</f>
        <v>0.30805515239477504</v>
      </c>
      <c r="U110" s="31">
        <v>0.69</v>
      </c>
      <c r="V110" s="77">
        <f>V35+V36</f>
        <v>2061</v>
      </c>
      <c r="W110" s="77">
        <f>W35+W36</f>
        <v>1642</v>
      </c>
      <c r="X110" s="29">
        <f>W110/V110</f>
        <v>0.79670063076176612</v>
      </c>
      <c r="Y110" s="33" t="s">
        <v>156</v>
      </c>
      <c r="Z110" s="4">
        <v>3732</v>
      </c>
      <c r="AA110" s="3">
        <v>3195</v>
      </c>
      <c r="AB110" s="5">
        <v>0.85610932475884249</v>
      </c>
      <c r="AC110" s="4">
        <v>4680</v>
      </c>
      <c r="AD110" s="3">
        <v>3943</v>
      </c>
      <c r="AE110" s="5">
        <v>0.84252136752136753</v>
      </c>
      <c r="AF110" s="6">
        <v>6585841.3700000001</v>
      </c>
      <c r="AG110" s="7">
        <v>4154756.1399999997</v>
      </c>
      <c r="AH110" s="5">
        <v>0.63086186055525961</v>
      </c>
      <c r="AI110" s="4">
        <v>3663</v>
      </c>
      <c r="AJ110" s="3">
        <v>2246</v>
      </c>
      <c r="AK110" s="5">
        <v>0.6131586131586132</v>
      </c>
      <c r="AL110" s="8"/>
    </row>
    <row r="111" spans="1:38" ht="15.75" customHeight="1" thickBot="1" x14ac:dyDescent="0.35">
      <c r="A111" s="82" t="s">
        <v>42</v>
      </c>
      <c r="B111" s="83" t="s">
        <v>157</v>
      </c>
      <c r="C111" s="27">
        <f>C44+C45</f>
        <v>2658797.8499999996</v>
      </c>
      <c r="D111" s="27">
        <f>D44+D45</f>
        <v>33505712.219999999</v>
      </c>
      <c r="E111" s="15">
        <f>C111/D111</f>
        <v>7.9353569103149169E-2</v>
      </c>
      <c r="F111" s="77">
        <f>F44+F45</f>
        <v>15966</v>
      </c>
      <c r="G111" s="77">
        <f>G44+G45</f>
        <v>14116</v>
      </c>
      <c r="H111" s="29">
        <f>G111/F111</f>
        <v>0.88412877364399345</v>
      </c>
      <c r="I111" s="13">
        <v>0.99</v>
      </c>
      <c r="J111" s="78">
        <f>J44+J45</f>
        <v>19933</v>
      </c>
      <c r="K111" s="78">
        <f>K44+K45</f>
        <v>15895</v>
      </c>
      <c r="L111" s="79">
        <f>K111/J111</f>
        <v>0.79742136156123011</v>
      </c>
      <c r="M111" s="80">
        <v>0.79269999999999996</v>
      </c>
      <c r="N111" s="32">
        <f>N44+N45</f>
        <v>2912586.9299999997</v>
      </c>
      <c r="O111" s="32">
        <f>O44+O45</f>
        <v>2063632.21</v>
      </c>
      <c r="P111" s="29">
        <f>O111/N111</f>
        <v>0.70852210066052868</v>
      </c>
      <c r="Q111" s="29">
        <v>0.69</v>
      </c>
      <c r="R111" s="81">
        <f>R44+R45</f>
        <v>11991</v>
      </c>
      <c r="S111" s="81">
        <f>S44+S45</f>
        <v>3816</v>
      </c>
      <c r="T111" s="31">
        <f>S111/R111</f>
        <v>0.31823867900925695</v>
      </c>
      <c r="U111" s="31">
        <v>0.69</v>
      </c>
      <c r="V111" s="77">
        <f>V44+V45</f>
        <v>10984</v>
      </c>
      <c r="W111" s="77">
        <f>W44+W45</f>
        <v>9137</v>
      </c>
      <c r="X111" s="29">
        <f>W111/V111</f>
        <v>0.83184632192279684</v>
      </c>
      <c r="Y111" s="33" t="s">
        <v>157</v>
      </c>
      <c r="Z111" s="4">
        <v>15625</v>
      </c>
      <c r="AA111" s="3">
        <v>16181</v>
      </c>
      <c r="AB111" s="5">
        <v>1.0355840000000001</v>
      </c>
      <c r="AC111" s="4">
        <v>20906</v>
      </c>
      <c r="AD111" s="3">
        <v>17082</v>
      </c>
      <c r="AE111" s="5">
        <v>0.81708600401798526</v>
      </c>
      <c r="AF111" s="6">
        <v>35297471.269999996</v>
      </c>
      <c r="AG111" s="7">
        <v>26424667.350000001</v>
      </c>
      <c r="AH111" s="5">
        <v>0.74862777415046267</v>
      </c>
      <c r="AI111" s="4">
        <v>15717</v>
      </c>
      <c r="AJ111" s="3">
        <v>10952</v>
      </c>
      <c r="AK111" s="5">
        <v>0.6968250938474263</v>
      </c>
      <c r="AL111" s="8"/>
    </row>
    <row r="112" spans="1:38" ht="15.75" customHeight="1" thickBot="1" x14ac:dyDescent="0.35">
      <c r="A112" s="84"/>
      <c r="B112" s="84"/>
      <c r="C112" s="72"/>
      <c r="D112" s="72"/>
      <c r="E112" s="73"/>
      <c r="F112" s="85"/>
      <c r="G112" s="85"/>
      <c r="H112" s="73"/>
      <c r="I112" s="73"/>
      <c r="J112" s="85"/>
      <c r="K112" s="85"/>
      <c r="L112" s="73"/>
      <c r="M112" s="73"/>
      <c r="N112" s="86"/>
      <c r="O112" s="86"/>
      <c r="P112" s="73"/>
      <c r="Q112" s="73"/>
      <c r="R112" s="85"/>
      <c r="S112" s="85"/>
      <c r="T112" s="73"/>
      <c r="U112" s="73"/>
      <c r="V112" s="85"/>
      <c r="W112" s="85"/>
      <c r="X112" s="73"/>
      <c r="Y112" s="41"/>
      <c r="Z112" s="41"/>
      <c r="AA112" s="42">
        <v>700435452.26000011</v>
      </c>
      <c r="AB112" s="43">
        <v>704353648.16000032</v>
      </c>
      <c r="AC112" s="44">
        <v>0.99443717525956488</v>
      </c>
      <c r="AD112" s="45">
        <v>296609</v>
      </c>
      <c r="AE112" s="46">
        <v>301754</v>
      </c>
      <c r="AF112" s="47">
        <v>0.98294968749378631</v>
      </c>
      <c r="AG112" s="44">
        <v>102.0551</v>
      </c>
      <c r="AH112" s="45">
        <v>401750</v>
      </c>
      <c r="AI112" s="46">
        <v>345391</v>
      </c>
      <c r="AJ112" s="47">
        <v>90.020099999999971</v>
      </c>
      <c r="AK112" s="48">
        <v>90.525999999999996</v>
      </c>
      <c r="AL112" s="49">
        <v>777356795.78999996</v>
      </c>
    </row>
    <row r="113" spans="1:38" ht="14.4" thickBot="1" x14ac:dyDescent="0.35">
      <c r="A113" s="87"/>
      <c r="B113" s="88" t="s">
        <v>158</v>
      </c>
      <c r="C113" s="53">
        <v>51799174</v>
      </c>
      <c r="D113" s="53">
        <v>659704085.82000005</v>
      </c>
      <c r="E113" s="15">
        <f>C113/D113</f>
        <v>7.8518801252556406E-2</v>
      </c>
      <c r="F113" s="89">
        <v>275471</v>
      </c>
      <c r="G113" s="89">
        <v>245052</v>
      </c>
      <c r="H113" s="29">
        <f>G113/F113</f>
        <v>0.88957458316846416</v>
      </c>
      <c r="I113" s="13">
        <v>0.98509999999999998</v>
      </c>
      <c r="J113" s="58">
        <v>368179</v>
      </c>
      <c r="K113" s="58">
        <v>311354</v>
      </c>
      <c r="L113" s="79">
        <f>K113/J113</f>
        <v>0.84565931245399661</v>
      </c>
      <c r="M113" s="80">
        <v>0.84670000000000001</v>
      </c>
      <c r="N113" s="16">
        <v>59632702</v>
      </c>
      <c r="O113" s="16">
        <v>39614631</v>
      </c>
      <c r="P113" s="29">
        <f>O113/N113</f>
        <v>0.66431051539472419</v>
      </c>
      <c r="Q113" s="13">
        <v>0.66749999999999998</v>
      </c>
      <c r="R113" s="90">
        <v>232155</v>
      </c>
      <c r="S113" s="90">
        <v>70214</v>
      </c>
      <c r="T113" s="31">
        <f>S113/R113</f>
        <v>0.3024444875191144</v>
      </c>
      <c r="U113" s="15">
        <v>0.69</v>
      </c>
      <c r="V113" s="89">
        <v>209645</v>
      </c>
      <c r="W113" s="89">
        <v>169878</v>
      </c>
      <c r="X113" s="29">
        <f>W113/V113</f>
        <v>0.81031267142073504</v>
      </c>
      <c r="Y113" s="18"/>
      <c r="Z113" s="4">
        <v>295491</v>
      </c>
      <c r="AA113" s="3">
        <v>299512</v>
      </c>
      <c r="AB113" s="5">
        <v>1.0136078594610327</v>
      </c>
      <c r="AC113" s="4">
        <v>401750</v>
      </c>
      <c r="AD113" s="3">
        <v>345391</v>
      </c>
      <c r="AE113" s="5">
        <v>0.85971624144368386</v>
      </c>
      <c r="AF113" s="6">
        <v>777356796</v>
      </c>
      <c r="AG113" s="7">
        <v>528420817</v>
      </c>
      <c r="AH113" s="5">
        <v>0.67976612505231127</v>
      </c>
      <c r="AI113" s="4">
        <v>311364</v>
      </c>
      <c r="AJ113" s="3">
        <v>208259</v>
      </c>
      <c r="AK113" s="5">
        <v>0.6688602407471641</v>
      </c>
      <c r="AL113" s="8"/>
    </row>
    <row r="114" spans="1:38" ht="24.6" customHeight="1" x14ac:dyDescent="0.3">
      <c r="A114" s="91"/>
      <c r="B114" s="91"/>
      <c r="C114" s="92"/>
      <c r="D114" s="93"/>
      <c r="E114" s="94"/>
      <c r="F114" s="108" t="s">
        <v>159</v>
      </c>
      <c r="G114" s="109"/>
      <c r="H114" s="109"/>
      <c r="I114" s="110"/>
      <c r="J114" s="95"/>
      <c r="K114" s="96"/>
      <c r="L114" s="97"/>
      <c r="M114" s="98"/>
      <c r="N114" s="99"/>
      <c r="O114" s="100"/>
      <c r="P114" s="97"/>
      <c r="Q114" s="97"/>
      <c r="R114" s="101"/>
      <c r="S114" s="96"/>
      <c r="T114" s="97"/>
      <c r="U114" s="97"/>
      <c r="V114" s="101"/>
      <c r="W114" s="96"/>
      <c r="X114" s="98"/>
      <c r="Y114" s="41"/>
      <c r="Z114" s="41"/>
      <c r="AA114" s="42">
        <v>700435452.26000011</v>
      </c>
      <c r="AB114" s="43">
        <v>704353648.16000032</v>
      </c>
      <c r="AC114" s="44">
        <v>0.99443717525956488</v>
      </c>
      <c r="AD114" s="45">
        <v>296609</v>
      </c>
      <c r="AE114" s="46">
        <v>301754</v>
      </c>
      <c r="AF114" s="47">
        <v>0.98294968749378631</v>
      </c>
      <c r="AG114" s="44">
        <v>102.0551</v>
      </c>
      <c r="AH114" s="45">
        <v>401750</v>
      </c>
      <c r="AI114" s="46">
        <v>345391</v>
      </c>
      <c r="AJ114" s="47">
        <v>90.020099999999971</v>
      </c>
      <c r="AK114" s="48">
        <v>90.525999999999996</v>
      </c>
      <c r="AL114" s="49">
        <v>777356795.78999996</v>
      </c>
    </row>
    <row r="116" spans="1:38" x14ac:dyDescent="0.25">
      <c r="S116" s="106"/>
    </row>
    <row r="118" spans="1:38" ht="13.8" x14ac:dyDescent="0.3">
      <c r="D118" s="39"/>
      <c r="E118" s="39"/>
      <c r="F118" s="103"/>
    </row>
    <row r="119" spans="1:38" ht="13.8" x14ac:dyDescent="0.3">
      <c r="D119" s="39"/>
      <c r="E119" s="39"/>
      <c r="F119" s="103"/>
    </row>
    <row r="122" spans="1:38" x14ac:dyDescent="0.25">
      <c r="C122" s="107"/>
    </row>
    <row r="123" spans="1:38" x14ac:dyDescent="0.25">
      <c r="C123" s="107"/>
    </row>
  </sheetData>
  <sheetProtection formatCells="0" formatColumns="0" formatRows="0" insertColumns="0" insertRows="0" insertHyperlinks="0" deleteColumns="0" deleteRows="0" sort="0" autoFilter="0" pivotTables="0"/>
  <autoFilter ref="A2:AL107" xr:uid="{00000000-0009-0000-0000-00000B000000}"/>
  <mergeCells count="7">
    <mergeCell ref="R1:U1"/>
    <mergeCell ref="V1:X1"/>
    <mergeCell ref="F114:I114"/>
    <mergeCell ref="C1:E1"/>
    <mergeCell ref="F1:I1"/>
    <mergeCell ref="J1:M1"/>
    <mergeCell ref="N1:Q1"/>
  </mergeCells>
  <conditionalFormatting sqref="X1:Y106 X108:Y111 X107 X113:Y113 X112 X114">
    <cfRule type="cellIs" dxfId="1" priority="2" stopIfTrue="1" operator="lessThan">
      <formula>0</formula>
    </cfRule>
  </conditionalFormatting>
  <conditionalFormatting sqref="AL1:AL106 AL108:AL111 AL113">
    <cfRule type="cellIs" dxfId="0" priority="1" operator="equal">
      <formula>"chk"</formula>
    </cfRule>
  </conditionalFormatting>
  <pageMargins left="0.42" right="0.31" top="0.75" bottom="0.68" header="0.5" footer="0.5"/>
  <pageSetup scale="66" pageOrder="overThenDown" orientation="landscape" r:id="rId1"/>
  <headerFooter alignWithMargins="0">
    <oddFooter xml:space="preserve">&amp;C&amp;"Arial,Bold"&amp;9&amp;P of &amp;N&amp;R&amp;"Arial,Bold"&amp;9last revision &amp;D&amp;"Arial,Regular"&amp;10
</oddFooter>
  </headerFooter>
  <colBreaks count="1" manualBreakCount="1">
    <brk id="13" min="2" max="11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Incentive Goal</vt:lpstr>
      <vt:lpstr>'Incentive Goal'!Print_Area</vt:lpstr>
      <vt:lpstr>'Incentive Goal'!Print_Titles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Johnson, Tracey D</dc:creator>
  <cp:lastModifiedBy>Henderson, Debra L</cp:lastModifiedBy>
  <dcterms:created xsi:type="dcterms:W3CDTF">2022-08-05T15:05:09Z</dcterms:created>
  <dcterms:modified xsi:type="dcterms:W3CDTF">2022-08-15T14:09:43Z</dcterms:modified>
</cp:coreProperties>
</file>