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S:\Dear County Letters\DCDL 2024\"/>
    </mc:Choice>
  </mc:AlternateContent>
  <xr:revisionPtr revIDLastSave="0" documentId="8_{10183971-6C28-4226-ADF0-06374C2DC1CA}" xr6:coauthVersionLast="46" xr6:coauthVersionMax="46" xr10:uidLastSave="{00000000-0000-0000-0000-000000000000}"/>
  <bookViews>
    <workbookView xWindow="-108" yWindow="-108" windowWidth="23256" windowHeight="12456" xr2:uid="{D6087DC2-C3CC-4F0B-BF9C-AF3DA8DDD950}"/>
  </bookViews>
  <sheets>
    <sheet name="Incentive Goal" sheetId="1" r:id="rId1"/>
  </sheets>
  <definedNames>
    <definedName name="\z">#REF!</definedName>
    <definedName name="_1">#REF!</definedName>
    <definedName name="_10">#REF!</definedName>
    <definedName name="_11">#REF!</definedName>
    <definedName name="_12">#REF!</definedName>
    <definedName name="_2">#REF!</definedName>
    <definedName name="_3">#REF!</definedName>
    <definedName name="_4">#REF!</definedName>
    <definedName name="_5">#REF!</definedName>
    <definedName name="_6">#REF!</definedName>
    <definedName name="_7">#REF!</definedName>
    <definedName name="_8">#REF!</definedName>
    <definedName name="_9">#REF!</definedName>
    <definedName name="_xlnm._FilterDatabase" localSheetId="0" hidden="1">'Incentive Goal'!$A$2:$AL$107</definedName>
    <definedName name="_xlnm.Criteria" localSheetId="0">'Incentive Goal'!#REF!</definedName>
    <definedName name="_xlnm.Extract" localSheetId="0">'Incentive Goal'!#REF!</definedName>
    <definedName name="_xlnm.Print_Area" localSheetId="0">'Incentive Goal'!$B$3:$X$114</definedName>
    <definedName name="_xlnm.Print_Titles" localSheetId="0">'Incentive Goal'!$A:$B,'Incentive Goal'!$1:$2</definedName>
    <definedName name="Staffing">#REF!</definedName>
    <definedName name="SUMMAR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13" i="1" l="1"/>
  <c r="T113" i="1"/>
  <c r="P113" i="1"/>
  <c r="L113" i="1"/>
  <c r="H113" i="1"/>
  <c r="E113" i="1"/>
  <c r="X111" i="1"/>
  <c r="W111" i="1"/>
  <c r="V111" i="1"/>
  <c r="S111" i="1"/>
  <c r="T111" i="1" s="1"/>
  <c r="R111" i="1"/>
  <c r="O111" i="1"/>
  <c r="P111" i="1" s="1"/>
  <c r="N111" i="1"/>
  <c r="K111" i="1"/>
  <c r="L111" i="1" s="1"/>
  <c r="J111" i="1"/>
  <c r="H111" i="1"/>
  <c r="G111" i="1"/>
  <c r="F111" i="1"/>
  <c r="C111" i="1"/>
  <c r="E111" i="1" s="1"/>
  <c r="X110" i="1"/>
  <c r="W110" i="1"/>
  <c r="V110" i="1"/>
  <c r="S110" i="1"/>
  <c r="T110" i="1" s="1"/>
  <c r="R110" i="1"/>
  <c r="O110" i="1"/>
  <c r="P110" i="1" s="1"/>
  <c r="N110" i="1"/>
  <c r="K110" i="1"/>
  <c r="L110" i="1" s="1"/>
  <c r="J110" i="1"/>
  <c r="H110" i="1"/>
  <c r="G110" i="1"/>
  <c r="F110" i="1"/>
  <c r="C110" i="1"/>
  <c r="E110" i="1" s="1"/>
  <c r="W108" i="1"/>
  <c r="X108" i="1" s="1"/>
  <c r="V108" i="1"/>
  <c r="S108" i="1"/>
  <c r="T108" i="1" s="1"/>
  <c r="R108" i="1"/>
  <c r="O108" i="1"/>
  <c r="P108" i="1" s="1"/>
  <c r="N108" i="1"/>
  <c r="K108" i="1"/>
  <c r="J108" i="1"/>
  <c r="L108" i="1" s="1"/>
  <c r="G108" i="1"/>
  <c r="H108" i="1" s="1"/>
  <c r="F108" i="1"/>
  <c r="D108" i="1"/>
  <c r="C108" i="1"/>
  <c r="E108" i="1" s="1"/>
</calcChain>
</file>

<file path=xl/sharedStrings.xml><?xml version="1.0" encoding="utf-8"?>
<sst xmlns="http://schemas.openxmlformats.org/spreadsheetml/2006/main" count="366" uniqueCount="160">
  <si>
    <t>Incentive Goal SFY2025 Oct 2024</t>
  </si>
  <si>
    <t>Calculations are SFY</t>
  </si>
  <si>
    <t>TOTAL DISBURSED COLLECTIONS</t>
  </si>
  <si>
    <t>PATERNITY ESTABLISHMENT</t>
  </si>
  <si>
    <t>CASES UNDER ORDER</t>
  </si>
  <si>
    <t>CURRENT SUPPORT</t>
  </si>
  <si>
    <t>ARREARS</t>
  </si>
  <si>
    <t>MEDICAL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</si>
  <si>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</si>
  <si>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</si>
  <si>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</si>
  <si>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</si>
  <si>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</si>
  <si>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</si>
  <si>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</si>
  <si>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</si>
  <si>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</si>
  <si>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</si>
  <si>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</si>
  <si>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</si>
  <si>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</si>
  <si>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</si>
  <si>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</si>
  <si>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</si>
  <si>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</si>
  <si>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</si>
  <si>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</si>
  <si>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</si>
  <si>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County Name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</si>
  <si>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</si>
  <si>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</si>
  <si>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</si>
  <si>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</si>
  <si>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</si>
  <si>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</si>
  <si>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</si>
  <si>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</si>
  <si>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</si>
  <si>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</si>
  <si>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</si>
  <si>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</si>
  <si>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</si>
  <si>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Newsome, Kenya</t>
  </si>
  <si>
    <t>ALAMANCE</t>
  </si>
  <si>
    <t>OK</t>
  </si>
  <si>
    <t>Allen, Carole</t>
  </si>
  <si>
    <t>ALEXANDER</t>
  </si>
  <si>
    <t>ALLEGHANY</t>
  </si>
  <si>
    <t>Cauble, Leona</t>
  </si>
  <si>
    <t>ANSON</t>
  </si>
  <si>
    <t>ASHE</t>
  </si>
  <si>
    <t>AVERY</t>
  </si>
  <si>
    <t>Smith, Omia</t>
  </si>
  <si>
    <t>BEAUFORT</t>
  </si>
  <si>
    <t>BERTIE</t>
  </si>
  <si>
    <t>Foreman, Cora</t>
  </si>
  <si>
    <t>BLADEN</t>
  </si>
  <si>
    <t>BRUNSWICK</t>
  </si>
  <si>
    <t>Jenkins, Pamela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</si>
  <si>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</si>
  <si>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</si>
  <si>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</si>
  <si>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</si>
  <si>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</si>
  <si>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</si>
  <si>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</si>
  <si>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</si>
  <si>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</si>
  <si>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</si>
  <si>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</si>
  <si>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</si>
  <si>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</si>
  <si>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</si>
  <si>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</si>
  <si>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</si>
  <si>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</si>
  <si>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</si>
  <si>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</si>
  <si>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</si>
  <si>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</si>
  <si>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</si>
  <si>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Mayfield, Kristi</t>
  </si>
  <si>
    <t>EDGE-Rky Mt</t>
  </si>
  <si>
    <t>EDGE-Tarboro</t>
  </si>
  <si>
    <t>FORSYTH</t>
  </si>
  <si>
    <t>FRANKLIN</t>
  </si>
  <si>
    <t>GASTON</t>
  </si>
  <si>
    <t>GATES</t>
  </si>
  <si>
    <t>GRAHAM</t>
  </si>
  <si>
    <t>GRANVILLE</t>
  </si>
  <si>
    <t>GREENE</t>
  </si>
  <si>
    <t>GUIL-Gboro</t>
  </si>
  <si>
    <t>GUIL-HP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</si>
  <si>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</si>
  <si>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</si>
  <si>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</si>
  <si>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</si>
  <si>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</si>
  <si>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</si>
  <si>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</si>
  <si>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</si>
  <si>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</si>
  <si>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</si>
  <si>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</si>
  <si>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</si>
  <si>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</si>
  <si>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</si>
  <si>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</si>
  <si>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</si>
  <si>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</si>
  <si>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</si>
  <si>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</si>
  <si>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</si>
  <si>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</si>
  <si>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</si>
  <si>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</si>
  <si>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</si>
  <si>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Central Office</t>
  </si>
  <si>
    <t>NORTH CAROLINA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</si>
  <si>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</si>
  <si>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</si>
  <si>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</si>
  <si>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</si>
  <si>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</si>
  <si>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</si>
  <si>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</si>
  <si>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</si>
  <si>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</si>
  <si>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</si>
  <si>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</si>
  <si>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</si>
  <si>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</si>
  <si>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</si>
  <si>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</si>
  <si>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</si>
  <si>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</si>
  <si>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</si>
  <si>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</si>
  <si>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</si>
  <si>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</si>
  <si>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</si>
  <si>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</si>
  <si>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NA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</si>
  <si>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</si>
  <si>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</si>
  <si>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</si>
  <si>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</si>
  <si>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</si>
  <si>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</si>
  <si>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</si>
  <si>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</si>
  <si>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</si>
  <si>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</si>
  <si>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</si>
  <si>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</si>
  <si>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Filtered Total</t>
  </si>
  <si>
    <t>EDGECOMBE TOT</t>
  </si>
  <si>
    <t>GUILFORD TOT</t>
  </si>
  <si>
    <t>STATEWIDE</t>
  </si>
  <si>
    <t>Please note: if a child is in more than one order county it may be counted twice, however, the state total eliminates duplicates.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</si>
</sst>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>
    <font>
      <sz val="10"/>
      <name val="Arial"/>
      <family val="2"/>
    </font>
    <font>
      <sz val="10"/>
      <name val="Arial"/>
      <family val="2"/>
    </font>
    <font>
      <b/>
      <sz val="10"/>
      <color theme="1"/>
      <name val="Aptos Narrow"/>
      <family val="2"/>
      <scheme val="minor"/>
    </font>
    <font>
      <b/>
      <sz val="10"/>
      <name val="Aptos Narrow"/>
      <family val="2"/>
      <scheme val="minor"/>
    </font>
    <font>
      <b/>
      <sz val="12"/>
      <name val="Aptos Narrow"/>
      <family val="2"/>
      <scheme val="minor"/>
    </font>
    <font>
      <sz val="12"/>
      <name val="Arial"/>
      <family val="2"/>
    </font>
    <font>
      <b/>
      <i/>
      <sz val="10"/>
      <name val="Aptos Narrow"/>
      <family val="2"/>
      <scheme val="minor"/>
    </font>
    <font>
      <i/>
      <sz val="10"/>
      <name val="Arial"/>
      <family val="2"/>
    </font>
    <font>
      <b/>
      <sz val="9"/>
      <color theme="0"/>
      <name val="Aptos Narrow"/>
      <family val="2"/>
      <scheme val="minor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8999908444471571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13">
    <xf numFmtId="0" fontId="0" fillId="0" borderId="0" xfId="0"/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3" fillId="2" borderId="2" xfId="0" applyFont="1" applyFill="1" applyBorder="1" applyAlignment="1">
      <alignment horizontal="center"/>
    </xf>
    <xf numFmtId="10" fontId="3" fillId="2" borderId="3" xfId="0" applyNumberFormat="1" applyFont="1" applyFill="1" applyBorder="1" applyAlignment="1">
      <alignment horizontal="center"/>
    </xf>
    <xf numFmtId="164" fontId="3" fillId="2" borderId="2" xfId="0" applyNumberFormat="1" applyFont="1" applyFill="1" applyBorder="1" applyAlignment="1">
      <alignment horizontal="right"/>
    </xf>
    <xf numFmtId="164" fontId="3" fillId="2" borderId="0" xfId="0" applyNumberFormat="1" applyFont="1" applyFill="1" applyAlignment="1">
      <alignment horizontal="right"/>
    </xf>
    <xf numFmtId="0" fontId="3" fillId="0" borderId="0" xfId="0" applyFont="1"/>
    <xf numFmtId="0" fontId="1" fillId="0" borderId="0" xfId="1"/>
    <xf numFmtId="0" fontId="3" fillId="0" borderId="1" xfId="0" applyFont="1" applyBorder="1" applyAlignment="1">
      <alignment horizontal="center"/>
    </xf>
    <xf numFmtId="10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3" fillId="0" borderId="1" xfId="2" applyFont="1" applyBorder="1" applyAlignment="1">
      <alignment horizontal="center"/>
    </xf>
    <xf numFmtId="10" fontId="3" fillId="2" borderId="0" xfId="0" applyNumberFormat="1" applyFont="1" applyFill="1" applyAlignment="1">
      <alignment horizontal="center"/>
    </xf>
    <xf numFmtId="0" fontId="3" fillId="2" borderId="2" xfId="0" quotePrefix="1" applyFont="1" applyFill="1" applyBorder="1" applyAlignment="1">
      <alignment horizontal="center"/>
    </xf>
    <xf numFmtId="0" fontId="3" fillId="2" borderId="0" xfId="0" quotePrefix="1" applyFont="1" applyFill="1" applyAlignment="1">
      <alignment horizontal="center"/>
    </xf>
    <xf numFmtId="0" fontId="3" fillId="2" borderId="3" xfId="0" quotePrefix="1" applyFont="1" applyFill="1" applyBorder="1" applyAlignment="1">
      <alignment horizontal="center"/>
    </xf>
    <xf numFmtId="164" fontId="3" fillId="2" borderId="2" xfId="0" quotePrefix="1" applyNumberFormat="1" applyFont="1" applyFill="1" applyBorder="1" applyAlignment="1">
      <alignment horizontal="right"/>
    </xf>
    <xf numFmtId="164" fontId="3" fillId="2" borderId="0" xfId="0" quotePrefix="1" applyNumberFormat="1" applyFont="1" applyFill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3" fillId="0" borderId="1" xfId="0" quotePrefix="1" applyFont="1" applyBorder="1"/>
    <xf numFmtId="0" fontId="3" fillId="0" borderId="1" xfId="0" quotePrefix="1" applyFont="1" applyBorder="1" applyAlignment="1">
      <alignment horizontal="center"/>
    </xf>
    <xf numFmtId="10" fontId="3" fillId="0" borderId="1" xfId="0" quotePrefix="1" applyNumberFormat="1" applyFont="1" applyBorder="1" applyAlignment="1">
      <alignment horizontal="center"/>
    </xf>
    <xf numFmtId="164" fontId="3" fillId="0" borderId="1" xfId="0" quotePrefix="1" applyNumberFormat="1" applyFont="1" applyBorder="1" applyAlignment="1">
      <alignment horizontal="center"/>
    </xf>
    <xf numFmtId="10" fontId="3" fillId="2" borderId="0" xfId="0" quotePrefix="1" applyNumberFormat="1" applyFont="1" applyFill="1" applyAlignment="1">
      <alignment horizontal="center"/>
    </xf>
    <xf numFmtId="10" fontId="3" fillId="0" borderId="0" xfId="0" quotePrefix="1" applyNumberFormat="1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10" fontId="3" fillId="0" borderId="3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0" fontId="3" fillId="0" borderId="1" xfId="0" applyFont="1" applyBorder="1"/>
    <xf numFmtId="0" fontId="3" fillId="3" borderId="0" xfId="0" quotePrefix="1" applyFont="1" applyFill="1"/>
    <xf numFmtId="1" fontId="3" fillId="3" borderId="2" xfId="0" applyNumberFormat="1" applyFont="1" applyFill="1" applyBorder="1" applyAlignment="1">
      <alignment horizontal="right"/>
    </xf>
    <xf numFmtId="1" fontId="3" fillId="3" borderId="0" xfId="0" applyNumberFormat="1" applyFont="1" applyFill="1" applyAlignment="1">
      <alignment horizontal="right"/>
    </xf>
    <xf numFmtId="10" fontId="3" fillId="3" borderId="0" xfId="0" applyNumberFormat="1" applyFont="1" applyFill="1" applyAlignment="1">
      <alignment horizontal="center"/>
    </xf>
    <xf numFmtId="0" fontId="3" fillId="3" borderId="2" xfId="0" quotePrefix="1" applyFont="1" applyFill="1" applyBorder="1" applyAlignment="1">
      <alignment horizontal="center"/>
    </xf>
    <xf numFmtId="0" fontId="3" fillId="3" borderId="0" xfId="0" quotePrefix="1" applyFont="1" applyFill="1" applyAlignment="1">
      <alignment horizontal="center"/>
    </xf>
    <xf numFmtId="10" fontId="3" fillId="3" borderId="0" xfId="0" quotePrefix="1" applyNumberFormat="1" applyFont="1" applyFill="1" applyAlignment="1">
      <alignment horizontal="center"/>
    </xf>
    <xf numFmtId="10" fontId="3" fillId="3" borderId="3" xfId="0" applyNumberFormat="1" applyFont="1" applyFill="1" applyBorder="1" applyAlignment="1">
      <alignment horizontal="center"/>
    </xf>
    <xf numFmtId="164" fontId="3" fillId="3" borderId="2" xfId="0" quotePrefix="1" applyNumberFormat="1" applyFont="1" applyFill="1" applyBorder="1" applyAlignment="1">
      <alignment horizontal="center"/>
    </xf>
    <xf numFmtId="164" fontId="3" fillId="3" borderId="0" xfId="0" quotePrefix="1" applyNumberFormat="1" applyFont="1" applyFill="1" applyAlignment="1">
      <alignment horizontal="center"/>
    </xf>
    <xf numFmtId="10" fontId="3" fillId="3" borderId="3" xfId="0" quotePrefix="1" applyNumberFormat="1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3" fontId="6" fillId="0" borderId="1" xfId="0" quotePrefix="1" applyNumberFormat="1" applyFont="1" applyBorder="1" applyAlignment="1">
      <alignment horizontal="center"/>
    </xf>
    <xf numFmtId="10" fontId="6" fillId="0" borderId="1" xfId="0" quotePrefix="1" applyNumberFormat="1" applyFont="1" applyBorder="1" applyAlignment="1">
      <alignment horizontal="center"/>
    </xf>
    <xf numFmtId="10" fontId="6" fillId="0" borderId="1" xfId="0" applyNumberFormat="1" applyFont="1" applyBorder="1" applyAlignment="1">
      <alignment horizontal="center"/>
    </xf>
    <xf numFmtId="164" fontId="6" fillId="0" borderId="1" xfId="0" quotePrefix="1" applyNumberFormat="1" applyFont="1" applyBorder="1" applyAlignment="1">
      <alignment horizontal="center"/>
    </xf>
    <xf numFmtId="10" fontId="6" fillId="2" borderId="0" xfId="0" quotePrefix="1" applyNumberFormat="1" applyFont="1" applyFill="1" applyAlignment="1">
      <alignment horizontal="center"/>
    </xf>
    <xf numFmtId="3" fontId="6" fillId="2" borderId="2" xfId="0" applyNumberFormat="1" applyFont="1" applyFill="1" applyBorder="1" applyAlignment="1">
      <alignment horizontal="center"/>
    </xf>
    <xf numFmtId="3" fontId="6" fillId="2" borderId="0" xfId="0" applyNumberFormat="1" applyFont="1" applyFill="1" applyAlignment="1">
      <alignment horizontal="center"/>
    </xf>
    <xf numFmtId="10" fontId="6" fillId="2" borderId="3" xfId="0" applyNumberFormat="1" applyFont="1" applyFill="1" applyBorder="1" applyAlignment="1">
      <alignment horizontal="center"/>
    </xf>
    <xf numFmtId="164" fontId="6" fillId="2" borderId="2" xfId="0" applyNumberFormat="1" applyFont="1" applyFill="1" applyBorder="1" applyAlignment="1">
      <alignment horizontal="right"/>
    </xf>
    <xf numFmtId="164" fontId="6" fillId="2" borderId="0" xfId="0" applyNumberFormat="1" applyFont="1" applyFill="1" applyAlignment="1">
      <alignment horizontal="right"/>
    </xf>
    <xf numFmtId="0" fontId="6" fillId="0" borderId="0" xfId="0" applyFont="1"/>
    <xf numFmtId="0" fontId="7" fillId="0" borderId="0" xfId="1" applyFont="1"/>
    <xf numFmtId="1" fontId="3" fillId="3" borderId="1" xfId="0" applyNumberFormat="1" applyFont="1" applyFill="1" applyBorder="1" applyAlignment="1">
      <alignment horizontal="right"/>
    </xf>
    <xf numFmtId="10" fontId="3" fillId="3" borderId="1" xfId="0" applyNumberFormat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center"/>
    </xf>
    <xf numFmtId="10" fontId="3" fillId="3" borderId="1" xfId="0" quotePrefix="1" applyNumberFormat="1" applyFont="1" applyFill="1" applyBorder="1" applyAlignment="1">
      <alignment horizontal="center"/>
    </xf>
    <xf numFmtId="164" fontId="3" fillId="3" borderId="1" xfId="0" quotePrefix="1" applyNumberFormat="1" applyFont="1" applyFill="1" applyBorder="1" applyAlignment="1">
      <alignment horizontal="center"/>
    </xf>
    <xf numFmtId="3" fontId="3" fillId="0" borderId="1" xfId="0" quotePrefix="1" applyNumberFormat="1" applyFont="1" applyBorder="1" applyAlignment="1">
      <alignment horizontal="center"/>
    </xf>
    <xf numFmtId="0" fontId="3" fillId="0" borderId="5" xfId="0" quotePrefix="1" applyFont="1" applyBorder="1"/>
    <xf numFmtId="0" fontId="3" fillId="0" borderId="6" xfId="0" quotePrefix="1" applyFont="1" applyBorder="1"/>
    <xf numFmtId="0" fontId="3" fillId="3" borderId="0" xfId="0" applyFont="1" applyFill="1"/>
    <xf numFmtId="3" fontId="3" fillId="3" borderId="1" xfId="0" applyNumberFormat="1" applyFont="1" applyFill="1" applyBorder="1" applyAlignment="1">
      <alignment horizontal="center"/>
    </xf>
    <xf numFmtId="164" fontId="3" fillId="3" borderId="1" xfId="0" applyNumberFormat="1" applyFont="1" applyFill="1" applyBorder="1" applyAlignment="1">
      <alignment horizontal="center"/>
    </xf>
    <xf numFmtId="0" fontId="3" fillId="0" borderId="4" xfId="0" applyFont="1" applyBorder="1"/>
    <xf numFmtId="0" fontId="3" fillId="0" borderId="7" xfId="0" applyFont="1" applyBorder="1"/>
    <xf numFmtId="3" fontId="3" fillId="0" borderId="1" xfId="0" applyNumberFormat="1" applyFont="1" applyBorder="1" applyAlignment="1">
      <alignment horizontal="center"/>
    </xf>
    <xf numFmtId="0" fontId="1" fillId="3" borderId="0" xfId="0" applyFont="1" applyFill="1"/>
    <xf numFmtId="1" fontId="1" fillId="3" borderId="2" xfId="0" applyNumberFormat="1" applyFont="1" applyFill="1" applyBorder="1" applyAlignment="1">
      <alignment horizontal="right"/>
    </xf>
    <xf numFmtId="1" fontId="1" fillId="3" borderId="0" xfId="0" applyNumberFormat="1" applyFont="1" applyFill="1" applyAlignment="1">
      <alignment horizontal="right"/>
    </xf>
    <xf numFmtId="10" fontId="1" fillId="3" borderId="0" xfId="0" applyNumberFormat="1" applyFont="1" applyFill="1" applyAlignment="1">
      <alignment horizontal="center"/>
    </xf>
    <xf numFmtId="3" fontId="0" fillId="3" borderId="2" xfId="0" applyNumberFormat="1" applyFill="1" applyBorder="1" applyAlignment="1">
      <alignment horizontal="center"/>
    </xf>
    <xf numFmtId="0" fontId="0" fillId="3" borderId="0" xfId="0" applyFill="1" applyAlignment="1">
      <alignment horizontal="center"/>
    </xf>
    <xf numFmtId="10" fontId="0" fillId="3" borderId="0" xfId="0" applyNumberFormat="1" applyFill="1" applyAlignment="1">
      <alignment horizontal="center"/>
    </xf>
    <xf numFmtId="10" fontId="0" fillId="3" borderId="3" xfId="0" applyNumberFormat="1" applyFill="1" applyBorder="1" applyAlignment="1">
      <alignment horizontal="center"/>
    </xf>
    <xf numFmtId="164" fontId="0" fillId="3" borderId="2" xfId="0" applyNumberFormat="1" applyFill="1" applyBorder="1" applyAlignment="1">
      <alignment horizontal="center"/>
    </xf>
    <xf numFmtId="164" fontId="0" fillId="3" borderId="0" xfId="0" applyNumberFormat="1" applyFill="1" applyAlignment="1">
      <alignment horizontal="center"/>
    </xf>
    <xf numFmtId="0" fontId="0" fillId="3" borderId="2" xfId="0" applyFill="1" applyBorder="1" applyAlignment="1">
      <alignment horizontal="center"/>
    </xf>
    <xf numFmtId="1" fontId="1" fillId="0" borderId="0" xfId="1" applyNumberFormat="1" applyAlignment="1">
      <alignment horizontal="right"/>
    </xf>
    <xf numFmtId="10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164" fontId="1" fillId="0" borderId="0" xfId="1" applyNumberFormat="1" applyAlignment="1">
      <alignment horizontal="center"/>
    </xf>
    <xf numFmtId="164" fontId="1" fillId="0" borderId="0" xfId="1" applyNumberFormat="1" applyAlignment="1">
      <alignment horizontal="right"/>
    </xf>
    <xf numFmtId="3" fontId="1" fillId="0" borderId="0" xfId="1" applyNumberFormat="1" applyAlignment="1">
      <alignment horizontal="center"/>
    </xf>
    <xf numFmtId="1" fontId="1" fillId="0" borderId="0" xfId="1" applyNumberFormat="1" applyFill="1" applyAlignment="1">
      <alignment horizontal="right"/>
    </xf>
    <xf numFmtId="0" fontId="1" fillId="0" borderId="0" xfId="1" applyFill="1" applyAlignment="1">
      <alignment horizontal="center"/>
    </xf>
    <xf numFmtId="10" fontId="3" fillId="0" borderId="1" xfId="0" quotePrefix="1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10" fontId="3" fillId="4" borderId="1" xfId="0" applyNumberFormat="1" applyFont="1" applyFill="1" applyBorder="1" applyAlignment="1">
      <alignment horizontal="center"/>
    </xf>
    <xf numFmtId="0" fontId="3" fillId="4" borderId="1" xfId="0" quotePrefix="1" applyFont="1" applyFill="1" applyBorder="1" applyAlignment="1">
      <alignment horizontal="center"/>
    </xf>
    <xf numFmtId="10" fontId="3" fillId="4" borderId="1" xfId="0" quotePrefix="1" applyNumberFormat="1" applyFont="1" applyFill="1" applyBorder="1" applyAlignment="1">
      <alignment horizontal="center"/>
    </xf>
    <xf numFmtId="3" fontId="6" fillId="4" borderId="1" xfId="0" quotePrefix="1" applyNumberFormat="1" applyFont="1" applyFill="1" applyBorder="1" applyAlignment="1">
      <alignment horizontal="center"/>
    </xf>
    <xf numFmtId="10" fontId="6" fillId="4" borderId="1" xfId="0" quotePrefix="1" applyNumberFormat="1" applyFont="1" applyFill="1" applyBorder="1" applyAlignment="1">
      <alignment horizontal="center"/>
    </xf>
    <xf numFmtId="10" fontId="6" fillId="4" borderId="1" xfId="0" applyNumberFormat="1" applyFont="1" applyFill="1" applyBorder="1" applyAlignment="1">
      <alignment horizontal="center"/>
    </xf>
    <xf numFmtId="3" fontId="3" fillId="4" borderId="1" xfId="0" quotePrefix="1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1" fontId="3" fillId="4" borderId="1" xfId="0" applyNumberFormat="1" applyFont="1" applyFill="1" applyBorder="1" applyAlignment="1">
      <alignment horizontal="center"/>
    </xf>
    <xf numFmtId="10" fontId="3" fillId="4" borderId="1" xfId="2" applyNumberFormat="1" applyFont="1" applyFill="1" applyBorder="1" applyAlignment="1">
      <alignment horizontal="center"/>
    </xf>
    <xf numFmtId="164" fontId="3" fillId="4" borderId="1" xfId="0" applyNumberFormat="1" applyFont="1" applyFill="1" applyBorder="1" applyAlignment="1">
      <alignment horizontal="right"/>
    </xf>
    <xf numFmtId="164" fontId="6" fillId="4" borderId="1" xfId="0" applyNumberFormat="1" applyFont="1" applyFill="1" applyBorder="1" applyAlignment="1">
      <alignment horizontal="right"/>
    </xf>
    <xf numFmtId="0" fontId="8" fillId="3" borderId="2" xfId="0" applyFont="1" applyFill="1" applyBorder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9" fillId="3" borderId="3" xfId="0" applyFont="1" applyFill="1" applyBorder="1"/>
    <xf numFmtId="164" fontId="3" fillId="4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0" fontId="3" fillId="0" borderId="1" xfId="0" applyNumberFormat="1" applyFont="1" applyBorder="1" applyAlignment="1">
      <alignment horizontal="center"/>
    </xf>
  </cellXfs>
  <cellStyles count="3">
    <cellStyle name="Normal" xfId="0" builtinId="0"/>
    <cellStyle name="Normal 3" xfId="1" xr:uid="{3C0FA824-4A64-42F8-8198-E0F14BB3443C}"/>
    <cellStyle name="Normal_INCENTIVE GOALS Rpt 0710" xfId="2" xr:uid="{D9D484C5-5C81-4B84-9DFC-1EE135292002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FA87-97AA-457E-BD50-ECB804FE4B7B}">
  <dimension ref="A1:AL123"/>
  <sheetViews>
    <sheetView tabSelected="1" zoomScaleNormal="100" workbookViewId="0">
      <pane xSplit="2" ySplit="2" topLeftCell="C42" activePane="bottomRight" state="frozen"/>
      <selection pane="topRight" activeCell="C1" sqref="C1"/>
      <selection pane="bottomLeft" activeCell="A3" sqref="A3"/>
      <selection pane="bottomRight" activeCell="C113" sqref="C113:E113"/>
    </sheetView>
  </sheetViews>
  <sheetFormatPr defaultColWidth="9.33203125" defaultRowHeight="13.2"/>
  <cols>
    <col min="1" max="1" width="21.33203125" style="9" customWidth="1"/>
    <col min="2" max="2" width="18.44140625" style="9" customWidth="1"/>
    <col min="3" max="3" width="14.33203125" style="83" bestFit="1" customWidth="1"/>
    <col min="4" max="4" width="15.33203125" style="83" bestFit="1" customWidth="1"/>
    <col min="5" max="5" width="12.6640625" style="84" bestFit="1" customWidth="1"/>
    <col min="6" max="6" width="13.33203125" style="85" bestFit="1" customWidth="1"/>
    <col min="7" max="7" width="10.5546875" style="85" bestFit="1" customWidth="1"/>
    <col min="8" max="8" width="11.5546875" style="84" bestFit="1" customWidth="1"/>
    <col min="9" max="9" width="9" style="84" bestFit="1" customWidth="1"/>
    <col min="10" max="10" width="14.33203125" style="85" bestFit="1" customWidth="1"/>
    <col min="11" max="11" width="8.6640625" style="85" bestFit="1" customWidth="1"/>
    <col min="12" max="12" width="10.33203125" style="84" bestFit="1" customWidth="1"/>
    <col min="13" max="13" width="8.6640625" style="84" bestFit="1" customWidth="1"/>
    <col min="14" max="15" width="12.5546875" style="86" bestFit="1" customWidth="1"/>
    <col min="16" max="16" width="11.6640625" style="84" bestFit="1" customWidth="1"/>
    <col min="17" max="17" width="8.6640625" style="84" bestFit="1" customWidth="1"/>
    <col min="18" max="18" width="15.6640625" style="85" bestFit="1" customWidth="1"/>
    <col min="19" max="19" width="15.44140625" style="85" bestFit="1" customWidth="1"/>
    <col min="20" max="20" width="9.33203125" style="84" bestFit="1" customWidth="1"/>
    <col min="21" max="21" width="9.6640625" style="84" customWidth="1"/>
    <col min="22" max="22" width="10.33203125" style="85" customWidth="1"/>
    <col min="23" max="23" width="13.6640625" style="85" customWidth="1"/>
    <col min="24" max="24" width="8.6640625" style="84" customWidth="1"/>
    <col min="25" max="25" width="17.44140625" style="84" hidden="1" customWidth="1"/>
    <col min="26" max="27" width="9.33203125" style="85" hidden="1" customWidth="1"/>
    <col min="28" max="28" width="10.6640625" style="84" hidden="1" customWidth="1"/>
    <col min="29" max="29" width="8.6640625" style="85" hidden="1" customWidth="1"/>
    <col min="30" max="30" width="9.33203125" style="85" hidden="1" customWidth="1"/>
    <col min="31" max="31" width="9.33203125" style="84" hidden="1" customWidth="1"/>
    <col min="32" max="32" width="13.44140625" style="87" hidden="1" customWidth="1"/>
    <col min="33" max="33" width="12.33203125" style="87" hidden="1" customWidth="1"/>
    <col min="34" max="34" width="10.5546875" style="84" hidden="1" customWidth="1"/>
    <col min="35" max="35" width="9.33203125" style="85" hidden="1" customWidth="1"/>
    <col min="36" max="36" width="11" style="85" hidden="1" customWidth="1"/>
    <col min="37" max="37" width="8.6640625" style="84" hidden="1" customWidth="1"/>
    <col min="38" max="38" width="9.33203125" style="9" customWidth="1"/>
    <col min="39" max="16384" width="9.33203125" style="9"/>
  </cols>
  <sheetData>
    <row r="1" spans="1:38" ht="26.4">
      <c r="A1" s="1" t="s">
        <v>0</v>
      </c>
      <c r="B1" s="2" t="s">
        <v>1</v>
      </c>
      <c r="C1" s="108" t="s">
        <v>2</v>
      </c>
      <c r="D1" s="108"/>
      <c r="E1" s="108"/>
      <c r="F1" s="109" t="s">
        <v>3</v>
      </c>
      <c r="G1" s="109"/>
      <c r="H1" s="109"/>
      <c r="I1" s="109"/>
      <c r="J1" s="110" t="s">
        <v>4</v>
      </c>
      <c r="K1" s="110"/>
      <c r="L1" s="110"/>
      <c r="M1" s="110"/>
      <c r="N1" s="111" t="s">
        <v>5</v>
      </c>
      <c r="O1" s="109"/>
      <c r="P1" s="112"/>
      <c r="Q1" s="109"/>
      <c r="R1" s="110" t="s">
        <v>6</v>
      </c>
      <c r="S1" s="110"/>
      <c r="T1" s="110"/>
      <c r="U1" s="110"/>
      <c r="V1" s="109" t="s">
        <v>7</v>
      </c>
      <c r="W1" s="109"/>
      <c r="X1" s="109"/>
      <c r="Y1" s="3"/>
      <c r="Z1" s="4"/>
      <c r="AA1" s="3"/>
      <c r="AB1" s="5"/>
      <c r="AC1" s="4"/>
      <c r="AD1" s="3"/>
      <c r="AE1" s="5"/>
      <c r="AF1" s="6"/>
      <c r="AG1" s="7"/>
      <c r="AH1" s="5"/>
      <c r="AI1" s="4"/>
      <c r="AJ1" s="3"/>
      <c r="AK1" s="5"/>
      <c r="AL1" s="8"/>
    </row>
    <row r="2" spans="1:38" s="21" customFormat="1" ht="15.6">
      <c r="A2" s="10" t="s">
        <v>8</v>
      </c>
      <c r="B2" s="10" t="s">
        <v>9</v>
      </c>
      <c r="C2" s="101" t="s">
        <v>10</v>
      </c>
      <c r="D2" s="101" t="s">
        <v>11</v>
      </c>
      <c r="E2" s="102" t="s">
        <v>12</v>
      </c>
      <c r="F2" s="10" t="s">
        <v>13</v>
      </c>
      <c r="G2" s="10" t="s">
        <v>14</v>
      </c>
      <c r="H2" s="11" t="s">
        <v>15</v>
      </c>
      <c r="I2" s="11" t="s">
        <v>11</v>
      </c>
      <c r="J2" s="92" t="s">
        <v>16</v>
      </c>
      <c r="K2" s="92" t="s">
        <v>17</v>
      </c>
      <c r="L2" s="93" t="s">
        <v>18</v>
      </c>
      <c r="M2" s="93" t="s">
        <v>11</v>
      </c>
      <c r="N2" s="12" t="s">
        <v>19</v>
      </c>
      <c r="O2" s="12" t="s">
        <v>20</v>
      </c>
      <c r="P2" s="11" t="s">
        <v>21</v>
      </c>
      <c r="Q2" s="11" t="s">
        <v>11</v>
      </c>
      <c r="R2" s="92" t="s">
        <v>22</v>
      </c>
      <c r="S2" s="92" t="s">
        <v>23</v>
      </c>
      <c r="T2" s="93" t="s">
        <v>24</v>
      </c>
      <c r="U2" s="93" t="s">
        <v>11</v>
      </c>
      <c r="V2" s="13" t="s">
        <v>25</v>
      </c>
      <c r="W2" s="13" t="s">
        <v>26</v>
      </c>
      <c r="X2" s="11" t="s">
        <v>27</v>
      </c>
      <c r="Y2" s="14" t="s">
        <v>28</v>
      </c>
      <c r="Z2" s="15" t="s">
        <v>29</v>
      </c>
      <c r="AA2" s="16" t="s">
        <v>30</v>
      </c>
      <c r="AB2" s="17" t="s">
        <v>31</v>
      </c>
      <c r="AC2" s="15" t="s">
        <v>32</v>
      </c>
      <c r="AD2" s="16" t="s">
        <v>33</v>
      </c>
      <c r="AE2" s="17" t="s">
        <v>34</v>
      </c>
      <c r="AF2" s="18" t="s">
        <v>35</v>
      </c>
      <c r="AG2" s="19" t="s">
        <v>36</v>
      </c>
      <c r="AH2" s="17" t="s">
        <v>37</v>
      </c>
      <c r="AI2" s="15" t="s">
        <v>38</v>
      </c>
      <c r="AJ2" s="16" t="s">
        <v>39</v>
      </c>
      <c r="AK2" s="17" t="s">
        <v>40</v>
      </c>
      <c r="AL2" s="20" t="s">
        <v>41</v>
      </c>
    </row>
    <row r="3" spans="1:38">
      <c r="A3" s="22" t="s">
        <v>42</v>
      </c>
      <c r="B3" s="22" t="s">
        <v>43</v>
      </c>
      <c r="C3" s="103">
        <v>3583815.96</v>
      </c>
      <c r="D3" s="103">
        <v>10507571.300000001</v>
      </c>
      <c r="E3" s="93">
        <v>0.34106986835292802</v>
      </c>
      <c r="F3" s="23">
        <v>4385</v>
      </c>
      <c r="G3" s="23">
        <v>3795</v>
      </c>
      <c r="H3" s="24">
        <v>0.86550000000000005</v>
      </c>
      <c r="I3" s="11">
        <v>0.91749999999999998</v>
      </c>
      <c r="J3" s="94">
        <v>5429</v>
      </c>
      <c r="K3" s="94">
        <v>4729</v>
      </c>
      <c r="L3" s="95">
        <v>0.87109999999999999</v>
      </c>
      <c r="M3" s="93">
        <v>0.84819999999999995</v>
      </c>
      <c r="N3" s="25">
        <v>4204254.96</v>
      </c>
      <c r="O3" s="25">
        <v>2730174.3</v>
      </c>
      <c r="P3" s="24">
        <v>0.64939999999999998</v>
      </c>
      <c r="Q3" s="24">
        <v>0.65390000000000004</v>
      </c>
      <c r="R3" s="94">
        <v>3955</v>
      </c>
      <c r="S3" s="94">
        <v>1940</v>
      </c>
      <c r="T3" s="95">
        <v>0.49049999999999999</v>
      </c>
      <c r="U3" s="95">
        <v>0.66239999999999999</v>
      </c>
      <c r="V3" s="23">
        <v>3217</v>
      </c>
      <c r="W3" s="23">
        <v>2658</v>
      </c>
      <c r="X3" s="24">
        <v>0.82620000000000005</v>
      </c>
      <c r="Y3" s="26"/>
      <c r="Z3" s="4">
        <v>4654</v>
      </c>
      <c r="AA3" s="3">
        <v>4816</v>
      </c>
      <c r="AB3" s="5">
        <v>1.0347999999999999</v>
      </c>
      <c r="AC3" s="4">
        <v>6433</v>
      </c>
      <c r="AD3" s="3">
        <v>5312</v>
      </c>
      <c r="AE3" s="5">
        <v>0.82569999999999999</v>
      </c>
      <c r="AF3" s="6">
        <v>12240226.41</v>
      </c>
      <c r="AG3" s="7">
        <v>8173147.7199999997</v>
      </c>
      <c r="AH3" s="5">
        <v>0.66769999999999996</v>
      </c>
      <c r="AI3" s="4">
        <v>4843</v>
      </c>
      <c r="AJ3" s="3">
        <v>3326</v>
      </c>
      <c r="AK3" s="5">
        <v>0.68679999999999997</v>
      </c>
      <c r="AL3" s="8" t="s">
        <v>44</v>
      </c>
    </row>
    <row r="4" spans="1:38">
      <c r="A4" s="22" t="s">
        <v>45</v>
      </c>
      <c r="B4" s="22" t="s">
        <v>46</v>
      </c>
      <c r="C4" s="103">
        <v>513300.1</v>
      </c>
      <c r="D4" s="103">
        <v>1688526.33</v>
      </c>
      <c r="E4" s="93">
        <v>0.30399294987600201</v>
      </c>
      <c r="F4" s="23">
        <v>773</v>
      </c>
      <c r="G4" s="23">
        <v>722</v>
      </c>
      <c r="H4" s="24">
        <v>0.93400000000000005</v>
      </c>
      <c r="I4" s="11">
        <v>1</v>
      </c>
      <c r="J4" s="94">
        <v>1063</v>
      </c>
      <c r="K4" s="94">
        <v>962</v>
      </c>
      <c r="L4" s="95">
        <v>0.90500000000000003</v>
      </c>
      <c r="M4" s="93">
        <v>0.9</v>
      </c>
      <c r="N4" s="25">
        <v>673090</v>
      </c>
      <c r="O4" s="25">
        <v>412362.96</v>
      </c>
      <c r="P4" s="24">
        <v>0.61260000000000003</v>
      </c>
      <c r="Q4" s="24">
        <v>0.62719999999999998</v>
      </c>
      <c r="R4" s="94">
        <v>708</v>
      </c>
      <c r="S4" s="94">
        <v>307</v>
      </c>
      <c r="T4" s="95">
        <v>0.43359999999999999</v>
      </c>
      <c r="U4" s="95">
        <v>0.63770000000000004</v>
      </c>
      <c r="V4" s="23">
        <v>646</v>
      </c>
      <c r="W4" s="23">
        <v>543</v>
      </c>
      <c r="X4" s="24">
        <v>0.84060000000000001</v>
      </c>
      <c r="Y4" s="26"/>
      <c r="Z4" s="4">
        <v>932</v>
      </c>
      <c r="AA4" s="3">
        <v>1055</v>
      </c>
      <c r="AB4" s="5">
        <v>1.1319999999999999</v>
      </c>
      <c r="AC4" s="4">
        <v>1357</v>
      </c>
      <c r="AD4" s="3">
        <v>1212</v>
      </c>
      <c r="AE4" s="5">
        <v>0.8931</v>
      </c>
      <c r="AF4" s="6">
        <v>2330160</v>
      </c>
      <c r="AG4" s="7">
        <v>1640929.57</v>
      </c>
      <c r="AH4" s="5">
        <v>0.70420000000000005</v>
      </c>
      <c r="AI4" s="4">
        <v>1010</v>
      </c>
      <c r="AJ4" s="3">
        <v>671</v>
      </c>
      <c r="AK4" s="5">
        <v>0.66439999999999999</v>
      </c>
      <c r="AL4" s="8" t="s">
        <v>44</v>
      </c>
    </row>
    <row r="5" spans="1:38">
      <c r="A5" s="22" t="s">
        <v>45</v>
      </c>
      <c r="B5" s="22" t="s">
        <v>47</v>
      </c>
      <c r="C5" s="103">
        <v>172455.21</v>
      </c>
      <c r="D5" s="103">
        <v>481497.15</v>
      </c>
      <c r="E5" s="93">
        <v>0.358164549883629</v>
      </c>
      <c r="F5" s="23">
        <v>210</v>
      </c>
      <c r="G5" s="23">
        <v>202</v>
      </c>
      <c r="H5" s="24">
        <v>0.96189999999999998</v>
      </c>
      <c r="I5" s="11">
        <v>1</v>
      </c>
      <c r="J5" s="94">
        <v>322</v>
      </c>
      <c r="K5" s="94">
        <v>300</v>
      </c>
      <c r="L5" s="95">
        <v>0.93169999999999997</v>
      </c>
      <c r="M5" s="93">
        <v>0.88580000000000003</v>
      </c>
      <c r="N5" s="25">
        <v>207521.19</v>
      </c>
      <c r="O5" s="25">
        <v>137787.20000000001</v>
      </c>
      <c r="P5" s="24">
        <v>0.66400000000000003</v>
      </c>
      <c r="Q5" s="24">
        <v>0.64690000000000003</v>
      </c>
      <c r="R5" s="94">
        <v>261</v>
      </c>
      <c r="S5" s="94">
        <v>128</v>
      </c>
      <c r="T5" s="95">
        <v>0.4904</v>
      </c>
      <c r="U5" s="95">
        <v>0.63749999999999996</v>
      </c>
      <c r="V5" s="23">
        <v>178</v>
      </c>
      <c r="W5" s="23">
        <v>154</v>
      </c>
      <c r="X5" s="24">
        <v>0.86519999999999997</v>
      </c>
      <c r="Y5" s="26"/>
      <c r="Z5" s="4">
        <v>200</v>
      </c>
      <c r="AA5" s="3">
        <v>216</v>
      </c>
      <c r="AB5" s="5">
        <v>1.08</v>
      </c>
      <c r="AC5" s="4">
        <v>390</v>
      </c>
      <c r="AD5" s="3">
        <v>340</v>
      </c>
      <c r="AE5" s="5">
        <v>0.87180000000000002</v>
      </c>
      <c r="AF5" s="6">
        <v>634979.81999999995</v>
      </c>
      <c r="AG5" s="7">
        <v>397345.08</v>
      </c>
      <c r="AH5" s="5">
        <v>0.62580000000000002</v>
      </c>
      <c r="AI5" s="4">
        <v>315</v>
      </c>
      <c r="AJ5" s="3">
        <v>186</v>
      </c>
      <c r="AK5" s="5">
        <v>0.59050000000000002</v>
      </c>
      <c r="AL5" s="8" t="s">
        <v>44</v>
      </c>
    </row>
    <row r="6" spans="1:38">
      <c r="A6" s="22" t="s">
        <v>48</v>
      </c>
      <c r="B6" s="22" t="s">
        <v>49</v>
      </c>
      <c r="C6" s="103">
        <v>965973.79</v>
      </c>
      <c r="D6" s="103">
        <v>3043165.34</v>
      </c>
      <c r="E6" s="93">
        <v>0.31742402468345698</v>
      </c>
      <c r="F6" s="23">
        <v>1589</v>
      </c>
      <c r="G6" s="23">
        <v>1523</v>
      </c>
      <c r="H6" s="24">
        <v>0.95850000000000002</v>
      </c>
      <c r="I6" s="11">
        <v>0.98760000000000003</v>
      </c>
      <c r="J6" s="94">
        <v>1841</v>
      </c>
      <c r="K6" s="94">
        <v>1787</v>
      </c>
      <c r="L6" s="95">
        <v>0.97070000000000001</v>
      </c>
      <c r="M6" s="93">
        <v>0.9</v>
      </c>
      <c r="N6" s="25">
        <v>1216106.1299999999</v>
      </c>
      <c r="O6" s="25">
        <v>756253.14</v>
      </c>
      <c r="P6" s="24">
        <v>0.62190000000000001</v>
      </c>
      <c r="Q6" s="24">
        <v>0.63419999999999999</v>
      </c>
      <c r="R6" s="94">
        <v>1347</v>
      </c>
      <c r="S6" s="94">
        <v>672</v>
      </c>
      <c r="T6" s="95">
        <v>0.49890000000000001</v>
      </c>
      <c r="U6" s="95">
        <v>0.68740000000000001</v>
      </c>
      <c r="V6" s="23">
        <v>1254</v>
      </c>
      <c r="W6" s="23">
        <v>1144</v>
      </c>
      <c r="X6" s="24">
        <v>0.9123</v>
      </c>
      <c r="Y6" s="26"/>
      <c r="Z6" s="4">
        <v>1772</v>
      </c>
      <c r="AA6" s="3">
        <v>1756</v>
      </c>
      <c r="AB6" s="5">
        <v>0.99099999999999999</v>
      </c>
      <c r="AC6" s="4">
        <v>2085</v>
      </c>
      <c r="AD6" s="3">
        <v>1876</v>
      </c>
      <c r="AE6" s="5">
        <v>0.89980000000000004</v>
      </c>
      <c r="AF6" s="6">
        <v>3482669.87</v>
      </c>
      <c r="AG6" s="7">
        <v>2367007.67</v>
      </c>
      <c r="AH6" s="5">
        <v>0.67969999999999997</v>
      </c>
      <c r="AI6" s="4">
        <v>1604</v>
      </c>
      <c r="AJ6" s="3">
        <v>1173</v>
      </c>
      <c r="AK6" s="5">
        <v>0.73129999999999995</v>
      </c>
      <c r="AL6" s="8" t="s">
        <v>44</v>
      </c>
    </row>
    <row r="7" spans="1:38">
      <c r="A7" s="22" t="s">
        <v>45</v>
      </c>
      <c r="B7" s="22" t="s">
        <v>50</v>
      </c>
      <c r="C7" s="103">
        <v>462189.27</v>
      </c>
      <c r="D7" s="103">
        <v>1287145.1100000001</v>
      </c>
      <c r="E7" s="93">
        <v>0.35908093532670898</v>
      </c>
      <c r="F7" s="23">
        <v>497</v>
      </c>
      <c r="G7" s="23">
        <v>451</v>
      </c>
      <c r="H7" s="24">
        <v>0.90739999999999998</v>
      </c>
      <c r="I7" s="11">
        <v>0.93279999999999996</v>
      </c>
      <c r="J7" s="94">
        <v>757</v>
      </c>
      <c r="K7" s="94">
        <v>736</v>
      </c>
      <c r="L7" s="95">
        <v>0.97230000000000005</v>
      </c>
      <c r="M7" s="93">
        <v>0.9</v>
      </c>
      <c r="N7" s="25">
        <v>479512.82</v>
      </c>
      <c r="O7" s="25">
        <v>347277.08</v>
      </c>
      <c r="P7" s="24">
        <v>0.72419999999999995</v>
      </c>
      <c r="Q7" s="24">
        <v>0.7</v>
      </c>
      <c r="R7" s="94">
        <v>535</v>
      </c>
      <c r="S7" s="94">
        <v>310</v>
      </c>
      <c r="T7" s="95">
        <v>0.57940000000000003</v>
      </c>
      <c r="U7" s="95">
        <v>0.7</v>
      </c>
      <c r="V7" s="23">
        <v>539</v>
      </c>
      <c r="W7" s="23">
        <v>465</v>
      </c>
      <c r="X7" s="24">
        <v>0.86270000000000002</v>
      </c>
      <c r="Y7" s="26"/>
      <c r="Z7" s="4">
        <v>569</v>
      </c>
      <c r="AA7" s="3">
        <v>587</v>
      </c>
      <c r="AB7" s="5">
        <v>1.0316000000000001</v>
      </c>
      <c r="AC7" s="4">
        <v>1064</v>
      </c>
      <c r="AD7" s="3">
        <v>977</v>
      </c>
      <c r="AE7" s="5">
        <v>0.91820000000000002</v>
      </c>
      <c r="AF7" s="6">
        <v>1519368.44</v>
      </c>
      <c r="AG7" s="7">
        <v>1012460.17</v>
      </c>
      <c r="AH7" s="5">
        <v>0.66639999999999999</v>
      </c>
      <c r="AI7" s="4">
        <v>802</v>
      </c>
      <c r="AJ7" s="3">
        <v>530</v>
      </c>
      <c r="AK7" s="5">
        <v>0.66080000000000005</v>
      </c>
      <c r="AL7" s="8" t="s">
        <v>44</v>
      </c>
    </row>
    <row r="8" spans="1:38">
      <c r="A8" s="22" t="s">
        <v>45</v>
      </c>
      <c r="B8" s="22" t="s">
        <v>51</v>
      </c>
      <c r="C8" s="103">
        <v>190169.92</v>
      </c>
      <c r="D8" s="103">
        <v>526735.5</v>
      </c>
      <c r="E8" s="93">
        <v>0.36103494068655001</v>
      </c>
      <c r="F8" s="23">
        <v>162</v>
      </c>
      <c r="G8" s="23">
        <v>156</v>
      </c>
      <c r="H8" s="24">
        <v>0.96299999999999997</v>
      </c>
      <c r="I8" s="11">
        <v>1</v>
      </c>
      <c r="J8" s="94">
        <v>260</v>
      </c>
      <c r="K8" s="94">
        <v>235</v>
      </c>
      <c r="L8" s="95">
        <v>0.90380000000000005</v>
      </c>
      <c r="M8" s="93">
        <v>0.9</v>
      </c>
      <c r="N8" s="25">
        <v>222786.88</v>
      </c>
      <c r="O8" s="25">
        <v>161852.29</v>
      </c>
      <c r="P8" s="24">
        <v>0.72650000000000003</v>
      </c>
      <c r="Q8" s="24">
        <v>0.7</v>
      </c>
      <c r="R8" s="94">
        <v>168</v>
      </c>
      <c r="S8" s="94">
        <v>85</v>
      </c>
      <c r="T8" s="95">
        <v>0.50600000000000001</v>
      </c>
      <c r="U8" s="95">
        <v>0.66159999999999997</v>
      </c>
      <c r="V8" s="23">
        <v>172</v>
      </c>
      <c r="W8" s="23">
        <v>79</v>
      </c>
      <c r="X8" s="24">
        <v>0.45929999999999999</v>
      </c>
      <c r="Y8" s="26"/>
      <c r="Z8" s="4">
        <v>193</v>
      </c>
      <c r="AA8" s="3">
        <v>202</v>
      </c>
      <c r="AB8" s="5">
        <v>1.0466</v>
      </c>
      <c r="AC8" s="4">
        <v>338</v>
      </c>
      <c r="AD8" s="3">
        <v>289</v>
      </c>
      <c r="AE8" s="5">
        <v>0.85499999999999998</v>
      </c>
      <c r="AF8" s="6">
        <v>664596.23</v>
      </c>
      <c r="AG8" s="7">
        <v>391250.49</v>
      </c>
      <c r="AH8" s="5">
        <v>0.5887</v>
      </c>
      <c r="AI8" s="4">
        <v>259</v>
      </c>
      <c r="AJ8" s="3">
        <v>160</v>
      </c>
      <c r="AK8" s="5">
        <v>0.61780000000000002</v>
      </c>
      <c r="AL8" s="8" t="s">
        <v>44</v>
      </c>
    </row>
    <row r="9" spans="1:38">
      <c r="A9" s="22" t="s">
        <v>52</v>
      </c>
      <c r="B9" s="22" t="s">
        <v>53</v>
      </c>
      <c r="C9" s="103">
        <v>1249234.76</v>
      </c>
      <c r="D9" s="103">
        <v>3735074.38</v>
      </c>
      <c r="E9" s="93">
        <v>0.33446047733057499</v>
      </c>
      <c r="F9" s="23">
        <v>1747</v>
      </c>
      <c r="G9" s="23">
        <v>1594</v>
      </c>
      <c r="H9" s="24">
        <v>0.91239999999999999</v>
      </c>
      <c r="I9" s="11">
        <v>0.92669999999999997</v>
      </c>
      <c r="J9" s="94">
        <v>2352</v>
      </c>
      <c r="K9" s="94">
        <v>2240</v>
      </c>
      <c r="L9" s="95">
        <v>0.95240000000000002</v>
      </c>
      <c r="M9" s="93">
        <v>0.9</v>
      </c>
      <c r="N9" s="25">
        <v>1462275.49</v>
      </c>
      <c r="O9" s="25">
        <v>952695.71</v>
      </c>
      <c r="P9" s="24">
        <v>0.65149999999999997</v>
      </c>
      <c r="Q9" s="24">
        <v>0.63919999999999999</v>
      </c>
      <c r="R9" s="94">
        <v>1803</v>
      </c>
      <c r="S9" s="94">
        <v>848</v>
      </c>
      <c r="T9" s="95">
        <v>0.4703</v>
      </c>
      <c r="U9" s="95">
        <v>0.61680000000000001</v>
      </c>
      <c r="V9" s="23">
        <v>1418</v>
      </c>
      <c r="W9" s="23">
        <v>1227</v>
      </c>
      <c r="X9" s="24">
        <v>0.86529999999999996</v>
      </c>
      <c r="Y9" s="26"/>
      <c r="Z9" s="4">
        <v>1985</v>
      </c>
      <c r="AA9" s="3">
        <v>1930</v>
      </c>
      <c r="AB9" s="5">
        <v>0.97230000000000005</v>
      </c>
      <c r="AC9" s="4">
        <v>2647</v>
      </c>
      <c r="AD9" s="3">
        <v>2341</v>
      </c>
      <c r="AE9" s="5">
        <v>0.88439999999999996</v>
      </c>
      <c r="AF9" s="6">
        <v>4867421.97</v>
      </c>
      <c r="AG9" s="7">
        <v>3282523.27</v>
      </c>
      <c r="AH9" s="5">
        <v>0.6744</v>
      </c>
      <c r="AI9" s="4">
        <v>2145</v>
      </c>
      <c r="AJ9" s="3">
        <v>1434</v>
      </c>
      <c r="AK9" s="5">
        <v>0.66849999999999998</v>
      </c>
      <c r="AL9" s="8" t="s">
        <v>44</v>
      </c>
    </row>
    <row r="10" spans="1:38">
      <c r="A10" s="22" t="s">
        <v>52</v>
      </c>
      <c r="B10" s="22" t="s">
        <v>54</v>
      </c>
      <c r="C10" s="103">
        <v>634916.80000000005</v>
      </c>
      <c r="D10" s="103">
        <v>2053089.31</v>
      </c>
      <c r="E10" s="93">
        <v>0.30924947926400698</v>
      </c>
      <c r="F10" s="23">
        <v>978</v>
      </c>
      <c r="G10" s="23">
        <v>876</v>
      </c>
      <c r="H10" s="24">
        <v>0.89570000000000005</v>
      </c>
      <c r="I10" s="11">
        <v>0.93899999999999995</v>
      </c>
      <c r="J10" s="94">
        <v>1143</v>
      </c>
      <c r="K10" s="94">
        <v>1104</v>
      </c>
      <c r="L10" s="95">
        <v>0.96589999999999998</v>
      </c>
      <c r="M10" s="93">
        <v>0.9</v>
      </c>
      <c r="N10" s="25">
        <v>727337.28</v>
      </c>
      <c r="O10" s="25">
        <v>480208.96</v>
      </c>
      <c r="P10" s="24">
        <v>0.66020000000000001</v>
      </c>
      <c r="Q10" s="24">
        <v>0.66720000000000002</v>
      </c>
      <c r="R10" s="94">
        <v>815</v>
      </c>
      <c r="S10" s="94">
        <v>448</v>
      </c>
      <c r="T10" s="95">
        <v>0.54969999999999997</v>
      </c>
      <c r="U10" s="95">
        <v>0.67549999999999999</v>
      </c>
      <c r="V10" s="23">
        <v>742</v>
      </c>
      <c r="W10" s="23">
        <v>643</v>
      </c>
      <c r="X10" s="24">
        <v>0.86660000000000004</v>
      </c>
      <c r="Y10" s="26"/>
      <c r="Z10" s="4">
        <v>1498</v>
      </c>
      <c r="AA10" s="3">
        <v>1473</v>
      </c>
      <c r="AB10" s="5">
        <v>0.98329999999999995</v>
      </c>
      <c r="AC10" s="4">
        <v>1702</v>
      </c>
      <c r="AD10" s="3">
        <v>1560</v>
      </c>
      <c r="AE10" s="5">
        <v>0.91659999999999997</v>
      </c>
      <c r="AF10" s="6">
        <v>2664049</v>
      </c>
      <c r="AG10" s="7">
        <v>1900128.98</v>
      </c>
      <c r="AH10" s="5">
        <v>0.71319999999999995</v>
      </c>
      <c r="AI10" s="4">
        <v>1314</v>
      </c>
      <c r="AJ10" s="3">
        <v>917</v>
      </c>
      <c r="AK10" s="5">
        <v>0.69789999999999996</v>
      </c>
      <c r="AL10" s="8" t="s">
        <v>44</v>
      </c>
    </row>
    <row r="11" spans="1:38">
      <c r="A11" s="22" t="s">
        <v>55</v>
      </c>
      <c r="B11" s="22" t="s">
        <v>56</v>
      </c>
      <c r="C11" s="103">
        <v>1398788.14</v>
      </c>
      <c r="D11" s="103">
        <v>3994519.35</v>
      </c>
      <c r="E11" s="93">
        <v>0.35017683416654399</v>
      </c>
      <c r="F11" s="23">
        <v>1571</v>
      </c>
      <c r="G11" s="23">
        <v>1378</v>
      </c>
      <c r="H11" s="24">
        <v>0.87709999999999999</v>
      </c>
      <c r="I11" s="11">
        <v>0.95830000000000004</v>
      </c>
      <c r="J11" s="94">
        <v>1914</v>
      </c>
      <c r="K11" s="94">
        <v>1705</v>
      </c>
      <c r="L11" s="95">
        <v>0.89080000000000004</v>
      </c>
      <c r="M11" s="93">
        <v>0.88039999999999996</v>
      </c>
      <c r="N11" s="25">
        <v>1597680.94</v>
      </c>
      <c r="O11" s="25">
        <v>1103649.44</v>
      </c>
      <c r="P11" s="24">
        <v>0.69079999999999997</v>
      </c>
      <c r="Q11" s="24">
        <v>0.7</v>
      </c>
      <c r="R11" s="94">
        <v>1481</v>
      </c>
      <c r="S11" s="94">
        <v>761</v>
      </c>
      <c r="T11" s="95">
        <v>0.51380000000000003</v>
      </c>
      <c r="U11" s="95">
        <v>0.7</v>
      </c>
      <c r="V11" s="23">
        <v>1243</v>
      </c>
      <c r="W11" s="23">
        <v>1116</v>
      </c>
      <c r="X11" s="24">
        <v>0.89780000000000004</v>
      </c>
      <c r="Y11" s="26"/>
      <c r="Z11" s="4">
        <v>1693</v>
      </c>
      <c r="AA11" s="3">
        <v>1758</v>
      </c>
      <c r="AB11" s="5">
        <v>1.0384</v>
      </c>
      <c r="AC11" s="4">
        <v>2131</v>
      </c>
      <c r="AD11" s="3">
        <v>1911</v>
      </c>
      <c r="AE11" s="5">
        <v>0.89680000000000004</v>
      </c>
      <c r="AF11" s="6">
        <v>3939368.3</v>
      </c>
      <c r="AG11" s="7">
        <v>2658573.13</v>
      </c>
      <c r="AH11" s="5">
        <v>0.67490000000000006</v>
      </c>
      <c r="AI11" s="4">
        <v>1813</v>
      </c>
      <c r="AJ11" s="3">
        <v>1314</v>
      </c>
      <c r="AK11" s="5">
        <v>0.7248</v>
      </c>
      <c r="AL11" s="8" t="s">
        <v>44</v>
      </c>
    </row>
    <row r="12" spans="1:38" ht="15" customHeight="1">
      <c r="A12" s="22" t="s">
        <v>55</v>
      </c>
      <c r="B12" s="22" t="s">
        <v>57</v>
      </c>
      <c r="C12" s="103">
        <v>2239922.5</v>
      </c>
      <c r="D12" s="103">
        <v>6316195.8200000003</v>
      </c>
      <c r="E12" s="93">
        <v>0.35463157948766699</v>
      </c>
      <c r="F12" s="23">
        <v>2574</v>
      </c>
      <c r="G12" s="23">
        <v>2462</v>
      </c>
      <c r="H12" s="24">
        <v>0.95650000000000002</v>
      </c>
      <c r="I12" s="11">
        <v>1</v>
      </c>
      <c r="J12" s="94">
        <v>3230</v>
      </c>
      <c r="K12" s="94">
        <v>2956</v>
      </c>
      <c r="L12" s="95">
        <v>0.91520000000000001</v>
      </c>
      <c r="M12" s="93">
        <v>0.9</v>
      </c>
      <c r="N12" s="25">
        <v>2484337.9500000002</v>
      </c>
      <c r="O12" s="25">
        <v>1802541.53</v>
      </c>
      <c r="P12" s="24">
        <v>0.72560000000000002</v>
      </c>
      <c r="Q12" s="24">
        <v>0.7</v>
      </c>
      <c r="R12" s="94">
        <v>1975</v>
      </c>
      <c r="S12" s="94">
        <v>1128</v>
      </c>
      <c r="T12" s="95">
        <v>0.57110000000000005</v>
      </c>
      <c r="U12" s="95">
        <v>0.7</v>
      </c>
      <c r="V12" s="23">
        <v>2422</v>
      </c>
      <c r="W12" s="23">
        <v>2097</v>
      </c>
      <c r="X12" s="24">
        <v>0.86580000000000001</v>
      </c>
      <c r="Y12" s="26"/>
      <c r="Z12" s="4">
        <v>2364</v>
      </c>
      <c r="AA12" s="3">
        <v>2494</v>
      </c>
      <c r="AB12" s="5">
        <v>1.0549999999999999</v>
      </c>
      <c r="AC12" s="4">
        <v>3418</v>
      </c>
      <c r="AD12" s="3">
        <v>2866</v>
      </c>
      <c r="AE12" s="5">
        <v>0.83850000000000002</v>
      </c>
      <c r="AF12" s="6">
        <v>7201929.4199999999</v>
      </c>
      <c r="AG12" s="7">
        <v>4997438.4000000004</v>
      </c>
      <c r="AH12" s="5">
        <v>0.69389999999999996</v>
      </c>
      <c r="AI12" s="4">
        <v>2384</v>
      </c>
      <c r="AJ12" s="3">
        <v>1714</v>
      </c>
      <c r="AK12" s="5">
        <v>0.71899999999999997</v>
      </c>
      <c r="AL12" s="8" t="s">
        <v>44</v>
      </c>
    </row>
    <row r="13" spans="1:38">
      <c r="A13" s="22" t="s">
        <v>58</v>
      </c>
      <c r="B13" s="22" t="s">
        <v>59</v>
      </c>
      <c r="C13" s="103">
        <v>3423429.9</v>
      </c>
      <c r="D13" s="103">
        <v>10953676.710000001</v>
      </c>
      <c r="E13" s="93">
        <v>0.312537058618375</v>
      </c>
      <c r="F13" s="23">
        <v>3879</v>
      </c>
      <c r="G13" s="23">
        <v>3690</v>
      </c>
      <c r="H13" s="24">
        <v>0.95130000000000003</v>
      </c>
      <c r="I13" s="11">
        <v>0.99329999999999996</v>
      </c>
      <c r="J13" s="94">
        <v>5449</v>
      </c>
      <c r="K13" s="94">
        <v>5192</v>
      </c>
      <c r="L13" s="95">
        <v>0.95279999999999998</v>
      </c>
      <c r="M13" s="93">
        <v>0.9</v>
      </c>
      <c r="N13" s="25">
        <v>3916088.06</v>
      </c>
      <c r="O13" s="25">
        <v>2702942.65</v>
      </c>
      <c r="P13" s="24">
        <v>0.69020000000000004</v>
      </c>
      <c r="Q13" s="24">
        <v>0.7</v>
      </c>
      <c r="R13" s="94">
        <v>3894</v>
      </c>
      <c r="S13" s="94">
        <v>2034</v>
      </c>
      <c r="T13" s="95">
        <v>0.52229999999999999</v>
      </c>
      <c r="U13" s="95">
        <v>0.7</v>
      </c>
      <c r="V13" s="23">
        <v>3329</v>
      </c>
      <c r="W13" s="23">
        <v>2614</v>
      </c>
      <c r="X13" s="24">
        <v>0.78520000000000001</v>
      </c>
      <c r="Y13" s="26"/>
      <c r="Z13" s="4">
        <v>4430</v>
      </c>
      <c r="AA13" s="3">
        <v>4888</v>
      </c>
      <c r="AB13" s="5">
        <v>1.1033999999999999</v>
      </c>
      <c r="AC13" s="4">
        <v>6770</v>
      </c>
      <c r="AD13" s="3">
        <v>6298</v>
      </c>
      <c r="AE13" s="5">
        <v>0.93030000000000002</v>
      </c>
      <c r="AF13" s="6">
        <v>13974667.890000001</v>
      </c>
      <c r="AG13" s="7">
        <v>9780606.1500000004</v>
      </c>
      <c r="AH13" s="5">
        <v>0.69989999999999997</v>
      </c>
      <c r="AI13" s="4">
        <v>5797</v>
      </c>
      <c r="AJ13" s="3">
        <v>4222</v>
      </c>
      <c r="AK13" s="5">
        <v>0.72829999999999995</v>
      </c>
      <c r="AL13" s="8" t="s">
        <v>44</v>
      </c>
    </row>
    <row r="14" spans="1:38">
      <c r="A14" s="22" t="s">
        <v>45</v>
      </c>
      <c r="B14" s="22" t="s">
        <v>60</v>
      </c>
      <c r="C14" s="103">
        <v>1230700.81</v>
      </c>
      <c r="D14" s="103">
        <v>3862616.75</v>
      </c>
      <c r="E14" s="93">
        <v>0.31861841069269897</v>
      </c>
      <c r="F14" s="23">
        <v>1378</v>
      </c>
      <c r="G14" s="23">
        <v>1300</v>
      </c>
      <c r="H14" s="24">
        <v>0.94340000000000002</v>
      </c>
      <c r="I14" s="11">
        <v>0.99070000000000003</v>
      </c>
      <c r="J14" s="94">
        <v>2244</v>
      </c>
      <c r="K14" s="94">
        <v>2052</v>
      </c>
      <c r="L14" s="95">
        <v>0.91439999999999999</v>
      </c>
      <c r="M14" s="93">
        <v>0.9</v>
      </c>
      <c r="N14" s="25">
        <v>1471133.25</v>
      </c>
      <c r="O14" s="25">
        <v>942105.67</v>
      </c>
      <c r="P14" s="24">
        <v>0.64039999999999997</v>
      </c>
      <c r="Q14" s="24">
        <v>0.66479999999999995</v>
      </c>
      <c r="R14" s="94">
        <v>1868</v>
      </c>
      <c r="S14" s="94">
        <v>892</v>
      </c>
      <c r="T14" s="95">
        <v>0.47749999999999998</v>
      </c>
      <c r="U14" s="95">
        <v>0.65510000000000002</v>
      </c>
      <c r="V14" s="23">
        <v>1279</v>
      </c>
      <c r="W14" s="23">
        <v>983</v>
      </c>
      <c r="X14" s="24">
        <v>0.76859999999999995</v>
      </c>
      <c r="Y14" s="26"/>
      <c r="Z14" s="4">
        <v>2411</v>
      </c>
      <c r="AA14" s="3">
        <v>1999</v>
      </c>
      <c r="AB14" s="5">
        <v>0.82909999999999995</v>
      </c>
      <c r="AC14" s="4">
        <v>4001</v>
      </c>
      <c r="AD14" s="3">
        <v>2636</v>
      </c>
      <c r="AE14" s="5">
        <v>0.65880000000000005</v>
      </c>
      <c r="AF14" s="6">
        <v>4565267.5</v>
      </c>
      <c r="AG14" s="7">
        <v>2749578.24</v>
      </c>
      <c r="AH14" s="5">
        <v>0.60229999999999995</v>
      </c>
      <c r="AI14" s="4">
        <v>2426</v>
      </c>
      <c r="AJ14" s="3">
        <v>1390</v>
      </c>
      <c r="AK14" s="5">
        <v>0.57299999999999995</v>
      </c>
      <c r="AL14" s="8" t="s">
        <v>44</v>
      </c>
    </row>
    <row r="15" spans="1:38">
      <c r="A15" s="22" t="s">
        <v>48</v>
      </c>
      <c r="B15" s="22" t="s">
        <v>61</v>
      </c>
      <c r="C15" s="103">
        <v>4175384.89</v>
      </c>
      <c r="D15" s="103">
        <v>12165121.810000001</v>
      </c>
      <c r="E15" s="93">
        <v>0.34322590067020498</v>
      </c>
      <c r="F15" s="23">
        <v>3671</v>
      </c>
      <c r="G15" s="23">
        <v>3558</v>
      </c>
      <c r="H15" s="24">
        <v>0.96919999999999995</v>
      </c>
      <c r="I15" s="11">
        <v>1</v>
      </c>
      <c r="J15" s="94">
        <v>4516</v>
      </c>
      <c r="K15" s="94">
        <v>3994</v>
      </c>
      <c r="L15" s="95">
        <v>0.88439999999999996</v>
      </c>
      <c r="M15" s="93">
        <v>0.9</v>
      </c>
      <c r="N15" s="25">
        <v>4606266.25</v>
      </c>
      <c r="O15" s="25">
        <v>3406988.38</v>
      </c>
      <c r="P15" s="24">
        <v>0.73960000000000004</v>
      </c>
      <c r="Q15" s="24">
        <v>0.7</v>
      </c>
      <c r="R15" s="94">
        <v>3093</v>
      </c>
      <c r="S15" s="94">
        <v>1901</v>
      </c>
      <c r="T15" s="95">
        <v>0.61460000000000004</v>
      </c>
      <c r="U15" s="95">
        <v>0.7</v>
      </c>
      <c r="V15" s="23">
        <v>2636</v>
      </c>
      <c r="W15" s="23">
        <v>2142</v>
      </c>
      <c r="X15" s="24">
        <v>0.81259999999999999</v>
      </c>
      <c r="Y15" s="26"/>
      <c r="Z15" s="4">
        <v>3920</v>
      </c>
      <c r="AA15" s="3">
        <v>4485</v>
      </c>
      <c r="AB15" s="5">
        <v>1.1440999999999999</v>
      </c>
      <c r="AC15" s="4">
        <v>5006</v>
      </c>
      <c r="AD15" s="3">
        <v>4513</v>
      </c>
      <c r="AE15" s="5">
        <v>0.90149999999999997</v>
      </c>
      <c r="AF15" s="6">
        <v>12460607.65</v>
      </c>
      <c r="AG15" s="7">
        <v>9289444.0899999999</v>
      </c>
      <c r="AH15" s="5">
        <v>0.74550000000000005</v>
      </c>
      <c r="AI15" s="4">
        <v>4255</v>
      </c>
      <c r="AJ15" s="3">
        <v>3202</v>
      </c>
      <c r="AK15" s="5">
        <v>0.75249999999999995</v>
      </c>
      <c r="AL15" s="8" t="s">
        <v>44</v>
      </c>
    </row>
    <row r="16" spans="1:38">
      <c r="A16" s="22" t="s">
        <v>45</v>
      </c>
      <c r="B16" s="22" t="s">
        <v>62</v>
      </c>
      <c r="C16" s="103">
        <v>1782413.34</v>
      </c>
      <c r="D16" s="103">
        <v>5123954.09</v>
      </c>
      <c r="E16" s="93">
        <v>0.34785895983701098</v>
      </c>
      <c r="F16" s="23">
        <v>1789</v>
      </c>
      <c r="G16" s="23">
        <v>1661</v>
      </c>
      <c r="H16" s="24">
        <v>0.92849999999999999</v>
      </c>
      <c r="I16" s="11">
        <v>0.99519999999999997</v>
      </c>
      <c r="J16" s="94">
        <v>2562</v>
      </c>
      <c r="K16" s="94">
        <v>2419</v>
      </c>
      <c r="L16" s="95">
        <v>0.94420000000000004</v>
      </c>
      <c r="M16" s="93">
        <v>0.9</v>
      </c>
      <c r="N16" s="25">
        <v>1996863.01</v>
      </c>
      <c r="O16" s="25">
        <v>1384454.74</v>
      </c>
      <c r="P16" s="24">
        <v>0.69330000000000003</v>
      </c>
      <c r="Q16" s="24">
        <v>0.69069999999999998</v>
      </c>
      <c r="R16" s="94">
        <v>1966</v>
      </c>
      <c r="S16" s="94">
        <v>1019</v>
      </c>
      <c r="T16" s="95">
        <v>0.51829999999999998</v>
      </c>
      <c r="U16" s="95">
        <v>0.68210000000000004</v>
      </c>
      <c r="V16" s="23">
        <v>1624</v>
      </c>
      <c r="W16" s="23">
        <v>1414</v>
      </c>
      <c r="X16" s="24">
        <v>0.87070000000000003</v>
      </c>
      <c r="Y16" s="26"/>
      <c r="Z16" s="4">
        <v>2496</v>
      </c>
      <c r="AA16" s="3">
        <v>2585</v>
      </c>
      <c r="AB16" s="5">
        <v>1.0357000000000001</v>
      </c>
      <c r="AC16" s="4">
        <v>3506</v>
      </c>
      <c r="AD16" s="3">
        <v>3141</v>
      </c>
      <c r="AE16" s="5">
        <v>0.89590000000000003</v>
      </c>
      <c r="AF16" s="6">
        <v>6173007.6100000003</v>
      </c>
      <c r="AG16" s="7">
        <v>4235994.26</v>
      </c>
      <c r="AH16" s="5">
        <v>0.68620000000000003</v>
      </c>
      <c r="AI16" s="4">
        <v>2762</v>
      </c>
      <c r="AJ16" s="3">
        <v>1828</v>
      </c>
      <c r="AK16" s="5">
        <v>0.66180000000000005</v>
      </c>
      <c r="AL16" s="8" t="s">
        <v>44</v>
      </c>
    </row>
    <row r="17" spans="1:38">
      <c r="A17" s="22" t="s">
        <v>52</v>
      </c>
      <c r="B17" s="22" t="s">
        <v>63</v>
      </c>
      <c r="C17" s="103">
        <v>312554.86</v>
      </c>
      <c r="D17" s="103">
        <v>899168.35</v>
      </c>
      <c r="E17" s="93">
        <v>0.347604383539523</v>
      </c>
      <c r="F17" s="23">
        <v>171</v>
      </c>
      <c r="G17" s="23">
        <v>166</v>
      </c>
      <c r="H17" s="24">
        <v>0.9708</v>
      </c>
      <c r="I17" s="11">
        <v>1</v>
      </c>
      <c r="J17" s="94">
        <v>248</v>
      </c>
      <c r="K17" s="94">
        <v>233</v>
      </c>
      <c r="L17" s="95">
        <v>0.9395</v>
      </c>
      <c r="M17" s="93">
        <v>0.9</v>
      </c>
      <c r="N17" s="25">
        <v>318088.71999999997</v>
      </c>
      <c r="O17" s="25">
        <v>255907.13</v>
      </c>
      <c r="P17" s="24">
        <v>0.80449999999999999</v>
      </c>
      <c r="Q17" s="24">
        <v>0.7</v>
      </c>
      <c r="R17" s="94">
        <v>193</v>
      </c>
      <c r="S17" s="94">
        <v>126</v>
      </c>
      <c r="T17" s="95">
        <v>0.65280000000000005</v>
      </c>
      <c r="U17" s="95">
        <v>0.7</v>
      </c>
      <c r="V17" s="23">
        <v>152</v>
      </c>
      <c r="W17" s="23">
        <v>93</v>
      </c>
      <c r="X17" s="24">
        <v>0.61180000000000001</v>
      </c>
      <c r="Y17" s="26"/>
      <c r="Z17" s="4">
        <v>223</v>
      </c>
      <c r="AA17" s="3">
        <v>224</v>
      </c>
      <c r="AB17" s="5">
        <v>1.0044999999999999</v>
      </c>
      <c r="AC17" s="4">
        <v>324</v>
      </c>
      <c r="AD17" s="3">
        <v>295</v>
      </c>
      <c r="AE17" s="5">
        <v>0.91049999999999998</v>
      </c>
      <c r="AF17" s="6">
        <v>1028891.12</v>
      </c>
      <c r="AG17" s="7">
        <v>840387.32</v>
      </c>
      <c r="AH17" s="5">
        <v>0.81679999999999997</v>
      </c>
      <c r="AI17" s="4">
        <v>271</v>
      </c>
      <c r="AJ17" s="3">
        <v>195</v>
      </c>
      <c r="AK17" s="5">
        <v>0.71960000000000002</v>
      </c>
      <c r="AL17" s="8" t="s">
        <v>44</v>
      </c>
    </row>
    <row r="18" spans="1:38">
      <c r="A18" s="22" t="s">
        <v>55</v>
      </c>
      <c r="B18" s="22" t="s">
        <v>64</v>
      </c>
      <c r="C18" s="103">
        <v>1196365.8999999999</v>
      </c>
      <c r="D18" s="103">
        <v>3904887.72</v>
      </c>
      <c r="E18" s="93">
        <v>0.30637651727409998</v>
      </c>
      <c r="F18" s="23">
        <v>1257</v>
      </c>
      <c r="G18" s="23">
        <v>1113</v>
      </c>
      <c r="H18" s="24">
        <v>0.88539999999999996</v>
      </c>
      <c r="I18" s="11">
        <v>0.95760000000000001</v>
      </c>
      <c r="J18" s="94">
        <v>1892</v>
      </c>
      <c r="K18" s="94">
        <v>1505</v>
      </c>
      <c r="L18" s="95">
        <v>0.79549999999999998</v>
      </c>
      <c r="M18" s="93">
        <v>0.82569999999999999</v>
      </c>
      <c r="N18" s="25">
        <v>1401115.63</v>
      </c>
      <c r="O18" s="25">
        <v>923573.42</v>
      </c>
      <c r="P18" s="24">
        <v>0.65920000000000001</v>
      </c>
      <c r="Q18" s="24">
        <v>0.67479999999999996</v>
      </c>
      <c r="R18" s="94">
        <v>1147</v>
      </c>
      <c r="S18" s="94">
        <v>513</v>
      </c>
      <c r="T18" s="95">
        <v>0.44729999999999998</v>
      </c>
      <c r="U18" s="95">
        <v>0.64649999999999996</v>
      </c>
      <c r="V18" s="23">
        <v>1029</v>
      </c>
      <c r="W18" s="23">
        <v>778</v>
      </c>
      <c r="X18" s="24">
        <v>0.75609999999999999</v>
      </c>
      <c r="Y18" s="26"/>
      <c r="Z18" s="4">
        <v>1555</v>
      </c>
      <c r="AA18" s="3">
        <v>1631</v>
      </c>
      <c r="AB18" s="5">
        <v>1.0488999999999999</v>
      </c>
      <c r="AC18" s="4">
        <v>2320</v>
      </c>
      <c r="AD18" s="3">
        <v>2093</v>
      </c>
      <c r="AE18" s="5">
        <v>0.9022</v>
      </c>
      <c r="AF18" s="6">
        <v>5751731.7800000003</v>
      </c>
      <c r="AG18" s="7">
        <v>4131524.66</v>
      </c>
      <c r="AH18" s="5">
        <v>0.71830000000000005</v>
      </c>
      <c r="AI18" s="4">
        <v>1752</v>
      </c>
      <c r="AJ18" s="3">
        <v>1230</v>
      </c>
      <c r="AK18" s="5">
        <v>0.70209999999999995</v>
      </c>
      <c r="AL18" s="8" t="s">
        <v>44</v>
      </c>
    </row>
    <row r="19" spans="1:38">
      <c r="A19" s="22" t="s">
        <v>42</v>
      </c>
      <c r="B19" s="22" t="s">
        <v>65</v>
      </c>
      <c r="C19" s="103">
        <v>434338.97</v>
      </c>
      <c r="D19" s="103">
        <v>1254283.3999999999</v>
      </c>
      <c r="E19" s="93">
        <v>0.34628455578699402</v>
      </c>
      <c r="F19" s="23">
        <v>598</v>
      </c>
      <c r="G19" s="23">
        <v>550</v>
      </c>
      <c r="H19" s="24">
        <v>0.91969999999999996</v>
      </c>
      <c r="I19" s="11">
        <v>0.97309999999999997</v>
      </c>
      <c r="J19" s="94">
        <v>787</v>
      </c>
      <c r="K19" s="94">
        <v>722</v>
      </c>
      <c r="L19" s="95">
        <v>0.91739999999999999</v>
      </c>
      <c r="M19" s="93">
        <v>0.9</v>
      </c>
      <c r="N19" s="25">
        <v>398924</v>
      </c>
      <c r="O19" s="25">
        <v>293958.34999999998</v>
      </c>
      <c r="P19" s="24">
        <v>0.7369</v>
      </c>
      <c r="Q19" s="24">
        <v>0.7</v>
      </c>
      <c r="R19" s="94">
        <v>532</v>
      </c>
      <c r="S19" s="94">
        <v>294</v>
      </c>
      <c r="T19" s="95">
        <v>0.55259999999999998</v>
      </c>
      <c r="U19" s="95">
        <v>0.69350000000000001</v>
      </c>
      <c r="V19" s="23">
        <v>436</v>
      </c>
      <c r="W19" s="23">
        <v>353</v>
      </c>
      <c r="X19" s="24">
        <v>0.80959999999999999</v>
      </c>
      <c r="Y19" s="26"/>
      <c r="Z19" s="4">
        <v>835</v>
      </c>
      <c r="AA19" s="3">
        <v>848</v>
      </c>
      <c r="AB19" s="5">
        <v>1.0156000000000001</v>
      </c>
      <c r="AC19" s="4">
        <v>1118</v>
      </c>
      <c r="AD19" s="3">
        <v>1014</v>
      </c>
      <c r="AE19" s="5">
        <v>0.90700000000000003</v>
      </c>
      <c r="AF19" s="6">
        <v>1582565.37</v>
      </c>
      <c r="AG19" s="7">
        <v>1083718.03</v>
      </c>
      <c r="AH19" s="5">
        <v>0.68479999999999996</v>
      </c>
      <c r="AI19" s="4">
        <v>860</v>
      </c>
      <c r="AJ19" s="3">
        <v>554</v>
      </c>
      <c r="AK19" s="5">
        <v>0.64419999999999999</v>
      </c>
      <c r="AL19" s="8" t="s">
        <v>44</v>
      </c>
    </row>
    <row r="20" spans="1:38">
      <c r="A20" s="22" t="s">
        <v>45</v>
      </c>
      <c r="B20" s="22" t="s">
        <v>66</v>
      </c>
      <c r="C20" s="103">
        <v>3362170.26</v>
      </c>
      <c r="D20" s="103">
        <v>10327925.98</v>
      </c>
      <c r="E20" s="93">
        <v>0.32554166891889402</v>
      </c>
      <c r="F20" s="23">
        <v>3411</v>
      </c>
      <c r="G20" s="23">
        <v>3212</v>
      </c>
      <c r="H20" s="24">
        <v>0.94169999999999998</v>
      </c>
      <c r="I20" s="11">
        <v>1</v>
      </c>
      <c r="J20" s="94">
        <v>4535</v>
      </c>
      <c r="K20" s="94">
        <v>4328</v>
      </c>
      <c r="L20" s="95">
        <v>0.95440000000000003</v>
      </c>
      <c r="M20" s="93">
        <v>0.9</v>
      </c>
      <c r="N20" s="25">
        <v>3729921.05</v>
      </c>
      <c r="O20" s="25">
        <v>2585087.94</v>
      </c>
      <c r="P20" s="24">
        <v>0.69310000000000005</v>
      </c>
      <c r="Q20" s="24">
        <v>0.69650000000000001</v>
      </c>
      <c r="R20" s="94">
        <v>3804</v>
      </c>
      <c r="S20" s="94">
        <v>2013</v>
      </c>
      <c r="T20" s="95">
        <v>0.5292</v>
      </c>
      <c r="U20" s="95">
        <v>0.68930000000000002</v>
      </c>
      <c r="V20" s="23">
        <v>2790</v>
      </c>
      <c r="W20" s="23">
        <v>2304</v>
      </c>
      <c r="X20" s="24">
        <v>0.82579999999999998</v>
      </c>
      <c r="Y20" s="26"/>
      <c r="Z20" s="4">
        <v>4467</v>
      </c>
      <c r="AA20" s="3">
        <v>4636</v>
      </c>
      <c r="AB20" s="5">
        <v>1.0378000000000001</v>
      </c>
      <c r="AC20" s="4">
        <v>6499</v>
      </c>
      <c r="AD20" s="3">
        <v>5826</v>
      </c>
      <c r="AE20" s="5">
        <v>0.89639999999999997</v>
      </c>
      <c r="AF20" s="6">
        <v>12358019.140000001</v>
      </c>
      <c r="AG20" s="7">
        <v>8601483.5600000005</v>
      </c>
      <c r="AH20" s="5">
        <v>0.69599999999999995</v>
      </c>
      <c r="AI20" s="4">
        <v>5390</v>
      </c>
      <c r="AJ20" s="3">
        <v>3733</v>
      </c>
      <c r="AK20" s="5">
        <v>0.69259999999999999</v>
      </c>
      <c r="AL20" s="8" t="s">
        <v>44</v>
      </c>
    </row>
    <row r="21" spans="1:38">
      <c r="A21" s="22" t="s">
        <v>42</v>
      </c>
      <c r="B21" s="22" t="s">
        <v>67</v>
      </c>
      <c r="C21" s="103">
        <v>872454.86</v>
      </c>
      <c r="D21" s="103">
        <v>2479601.2799999998</v>
      </c>
      <c r="E21" s="93">
        <v>0.351852883379702</v>
      </c>
      <c r="F21" s="23">
        <v>994</v>
      </c>
      <c r="G21" s="23">
        <v>907</v>
      </c>
      <c r="H21" s="24">
        <v>0.91249999999999998</v>
      </c>
      <c r="I21" s="11">
        <v>0.96089999999999998</v>
      </c>
      <c r="J21" s="94">
        <v>1303</v>
      </c>
      <c r="K21" s="94">
        <v>1130</v>
      </c>
      <c r="L21" s="95">
        <v>0.86719999999999997</v>
      </c>
      <c r="M21" s="93">
        <v>0.86029999999999995</v>
      </c>
      <c r="N21" s="25">
        <v>974249.03</v>
      </c>
      <c r="O21" s="25">
        <v>704626.15</v>
      </c>
      <c r="P21" s="24">
        <v>0.72330000000000005</v>
      </c>
      <c r="Q21" s="24">
        <v>0.7</v>
      </c>
      <c r="R21" s="94">
        <v>850</v>
      </c>
      <c r="S21" s="94">
        <v>456</v>
      </c>
      <c r="T21" s="95">
        <v>0.53649999999999998</v>
      </c>
      <c r="U21" s="95">
        <v>0.67410000000000003</v>
      </c>
      <c r="V21" s="23">
        <v>824</v>
      </c>
      <c r="W21" s="23">
        <v>616</v>
      </c>
      <c r="X21" s="24">
        <v>0.74760000000000004</v>
      </c>
      <c r="Y21" s="26"/>
      <c r="Z21" s="4">
        <v>1131</v>
      </c>
      <c r="AA21" s="3">
        <v>1161</v>
      </c>
      <c r="AB21" s="5">
        <v>1.0265</v>
      </c>
      <c r="AC21" s="4">
        <v>1578</v>
      </c>
      <c r="AD21" s="3">
        <v>1345</v>
      </c>
      <c r="AE21" s="5">
        <v>0.85229999999999995</v>
      </c>
      <c r="AF21" s="6">
        <v>2786907.61</v>
      </c>
      <c r="AG21" s="7">
        <v>1973869.75</v>
      </c>
      <c r="AH21" s="5">
        <v>0.70830000000000004</v>
      </c>
      <c r="AI21" s="4">
        <v>1205</v>
      </c>
      <c r="AJ21" s="3">
        <v>819</v>
      </c>
      <c r="AK21" s="5">
        <v>0.67969999999999997</v>
      </c>
      <c r="AL21" s="8" t="s">
        <v>44</v>
      </c>
    </row>
    <row r="22" spans="1:38">
      <c r="A22" s="22" t="s">
        <v>58</v>
      </c>
      <c r="B22" s="22" t="s">
        <v>68</v>
      </c>
      <c r="C22" s="103">
        <v>329957.86</v>
      </c>
      <c r="D22" s="103">
        <v>995202.37</v>
      </c>
      <c r="E22" s="93">
        <v>0.33154850706394501</v>
      </c>
      <c r="F22" s="23">
        <v>361</v>
      </c>
      <c r="G22" s="23">
        <v>325</v>
      </c>
      <c r="H22" s="24">
        <v>0.90029999999999999</v>
      </c>
      <c r="I22" s="11">
        <v>0.92710000000000004</v>
      </c>
      <c r="J22" s="94">
        <v>559</v>
      </c>
      <c r="K22" s="94">
        <v>518</v>
      </c>
      <c r="L22" s="95">
        <v>0.92669999999999997</v>
      </c>
      <c r="M22" s="93">
        <v>0.89949999999999997</v>
      </c>
      <c r="N22" s="25">
        <v>389374.22</v>
      </c>
      <c r="O22" s="25">
        <v>249181.72</v>
      </c>
      <c r="P22" s="24">
        <v>0.64</v>
      </c>
      <c r="Q22" s="24">
        <v>0.63970000000000005</v>
      </c>
      <c r="R22" s="94">
        <v>428</v>
      </c>
      <c r="S22" s="94">
        <v>201</v>
      </c>
      <c r="T22" s="95">
        <v>0.46960000000000002</v>
      </c>
      <c r="U22" s="95">
        <v>0.59889999999999999</v>
      </c>
      <c r="V22" s="23">
        <v>377</v>
      </c>
      <c r="W22" s="23">
        <v>269</v>
      </c>
      <c r="X22" s="24">
        <v>0.71350000000000002</v>
      </c>
      <c r="Y22" s="26"/>
      <c r="Z22" s="4">
        <v>479</v>
      </c>
      <c r="AA22" s="3">
        <v>483</v>
      </c>
      <c r="AB22" s="5">
        <v>1.0084</v>
      </c>
      <c r="AC22" s="4">
        <v>795</v>
      </c>
      <c r="AD22" s="3">
        <v>681</v>
      </c>
      <c r="AE22" s="5">
        <v>0.85660000000000003</v>
      </c>
      <c r="AF22" s="6">
        <v>1467916.46</v>
      </c>
      <c r="AG22" s="7">
        <v>974339.09</v>
      </c>
      <c r="AH22" s="5">
        <v>0.66379999999999995</v>
      </c>
      <c r="AI22" s="4">
        <v>624</v>
      </c>
      <c r="AJ22" s="3">
        <v>430</v>
      </c>
      <c r="AK22" s="5">
        <v>0.68910000000000005</v>
      </c>
      <c r="AL22" s="8" t="s">
        <v>44</v>
      </c>
    </row>
    <row r="23" spans="1:38">
      <c r="A23" s="22" t="s">
        <v>52</v>
      </c>
      <c r="B23" s="22" t="s">
        <v>69</v>
      </c>
      <c r="C23" s="103">
        <v>454654.38</v>
      </c>
      <c r="D23" s="103">
        <v>1430954.99</v>
      </c>
      <c r="E23" s="93">
        <v>0.31772793915761099</v>
      </c>
      <c r="F23" s="23">
        <v>603</v>
      </c>
      <c r="G23" s="23">
        <v>563</v>
      </c>
      <c r="H23" s="24">
        <v>0.93369999999999997</v>
      </c>
      <c r="I23" s="11">
        <v>0.9798</v>
      </c>
      <c r="J23" s="94">
        <v>799</v>
      </c>
      <c r="K23" s="94">
        <v>766</v>
      </c>
      <c r="L23" s="95">
        <v>0.9587</v>
      </c>
      <c r="M23" s="93">
        <v>0.9</v>
      </c>
      <c r="N23" s="25">
        <v>506930.12</v>
      </c>
      <c r="O23" s="25">
        <v>341604.58</v>
      </c>
      <c r="P23" s="24">
        <v>0.67390000000000005</v>
      </c>
      <c r="Q23" s="24">
        <v>0.6714</v>
      </c>
      <c r="R23" s="94">
        <v>622</v>
      </c>
      <c r="S23" s="94">
        <v>316</v>
      </c>
      <c r="T23" s="95">
        <v>0.50800000000000001</v>
      </c>
      <c r="U23" s="95">
        <v>0.68720000000000003</v>
      </c>
      <c r="V23" s="23">
        <v>496</v>
      </c>
      <c r="W23" s="23">
        <v>401</v>
      </c>
      <c r="X23" s="24">
        <v>0.8085</v>
      </c>
      <c r="Y23" s="26"/>
      <c r="Z23" s="4">
        <v>899</v>
      </c>
      <c r="AA23" s="3">
        <v>905</v>
      </c>
      <c r="AB23" s="5">
        <v>1.0066999999999999</v>
      </c>
      <c r="AC23" s="4">
        <v>1160</v>
      </c>
      <c r="AD23" s="3">
        <v>1105</v>
      </c>
      <c r="AE23" s="5">
        <v>0.9526</v>
      </c>
      <c r="AF23" s="6">
        <v>2050773.32</v>
      </c>
      <c r="AG23" s="7">
        <v>1346239.29</v>
      </c>
      <c r="AH23" s="5">
        <v>0.65649999999999997</v>
      </c>
      <c r="AI23" s="4">
        <v>1031</v>
      </c>
      <c r="AJ23" s="3">
        <v>713</v>
      </c>
      <c r="AK23" s="5">
        <v>0.69159999999999999</v>
      </c>
      <c r="AL23" s="8" t="s">
        <v>44</v>
      </c>
    </row>
    <row r="24" spans="1:38">
      <c r="A24" s="22" t="s">
        <v>58</v>
      </c>
      <c r="B24" s="22" t="s">
        <v>70</v>
      </c>
      <c r="C24" s="103">
        <v>157242.82999999999</v>
      </c>
      <c r="D24" s="103">
        <v>480961.53</v>
      </c>
      <c r="E24" s="93">
        <v>0.32693431842667298</v>
      </c>
      <c r="F24" s="23">
        <v>149</v>
      </c>
      <c r="G24" s="23">
        <v>133</v>
      </c>
      <c r="H24" s="24">
        <v>0.89259999999999995</v>
      </c>
      <c r="I24" s="11">
        <v>1</v>
      </c>
      <c r="J24" s="94">
        <v>211</v>
      </c>
      <c r="K24" s="94">
        <v>196</v>
      </c>
      <c r="L24" s="95">
        <v>0.92889999999999995</v>
      </c>
      <c r="M24" s="93">
        <v>0.89949999999999997</v>
      </c>
      <c r="N24" s="25">
        <v>172491.1</v>
      </c>
      <c r="O24" s="25">
        <v>115422.64</v>
      </c>
      <c r="P24" s="24">
        <v>0.66920000000000002</v>
      </c>
      <c r="Q24" s="24">
        <v>0.68520000000000003</v>
      </c>
      <c r="R24" s="94">
        <v>170</v>
      </c>
      <c r="S24" s="94">
        <v>101</v>
      </c>
      <c r="T24" s="95">
        <v>0.59409999999999996</v>
      </c>
      <c r="U24" s="95">
        <v>0.69540000000000002</v>
      </c>
      <c r="V24" s="23">
        <v>139</v>
      </c>
      <c r="W24" s="23">
        <v>102</v>
      </c>
      <c r="X24" s="24">
        <v>0.73380000000000001</v>
      </c>
      <c r="Y24" s="26"/>
      <c r="Z24" s="4">
        <v>189</v>
      </c>
      <c r="AA24" s="3">
        <v>206</v>
      </c>
      <c r="AB24" s="5">
        <v>1.0899000000000001</v>
      </c>
      <c r="AC24" s="4">
        <v>310</v>
      </c>
      <c r="AD24" s="3">
        <v>269</v>
      </c>
      <c r="AE24" s="5">
        <v>0.86770000000000003</v>
      </c>
      <c r="AF24" s="6">
        <v>560121.86</v>
      </c>
      <c r="AG24" s="7">
        <v>354611.55</v>
      </c>
      <c r="AH24" s="5">
        <v>0.6331</v>
      </c>
      <c r="AI24" s="4">
        <v>254</v>
      </c>
      <c r="AJ24" s="3">
        <v>173</v>
      </c>
      <c r="AK24" s="5">
        <v>0.68110000000000004</v>
      </c>
      <c r="AL24" s="8" t="s">
        <v>44</v>
      </c>
    </row>
    <row r="25" spans="1:38">
      <c r="A25" s="22" t="s">
        <v>45</v>
      </c>
      <c r="B25" s="22" t="s">
        <v>71</v>
      </c>
      <c r="C25" s="103">
        <v>2776905.37</v>
      </c>
      <c r="D25" s="103">
        <v>8722350.2799999993</v>
      </c>
      <c r="E25" s="93">
        <v>0.31836664211563898</v>
      </c>
      <c r="F25" s="23">
        <v>4080</v>
      </c>
      <c r="G25" s="23">
        <v>3844</v>
      </c>
      <c r="H25" s="24">
        <v>0.94220000000000004</v>
      </c>
      <c r="I25" s="11">
        <v>0.95669999999999999</v>
      </c>
      <c r="J25" s="94">
        <v>5346</v>
      </c>
      <c r="K25" s="94">
        <v>4980</v>
      </c>
      <c r="L25" s="95">
        <v>0.93149999999999999</v>
      </c>
      <c r="M25" s="93">
        <v>0.9</v>
      </c>
      <c r="N25" s="25">
        <v>3332574.19</v>
      </c>
      <c r="O25" s="25">
        <v>2089100.61</v>
      </c>
      <c r="P25" s="24">
        <v>0.62690000000000001</v>
      </c>
      <c r="Q25" s="24">
        <v>0.63739999999999997</v>
      </c>
      <c r="R25" s="94">
        <v>3695</v>
      </c>
      <c r="S25" s="94">
        <v>1715</v>
      </c>
      <c r="T25" s="95">
        <v>0.46410000000000001</v>
      </c>
      <c r="U25" s="95">
        <v>0.63919999999999999</v>
      </c>
      <c r="V25" s="23">
        <v>3034</v>
      </c>
      <c r="W25" s="23">
        <v>2543</v>
      </c>
      <c r="X25" s="24">
        <v>0.83819999999999995</v>
      </c>
      <c r="Y25" s="26"/>
      <c r="Z25" s="4">
        <v>5332</v>
      </c>
      <c r="AA25" s="3">
        <v>5240</v>
      </c>
      <c r="AB25" s="5">
        <v>0.98270000000000002</v>
      </c>
      <c r="AC25" s="4">
        <v>7603</v>
      </c>
      <c r="AD25" s="3">
        <v>6484</v>
      </c>
      <c r="AE25" s="5">
        <v>0.8528</v>
      </c>
      <c r="AF25" s="6">
        <v>10788858.869999999</v>
      </c>
      <c r="AG25" s="7">
        <v>6838084.1799999997</v>
      </c>
      <c r="AH25" s="5">
        <v>0.63380000000000003</v>
      </c>
      <c r="AI25" s="4">
        <v>5608</v>
      </c>
      <c r="AJ25" s="3">
        <v>3602</v>
      </c>
      <c r="AK25" s="5">
        <v>0.64229999999999998</v>
      </c>
      <c r="AL25" s="8" t="s">
        <v>44</v>
      </c>
    </row>
    <row r="26" spans="1:38">
      <c r="A26" s="22" t="s">
        <v>55</v>
      </c>
      <c r="B26" s="22" t="s">
        <v>72</v>
      </c>
      <c r="C26" s="103">
        <v>1581856.02</v>
      </c>
      <c r="D26" s="103">
        <v>4593314.3099999996</v>
      </c>
      <c r="E26" s="93">
        <v>0.344382272416276</v>
      </c>
      <c r="F26" s="23">
        <v>2563</v>
      </c>
      <c r="G26" s="23">
        <v>2229</v>
      </c>
      <c r="H26" s="24">
        <v>0.86970000000000003</v>
      </c>
      <c r="I26" s="11">
        <v>0.93030000000000002</v>
      </c>
      <c r="J26" s="94">
        <v>3032</v>
      </c>
      <c r="K26" s="94">
        <v>2775</v>
      </c>
      <c r="L26" s="95">
        <v>0.91520000000000001</v>
      </c>
      <c r="M26" s="93">
        <v>0.86699999999999999</v>
      </c>
      <c r="N26" s="25">
        <v>1781863.53</v>
      </c>
      <c r="O26" s="25">
        <v>1166702.03</v>
      </c>
      <c r="P26" s="24">
        <v>0.65480000000000005</v>
      </c>
      <c r="Q26" s="24">
        <v>0.65590000000000004</v>
      </c>
      <c r="R26" s="94">
        <v>2195</v>
      </c>
      <c r="S26" s="94">
        <v>1047</v>
      </c>
      <c r="T26" s="95">
        <v>0.47699999999999998</v>
      </c>
      <c r="U26" s="95">
        <v>0.63780000000000003</v>
      </c>
      <c r="V26" s="23">
        <v>1905</v>
      </c>
      <c r="W26" s="23">
        <v>1668</v>
      </c>
      <c r="X26" s="24">
        <v>0.87560000000000004</v>
      </c>
      <c r="Y26" s="26"/>
      <c r="Z26" s="4">
        <v>3019</v>
      </c>
      <c r="AA26" s="3">
        <v>3097</v>
      </c>
      <c r="AB26" s="5">
        <v>1.0258</v>
      </c>
      <c r="AC26" s="4">
        <v>4017</v>
      </c>
      <c r="AD26" s="3">
        <v>3602</v>
      </c>
      <c r="AE26" s="5">
        <v>0.89670000000000005</v>
      </c>
      <c r="AF26" s="6">
        <v>5783039.7599999998</v>
      </c>
      <c r="AG26" s="7">
        <v>3780966.96</v>
      </c>
      <c r="AH26" s="5">
        <v>0.65380000000000005</v>
      </c>
      <c r="AI26" s="4">
        <v>3064</v>
      </c>
      <c r="AJ26" s="3">
        <v>1927</v>
      </c>
      <c r="AK26" s="5">
        <v>0.62890000000000001</v>
      </c>
      <c r="AL26" s="8" t="s">
        <v>44</v>
      </c>
    </row>
    <row r="27" spans="1:38">
      <c r="A27" s="22" t="s">
        <v>55</v>
      </c>
      <c r="B27" s="22" t="s">
        <v>73</v>
      </c>
      <c r="C27" s="103">
        <v>2546901.42</v>
      </c>
      <c r="D27" s="103">
        <v>7417545.7599999998</v>
      </c>
      <c r="E27" s="93">
        <v>0.34336174017752202</v>
      </c>
      <c r="F27" s="23">
        <v>2741</v>
      </c>
      <c r="G27" s="23">
        <v>2487</v>
      </c>
      <c r="H27" s="24">
        <v>0.9073</v>
      </c>
      <c r="I27" s="11">
        <v>0.95699999999999996</v>
      </c>
      <c r="J27" s="94">
        <v>3636</v>
      </c>
      <c r="K27" s="94">
        <v>3407</v>
      </c>
      <c r="L27" s="95">
        <v>0.93700000000000006</v>
      </c>
      <c r="M27" s="93">
        <v>0.9</v>
      </c>
      <c r="N27" s="25">
        <v>2882508.79</v>
      </c>
      <c r="O27" s="25">
        <v>1943946.65</v>
      </c>
      <c r="P27" s="24">
        <v>0.6744</v>
      </c>
      <c r="Q27" s="24">
        <v>0.67259999999999998</v>
      </c>
      <c r="R27" s="94">
        <v>2554</v>
      </c>
      <c r="S27" s="94">
        <v>1278</v>
      </c>
      <c r="T27" s="95">
        <v>0.50039999999999996</v>
      </c>
      <c r="U27" s="95">
        <v>0.66830000000000001</v>
      </c>
      <c r="V27" s="23">
        <v>2389</v>
      </c>
      <c r="W27" s="23">
        <v>1844</v>
      </c>
      <c r="X27" s="24">
        <v>0.77190000000000003</v>
      </c>
      <c r="Y27" s="26"/>
      <c r="Z27" s="4">
        <v>3456</v>
      </c>
      <c r="AA27" s="3">
        <v>3519</v>
      </c>
      <c r="AB27" s="5">
        <v>1.0182</v>
      </c>
      <c r="AC27" s="4">
        <v>4884</v>
      </c>
      <c r="AD27" s="3">
        <v>4140</v>
      </c>
      <c r="AE27" s="5">
        <v>0.84770000000000001</v>
      </c>
      <c r="AF27" s="6">
        <v>10605205.050000001</v>
      </c>
      <c r="AG27" s="7">
        <v>7628507.4400000004</v>
      </c>
      <c r="AH27" s="5">
        <v>0.71930000000000005</v>
      </c>
      <c r="AI27" s="4">
        <v>3632</v>
      </c>
      <c r="AJ27" s="3">
        <v>2521</v>
      </c>
      <c r="AK27" s="5">
        <v>0.69410000000000005</v>
      </c>
      <c r="AL27" s="8" t="s">
        <v>44</v>
      </c>
    </row>
    <row r="28" spans="1:38">
      <c r="A28" s="22" t="s">
        <v>55</v>
      </c>
      <c r="B28" s="22" t="s">
        <v>74</v>
      </c>
      <c r="C28" s="103">
        <v>12071264.08</v>
      </c>
      <c r="D28" s="103">
        <v>37148736.07</v>
      </c>
      <c r="E28" s="93">
        <v>0.324944139613631</v>
      </c>
      <c r="F28" s="23">
        <v>12457</v>
      </c>
      <c r="G28" s="23">
        <v>11362</v>
      </c>
      <c r="H28" s="24">
        <v>0.91210000000000002</v>
      </c>
      <c r="I28" s="11">
        <v>0.96140000000000003</v>
      </c>
      <c r="J28" s="94">
        <v>16680</v>
      </c>
      <c r="K28" s="94">
        <v>14039</v>
      </c>
      <c r="L28" s="95">
        <v>0.8417</v>
      </c>
      <c r="M28" s="93">
        <v>0.84260000000000002</v>
      </c>
      <c r="N28" s="25">
        <v>13934882.529999999</v>
      </c>
      <c r="O28" s="25">
        <v>9459755.0899999999</v>
      </c>
      <c r="P28" s="24">
        <v>0.67889999999999995</v>
      </c>
      <c r="Q28" s="24">
        <v>0.67669999999999997</v>
      </c>
      <c r="R28" s="94">
        <v>11634</v>
      </c>
      <c r="S28" s="94">
        <v>5835</v>
      </c>
      <c r="T28" s="95">
        <v>0.50149999999999995</v>
      </c>
      <c r="U28" s="95">
        <v>0.65680000000000005</v>
      </c>
      <c r="V28" s="23">
        <v>9553</v>
      </c>
      <c r="W28" s="23">
        <v>7356</v>
      </c>
      <c r="X28" s="24">
        <v>0.77</v>
      </c>
      <c r="Y28" s="26"/>
      <c r="Z28" s="4">
        <v>14134</v>
      </c>
      <c r="AA28" s="3">
        <v>14254</v>
      </c>
      <c r="AB28" s="5">
        <v>1.0085</v>
      </c>
      <c r="AC28" s="4">
        <v>19714</v>
      </c>
      <c r="AD28" s="3">
        <v>16480</v>
      </c>
      <c r="AE28" s="5">
        <v>0.83599999999999997</v>
      </c>
      <c r="AF28" s="6">
        <v>46636288.689999998</v>
      </c>
      <c r="AG28" s="7">
        <v>31502301.789999999</v>
      </c>
      <c r="AH28" s="5">
        <v>0.67549999999999999</v>
      </c>
      <c r="AI28" s="4">
        <v>15456</v>
      </c>
      <c r="AJ28" s="3">
        <v>9817</v>
      </c>
      <c r="AK28" s="5">
        <v>0.63519999999999999</v>
      </c>
      <c r="AL28" s="8" t="s">
        <v>44</v>
      </c>
    </row>
    <row r="29" spans="1:38">
      <c r="A29" s="22" t="s">
        <v>52</v>
      </c>
      <c r="B29" s="22" t="s">
        <v>75</v>
      </c>
      <c r="C29" s="103">
        <v>676216.92</v>
      </c>
      <c r="D29" s="103">
        <v>2089456.17</v>
      </c>
      <c r="E29" s="93">
        <v>0.32363297670895902</v>
      </c>
      <c r="F29" s="23">
        <v>430</v>
      </c>
      <c r="G29" s="23">
        <v>412</v>
      </c>
      <c r="H29" s="24">
        <v>0.95809999999999995</v>
      </c>
      <c r="I29" s="11">
        <v>1</v>
      </c>
      <c r="J29" s="94">
        <v>657</v>
      </c>
      <c r="K29" s="94">
        <v>625</v>
      </c>
      <c r="L29" s="95">
        <v>0.95130000000000003</v>
      </c>
      <c r="M29" s="93">
        <v>0.9</v>
      </c>
      <c r="N29" s="25">
        <v>725052.2</v>
      </c>
      <c r="O29" s="25">
        <v>526325.51</v>
      </c>
      <c r="P29" s="24">
        <v>0.72589999999999999</v>
      </c>
      <c r="Q29" s="24">
        <v>0.7</v>
      </c>
      <c r="R29" s="94">
        <v>541</v>
      </c>
      <c r="S29" s="94">
        <v>333</v>
      </c>
      <c r="T29" s="95">
        <v>0.61550000000000005</v>
      </c>
      <c r="U29" s="95">
        <v>0.7</v>
      </c>
      <c r="V29" s="23">
        <v>367</v>
      </c>
      <c r="W29" s="23">
        <v>257</v>
      </c>
      <c r="X29" s="24">
        <v>0.70030000000000003</v>
      </c>
      <c r="Y29" s="26"/>
      <c r="Z29" s="4">
        <v>619</v>
      </c>
      <c r="AA29" s="3">
        <v>663</v>
      </c>
      <c r="AB29" s="5">
        <v>1.0710999999999999</v>
      </c>
      <c r="AC29" s="4">
        <v>958</v>
      </c>
      <c r="AD29" s="3">
        <v>897</v>
      </c>
      <c r="AE29" s="5">
        <v>0.93630000000000002</v>
      </c>
      <c r="AF29" s="6">
        <v>2509079.5499999998</v>
      </c>
      <c r="AG29" s="7">
        <v>1647518.68</v>
      </c>
      <c r="AH29" s="5">
        <v>0.65659999999999996</v>
      </c>
      <c r="AI29" s="4">
        <v>855</v>
      </c>
      <c r="AJ29" s="3">
        <v>622</v>
      </c>
      <c r="AK29" s="5">
        <v>0.72750000000000004</v>
      </c>
      <c r="AL29" s="8" t="s">
        <v>44</v>
      </c>
    </row>
    <row r="30" spans="1:38">
      <c r="A30" s="22" t="s">
        <v>52</v>
      </c>
      <c r="B30" s="22" t="s">
        <v>76</v>
      </c>
      <c r="C30" s="103">
        <v>638762.63</v>
      </c>
      <c r="D30" s="103">
        <v>2065581.32</v>
      </c>
      <c r="E30" s="93">
        <v>0.30924109538326</v>
      </c>
      <c r="F30" s="23">
        <v>418</v>
      </c>
      <c r="G30" s="23">
        <v>401</v>
      </c>
      <c r="H30" s="24">
        <v>0.95930000000000004</v>
      </c>
      <c r="I30" s="11">
        <v>1</v>
      </c>
      <c r="J30" s="94">
        <v>655</v>
      </c>
      <c r="K30" s="94">
        <v>630</v>
      </c>
      <c r="L30" s="95">
        <v>0.96179999999999999</v>
      </c>
      <c r="M30" s="93">
        <v>0.9</v>
      </c>
      <c r="N30" s="25">
        <v>673168.14</v>
      </c>
      <c r="O30" s="25">
        <v>494977.89</v>
      </c>
      <c r="P30" s="24">
        <v>0.73529999999999995</v>
      </c>
      <c r="Q30" s="24">
        <v>0.7</v>
      </c>
      <c r="R30" s="94">
        <v>520</v>
      </c>
      <c r="S30" s="94">
        <v>322</v>
      </c>
      <c r="T30" s="95">
        <v>0.61919999999999997</v>
      </c>
      <c r="U30" s="95">
        <v>0.7</v>
      </c>
      <c r="V30" s="23">
        <v>387</v>
      </c>
      <c r="W30" s="23">
        <v>283</v>
      </c>
      <c r="X30" s="24">
        <v>0.73129999999999995</v>
      </c>
      <c r="Y30" s="26"/>
      <c r="Z30" s="4">
        <v>716</v>
      </c>
      <c r="AA30" s="3">
        <v>772</v>
      </c>
      <c r="AB30" s="5">
        <v>1.0782</v>
      </c>
      <c r="AC30" s="4">
        <v>1087</v>
      </c>
      <c r="AD30" s="3">
        <v>1014</v>
      </c>
      <c r="AE30" s="5">
        <v>0.93279999999999996</v>
      </c>
      <c r="AF30" s="6">
        <v>3032884.52</v>
      </c>
      <c r="AG30" s="7">
        <v>2196211.0299999998</v>
      </c>
      <c r="AH30" s="5">
        <v>0.72409999999999997</v>
      </c>
      <c r="AI30" s="4">
        <v>959</v>
      </c>
      <c r="AJ30" s="3">
        <v>721</v>
      </c>
      <c r="AK30" s="5">
        <v>0.75180000000000002</v>
      </c>
      <c r="AL30" s="8" t="s">
        <v>44</v>
      </c>
    </row>
    <row r="31" spans="1:38">
      <c r="A31" s="22" t="s">
        <v>42</v>
      </c>
      <c r="B31" s="22" t="s">
        <v>77</v>
      </c>
      <c r="C31" s="103">
        <v>3767513.54</v>
      </c>
      <c r="D31" s="103">
        <v>11655925.789999999</v>
      </c>
      <c r="E31" s="93">
        <v>0.32322731011484901</v>
      </c>
      <c r="F31" s="23">
        <v>3327</v>
      </c>
      <c r="G31" s="23">
        <v>3133</v>
      </c>
      <c r="H31" s="24">
        <v>0.94169999999999998</v>
      </c>
      <c r="I31" s="11">
        <v>1</v>
      </c>
      <c r="J31" s="94">
        <v>4498</v>
      </c>
      <c r="K31" s="94">
        <v>4046</v>
      </c>
      <c r="L31" s="95">
        <v>0.89949999999999997</v>
      </c>
      <c r="M31" s="93">
        <v>0.9</v>
      </c>
      <c r="N31" s="25">
        <v>4421235.01</v>
      </c>
      <c r="O31" s="25">
        <v>3017479.39</v>
      </c>
      <c r="P31" s="24">
        <v>0.6825</v>
      </c>
      <c r="Q31" s="24">
        <v>0.68810000000000004</v>
      </c>
      <c r="R31" s="94">
        <v>3545</v>
      </c>
      <c r="S31" s="94">
        <v>1825</v>
      </c>
      <c r="T31" s="95">
        <v>0.51480000000000004</v>
      </c>
      <c r="U31" s="95">
        <v>0.6784</v>
      </c>
      <c r="V31" s="23">
        <v>2617</v>
      </c>
      <c r="W31" s="23">
        <v>2245</v>
      </c>
      <c r="X31" s="24">
        <v>0.8579</v>
      </c>
      <c r="Y31" s="26"/>
      <c r="Z31" s="4">
        <v>4244</v>
      </c>
      <c r="AA31" s="3">
        <v>4549</v>
      </c>
      <c r="AB31" s="5">
        <v>1.0719000000000001</v>
      </c>
      <c r="AC31" s="4">
        <v>5985</v>
      </c>
      <c r="AD31" s="3">
        <v>5214</v>
      </c>
      <c r="AE31" s="5">
        <v>0.87119999999999997</v>
      </c>
      <c r="AF31" s="6">
        <v>13958043.609999999</v>
      </c>
      <c r="AG31" s="7">
        <v>10104344.050000001</v>
      </c>
      <c r="AH31" s="5">
        <v>0.72389999999999999</v>
      </c>
      <c r="AI31" s="4">
        <v>5160</v>
      </c>
      <c r="AJ31" s="3">
        <v>3716</v>
      </c>
      <c r="AK31" s="5">
        <v>0.72019999999999995</v>
      </c>
      <c r="AL31" s="8" t="s">
        <v>44</v>
      </c>
    </row>
    <row r="32" spans="1:38">
      <c r="A32" s="22" t="s">
        <v>42</v>
      </c>
      <c r="B32" s="22" t="s">
        <v>78</v>
      </c>
      <c r="C32" s="103">
        <v>783472.54</v>
      </c>
      <c r="D32" s="103">
        <v>2133664.42</v>
      </c>
      <c r="E32" s="93">
        <v>0.36719576548968302</v>
      </c>
      <c r="F32" s="23">
        <v>713</v>
      </c>
      <c r="G32" s="23">
        <v>692</v>
      </c>
      <c r="H32" s="24">
        <v>0.97050000000000003</v>
      </c>
      <c r="I32" s="11">
        <v>0.99529999999999996</v>
      </c>
      <c r="J32" s="94">
        <v>910</v>
      </c>
      <c r="K32" s="94">
        <v>851</v>
      </c>
      <c r="L32" s="95">
        <v>0.93520000000000003</v>
      </c>
      <c r="M32" s="93">
        <v>0.9</v>
      </c>
      <c r="N32" s="25">
        <v>815993.65</v>
      </c>
      <c r="O32" s="25">
        <v>619004.15</v>
      </c>
      <c r="P32" s="24">
        <v>0.75860000000000005</v>
      </c>
      <c r="Q32" s="24">
        <v>0.7</v>
      </c>
      <c r="R32" s="94">
        <v>686</v>
      </c>
      <c r="S32" s="94">
        <v>446</v>
      </c>
      <c r="T32" s="95">
        <v>0.65010000000000001</v>
      </c>
      <c r="U32" s="95">
        <v>0.7</v>
      </c>
      <c r="V32" s="23">
        <v>645</v>
      </c>
      <c r="W32" s="23">
        <v>531</v>
      </c>
      <c r="X32" s="24">
        <v>0.82330000000000003</v>
      </c>
      <c r="Y32" s="26"/>
      <c r="Z32" s="4">
        <v>834</v>
      </c>
      <c r="AA32" s="3">
        <v>860</v>
      </c>
      <c r="AB32" s="5">
        <v>1.0311999999999999</v>
      </c>
      <c r="AC32" s="4">
        <v>1234</v>
      </c>
      <c r="AD32" s="3">
        <v>1039</v>
      </c>
      <c r="AE32" s="5">
        <v>0.84199999999999997</v>
      </c>
      <c r="AF32" s="6">
        <v>2629292.1800000002</v>
      </c>
      <c r="AG32" s="7">
        <v>1788035.59</v>
      </c>
      <c r="AH32" s="5">
        <v>0.68</v>
      </c>
      <c r="AI32" s="4">
        <v>981</v>
      </c>
      <c r="AJ32" s="3">
        <v>665</v>
      </c>
      <c r="AK32" s="5">
        <v>0.67789999999999995</v>
      </c>
      <c r="AL32" s="8" t="s">
        <v>44</v>
      </c>
    </row>
    <row r="33" spans="1:38">
      <c r="A33" s="22" t="s">
        <v>55</v>
      </c>
      <c r="B33" s="22" t="s">
        <v>79</v>
      </c>
      <c r="C33" s="103">
        <v>1688102.26</v>
      </c>
      <c r="D33" s="103">
        <v>5219889.92</v>
      </c>
      <c r="E33" s="93">
        <v>0.32339805740577798</v>
      </c>
      <c r="F33" s="23">
        <v>1815</v>
      </c>
      <c r="G33" s="23">
        <v>1634</v>
      </c>
      <c r="H33" s="24">
        <v>0.90029999999999999</v>
      </c>
      <c r="I33" s="11">
        <v>0.95989999999999998</v>
      </c>
      <c r="J33" s="94">
        <v>2212</v>
      </c>
      <c r="K33" s="94">
        <v>2063</v>
      </c>
      <c r="L33" s="95">
        <v>0.93259999999999998</v>
      </c>
      <c r="M33" s="93">
        <v>0.9</v>
      </c>
      <c r="N33" s="25">
        <v>2035649.1</v>
      </c>
      <c r="O33" s="25">
        <v>1298542.94</v>
      </c>
      <c r="P33" s="24">
        <v>0.63790000000000002</v>
      </c>
      <c r="Q33" s="24">
        <v>0.65759999999999996</v>
      </c>
      <c r="R33" s="94">
        <v>1763</v>
      </c>
      <c r="S33" s="94">
        <v>891</v>
      </c>
      <c r="T33" s="95">
        <v>0.50539999999999996</v>
      </c>
      <c r="U33" s="95">
        <v>0.67579999999999996</v>
      </c>
      <c r="V33" s="23">
        <v>1459</v>
      </c>
      <c r="W33" s="23">
        <v>1240</v>
      </c>
      <c r="X33" s="24">
        <v>0.84989999999999999</v>
      </c>
      <c r="Y33" s="26"/>
      <c r="Z33" s="4">
        <v>2221</v>
      </c>
      <c r="AA33" s="3">
        <v>2172</v>
      </c>
      <c r="AB33" s="5">
        <v>0.97789999999999999</v>
      </c>
      <c r="AC33" s="4">
        <v>2962</v>
      </c>
      <c r="AD33" s="3">
        <v>2708</v>
      </c>
      <c r="AE33" s="5">
        <v>0.91420000000000001</v>
      </c>
      <c r="AF33" s="6">
        <v>6912578.6600000001</v>
      </c>
      <c r="AG33" s="7">
        <v>4640563.4000000004</v>
      </c>
      <c r="AH33" s="5">
        <v>0.67130000000000001</v>
      </c>
      <c r="AI33" s="4">
        <v>2478</v>
      </c>
      <c r="AJ33" s="3">
        <v>1802</v>
      </c>
      <c r="AK33" s="5">
        <v>0.72719999999999996</v>
      </c>
      <c r="AL33" s="8" t="s">
        <v>44</v>
      </c>
    </row>
    <row r="34" spans="1:38">
      <c r="A34" s="22" t="s">
        <v>42</v>
      </c>
      <c r="B34" s="22" t="s">
        <v>80</v>
      </c>
      <c r="C34" s="103">
        <v>4923168.66</v>
      </c>
      <c r="D34" s="103">
        <v>15300254.4</v>
      </c>
      <c r="E34" s="93">
        <v>0.32177037919055801</v>
      </c>
      <c r="F34" s="23">
        <v>6148</v>
      </c>
      <c r="G34" s="23">
        <v>5617</v>
      </c>
      <c r="H34" s="24">
        <v>0.91359999999999997</v>
      </c>
      <c r="I34" s="11">
        <v>0.97460000000000002</v>
      </c>
      <c r="J34" s="94">
        <v>7451</v>
      </c>
      <c r="K34" s="94">
        <v>6696</v>
      </c>
      <c r="L34" s="95">
        <v>0.89870000000000005</v>
      </c>
      <c r="M34" s="93">
        <v>0.9</v>
      </c>
      <c r="N34" s="25">
        <v>5405030.3899999997</v>
      </c>
      <c r="O34" s="25">
        <v>3740031.24</v>
      </c>
      <c r="P34" s="24">
        <v>0.69199999999999995</v>
      </c>
      <c r="Q34" s="24">
        <v>0.7</v>
      </c>
      <c r="R34" s="94">
        <v>5058</v>
      </c>
      <c r="S34" s="94">
        <v>2789</v>
      </c>
      <c r="T34" s="95">
        <v>0.5514</v>
      </c>
      <c r="U34" s="95">
        <v>0.7</v>
      </c>
      <c r="V34" s="23">
        <v>4667</v>
      </c>
      <c r="W34" s="23">
        <v>3695</v>
      </c>
      <c r="X34" s="24">
        <v>0.79169999999999996</v>
      </c>
      <c r="Y34" s="26"/>
      <c r="Z34" s="4">
        <v>8273</v>
      </c>
      <c r="AA34" s="3">
        <v>8290</v>
      </c>
      <c r="AB34" s="5">
        <v>1.0021</v>
      </c>
      <c r="AC34" s="4">
        <v>9910</v>
      </c>
      <c r="AD34" s="3">
        <v>8772</v>
      </c>
      <c r="AE34" s="5">
        <v>0.88519999999999999</v>
      </c>
      <c r="AF34" s="6">
        <v>17704322.739999998</v>
      </c>
      <c r="AG34" s="7">
        <v>12777651.18</v>
      </c>
      <c r="AH34" s="5">
        <v>0.72170000000000001</v>
      </c>
      <c r="AI34" s="4">
        <v>7393</v>
      </c>
      <c r="AJ34" s="3">
        <v>5232</v>
      </c>
      <c r="AK34" s="5">
        <v>0.7077</v>
      </c>
      <c r="AL34" s="8" t="s">
        <v>44</v>
      </c>
    </row>
    <row r="35" spans="1:38">
      <c r="A35" s="22" t="s">
        <v>81</v>
      </c>
      <c r="B35" s="22" t="s">
        <v>82</v>
      </c>
      <c r="C35" s="103">
        <v>793352.44</v>
      </c>
      <c r="D35" s="103">
        <v>2452959.2999999998</v>
      </c>
      <c r="E35" s="93">
        <v>0.32342666264377101</v>
      </c>
      <c r="F35" s="23">
        <v>1531</v>
      </c>
      <c r="G35" s="23">
        <v>1114</v>
      </c>
      <c r="H35" s="24">
        <v>0.72760000000000002</v>
      </c>
      <c r="I35" s="11">
        <v>0.81869999999999998</v>
      </c>
      <c r="J35" s="94">
        <v>2068</v>
      </c>
      <c r="K35" s="94">
        <v>1484</v>
      </c>
      <c r="L35" s="95">
        <v>0.71760000000000002</v>
      </c>
      <c r="M35" s="93">
        <v>0.74950000000000006</v>
      </c>
      <c r="N35" s="25">
        <v>902184.66</v>
      </c>
      <c r="O35" s="25">
        <v>546659.38</v>
      </c>
      <c r="P35" s="24">
        <v>0.60589999999999999</v>
      </c>
      <c r="Q35" s="24">
        <v>0.63029999999999997</v>
      </c>
      <c r="R35" s="94">
        <v>1291</v>
      </c>
      <c r="S35" s="94">
        <v>588</v>
      </c>
      <c r="T35" s="95">
        <v>0.45550000000000002</v>
      </c>
      <c r="U35" s="95">
        <v>0.6431</v>
      </c>
      <c r="V35" s="23">
        <v>821</v>
      </c>
      <c r="W35" s="23">
        <v>660</v>
      </c>
      <c r="X35" s="24">
        <v>0.80389999999999995</v>
      </c>
      <c r="Y35" s="26"/>
      <c r="Z35" s="4">
        <v>2071</v>
      </c>
      <c r="AA35" s="3">
        <v>1632</v>
      </c>
      <c r="AB35" s="5">
        <v>0.78800000000000003</v>
      </c>
      <c r="AC35" s="4">
        <v>2450</v>
      </c>
      <c r="AD35" s="3">
        <v>1925</v>
      </c>
      <c r="AE35" s="5">
        <v>0.78569999999999995</v>
      </c>
      <c r="AF35" s="6">
        <v>3014070.75</v>
      </c>
      <c r="AG35" s="7">
        <v>1912141.41</v>
      </c>
      <c r="AH35" s="5">
        <v>0.63439999999999996</v>
      </c>
      <c r="AI35" s="4">
        <v>1861</v>
      </c>
      <c r="AJ35" s="3">
        <v>1173</v>
      </c>
      <c r="AK35" s="5">
        <v>0.63029999999999997</v>
      </c>
      <c r="AL35" s="8" t="s">
        <v>44</v>
      </c>
    </row>
    <row r="36" spans="1:38">
      <c r="A36" s="22" t="s">
        <v>81</v>
      </c>
      <c r="B36" s="22" t="s">
        <v>83</v>
      </c>
      <c r="C36" s="103">
        <v>760212.14</v>
      </c>
      <c r="D36" s="103">
        <v>2444179.1800000002</v>
      </c>
      <c r="E36" s="93">
        <v>0.31102962754146402</v>
      </c>
      <c r="F36" s="23">
        <v>1356</v>
      </c>
      <c r="G36" s="23">
        <v>1067</v>
      </c>
      <c r="H36" s="24">
        <v>0.78690000000000004</v>
      </c>
      <c r="I36" s="11">
        <v>0.83789999999999998</v>
      </c>
      <c r="J36" s="94">
        <v>2165</v>
      </c>
      <c r="K36" s="94">
        <v>1440</v>
      </c>
      <c r="L36" s="95">
        <v>0.66510000000000002</v>
      </c>
      <c r="M36" s="93">
        <v>0.67549999999999999</v>
      </c>
      <c r="N36" s="25">
        <v>875505.29</v>
      </c>
      <c r="O36" s="25">
        <v>545798.02</v>
      </c>
      <c r="P36" s="24">
        <v>0.62339999999999995</v>
      </c>
      <c r="Q36" s="24">
        <v>0.61050000000000004</v>
      </c>
      <c r="R36" s="94">
        <v>1235</v>
      </c>
      <c r="S36" s="94">
        <v>542</v>
      </c>
      <c r="T36" s="95">
        <v>0.43890000000000001</v>
      </c>
      <c r="U36" s="95">
        <v>0.62660000000000005</v>
      </c>
      <c r="V36" s="23">
        <v>865</v>
      </c>
      <c r="W36" s="23">
        <v>701</v>
      </c>
      <c r="X36" s="24">
        <v>0.81040000000000001</v>
      </c>
      <c r="Y36" s="26"/>
      <c r="Z36" s="4">
        <v>1661</v>
      </c>
      <c r="AA36" s="3">
        <v>1563</v>
      </c>
      <c r="AB36" s="5">
        <v>0.94099999999999995</v>
      </c>
      <c r="AC36" s="4">
        <v>2230</v>
      </c>
      <c r="AD36" s="3">
        <v>2018</v>
      </c>
      <c r="AE36" s="5">
        <v>0.90490000000000004</v>
      </c>
      <c r="AF36" s="6">
        <v>3571770.62</v>
      </c>
      <c r="AG36" s="7">
        <v>2242614.73</v>
      </c>
      <c r="AH36" s="5">
        <v>0.62790000000000001</v>
      </c>
      <c r="AI36" s="4">
        <v>1802</v>
      </c>
      <c r="AJ36" s="3">
        <v>1073</v>
      </c>
      <c r="AK36" s="5">
        <v>0.59540000000000004</v>
      </c>
      <c r="AL36" s="8" t="s">
        <v>44</v>
      </c>
    </row>
    <row r="37" spans="1:38">
      <c r="A37" s="22" t="s">
        <v>42</v>
      </c>
      <c r="B37" s="22" t="s">
        <v>84</v>
      </c>
      <c r="C37" s="103">
        <v>7451782.3700000001</v>
      </c>
      <c r="D37" s="103">
        <v>22691064.84</v>
      </c>
      <c r="E37" s="93">
        <v>0.32840161634300802</v>
      </c>
      <c r="F37" s="23">
        <v>9878</v>
      </c>
      <c r="G37" s="23">
        <v>9119</v>
      </c>
      <c r="H37" s="24">
        <v>0.92320000000000002</v>
      </c>
      <c r="I37" s="11">
        <v>0.99399999999999999</v>
      </c>
      <c r="J37" s="94">
        <v>11725</v>
      </c>
      <c r="K37" s="94">
        <v>10738</v>
      </c>
      <c r="L37" s="95">
        <v>0.91579999999999995</v>
      </c>
      <c r="M37" s="93">
        <v>0.9</v>
      </c>
      <c r="N37" s="25">
        <v>8939776.9900000002</v>
      </c>
      <c r="O37" s="25">
        <v>5836906.1699999999</v>
      </c>
      <c r="P37" s="24">
        <v>0.65290000000000004</v>
      </c>
      <c r="Q37" s="24">
        <v>0.65059999999999996</v>
      </c>
      <c r="R37" s="94">
        <v>8606</v>
      </c>
      <c r="S37" s="94">
        <v>4216</v>
      </c>
      <c r="T37" s="95">
        <v>0.4899</v>
      </c>
      <c r="U37" s="95">
        <v>0.67010000000000003</v>
      </c>
      <c r="V37" s="23">
        <v>7871</v>
      </c>
      <c r="W37" s="23">
        <v>6118</v>
      </c>
      <c r="X37" s="24">
        <v>0.77729999999999999</v>
      </c>
      <c r="Y37" s="26"/>
      <c r="Z37" s="4">
        <v>12135</v>
      </c>
      <c r="AA37" s="3">
        <v>12377</v>
      </c>
      <c r="AB37" s="5">
        <v>1.0199</v>
      </c>
      <c r="AC37" s="4">
        <v>14524</v>
      </c>
      <c r="AD37" s="3">
        <v>12937</v>
      </c>
      <c r="AE37" s="5">
        <v>0.89070000000000005</v>
      </c>
      <c r="AF37" s="6">
        <v>27749250.690000001</v>
      </c>
      <c r="AG37" s="7">
        <v>18433419</v>
      </c>
      <c r="AH37" s="5">
        <v>0.6643</v>
      </c>
      <c r="AI37" s="4">
        <v>11490</v>
      </c>
      <c r="AJ37" s="3">
        <v>7519</v>
      </c>
      <c r="AK37" s="5">
        <v>0.65439999999999998</v>
      </c>
      <c r="AL37" s="8" t="s">
        <v>44</v>
      </c>
    </row>
    <row r="38" spans="1:38">
      <c r="A38" s="22" t="s">
        <v>81</v>
      </c>
      <c r="B38" s="22" t="s">
        <v>85</v>
      </c>
      <c r="C38" s="103">
        <v>1701560.36</v>
      </c>
      <c r="D38" s="103">
        <v>5275374.21</v>
      </c>
      <c r="E38" s="93">
        <v>0.32254780272734401</v>
      </c>
      <c r="F38" s="23">
        <v>1767</v>
      </c>
      <c r="G38" s="23">
        <v>1674</v>
      </c>
      <c r="H38" s="24">
        <v>0.94740000000000002</v>
      </c>
      <c r="I38" s="11">
        <v>0.99070000000000003</v>
      </c>
      <c r="J38" s="94">
        <v>2413</v>
      </c>
      <c r="K38" s="94">
        <v>2294</v>
      </c>
      <c r="L38" s="95">
        <v>0.95069999999999999</v>
      </c>
      <c r="M38" s="93">
        <v>0.9</v>
      </c>
      <c r="N38" s="25">
        <v>1910252.85</v>
      </c>
      <c r="O38" s="25">
        <v>1331761.2</v>
      </c>
      <c r="P38" s="24">
        <v>0.69720000000000004</v>
      </c>
      <c r="Q38" s="24">
        <v>0.7</v>
      </c>
      <c r="R38" s="94">
        <v>1737</v>
      </c>
      <c r="S38" s="94">
        <v>892</v>
      </c>
      <c r="T38" s="95">
        <v>0.51349999999999996</v>
      </c>
      <c r="U38" s="95">
        <v>0.69769999999999999</v>
      </c>
      <c r="V38" s="23">
        <v>1521</v>
      </c>
      <c r="W38" s="23">
        <v>1339</v>
      </c>
      <c r="X38" s="24">
        <v>0.88029999999999997</v>
      </c>
      <c r="Y38" s="26"/>
      <c r="Z38" s="4">
        <v>2082</v>
      </c>
      <c r="AA38" s="3">
        <v>2172</v>
      </c>
      <c r="AB38" s="5">
        <v>1.0431999999999999</v>
      </c>
      <c r="AC38" s="4">
        <v>3014</v>
      </c>
      <c r="AD38" s="3">
        <v>2732</v>
      </c>
      <c r="AE38" s="5">
        <v>0.90639999999999998</v>
      </c>
      <c r="AF38" s="6">
        <v>6020116.0899999999</v>
      </c>
      <c r="AG38" s="7">
        <v>4009091.16</v>
      </c>
      <c r="AH38" s="5">
        <v>0.66590000000000005</v>
      </c>
      <c r="AI38" s="4">
        <v>2396</v>
      </c>
      <c r="AJ38" s="3">
        <v>1622</v>
      </c>
      <c r="AK38" s="5">
        <v>0.67700000000000005</v>
      </c>
      <c r="AL38" s="8" t="s">
        <v>44</v>
      </c>
    </row>
    <row r="39" spans="1:38">
      <c r="A39" s="22" t="s">
        <v>45</v>
      </c>
      <c r="B39" s="22" t="s">
        <v>86</v>
      </c>
      <c r="C39" s="103">
        <v>4827870.37</v>
      </c>
      <c r="D39" s="103">
        <v>14302148.9</v>
      </c>
      <c r="E39" s="93">
        <v>0.33756258613696899</v>
      </c>
      <c r="F39" s="23">
        <v>5910</v>
      </c>
      <c r="G39" s="23">
        <v>5546</v>
      </c>
      <c r="H39" s="24">
        <v>0.93840000000000001</v>
      </c>
      <c r="I39" s="11">
        <v>1</v>
      </c>
      <c r="J39" s="94">
        <v>7625</v>
      </c>
      <c r="K39" s="94">
        <v>6880</v>
      </c>
      <c r="L39" s="95">
        <v>0.90229999999999999</v>
      </c>
      <c r="M39" s="93">
        <v>0.89729999999999999</v>
      </c>
      <c r="N39" s="25">
        <v>5477896.5300000003</v>
      </c>
      <c r="O39" s="25">
        <v>3829615.22</v>
      </c>
      <c r="P39" s="24">
        <v>0.69910000000000005</v>
      </c>
      <c r="Q39" s="24">
        <v>0.7</v>
      </c>
      <c r="R39" s="94">
        <v>5467</v>
      </c>
      <c r="S39" s="94">
        <v>2728</v>
      </c>
      <c r="T39" s="95">
        <v>0.499</v>
      </c>
      <c r="U39" s="95">
        <v>0.67520000000000002</v>
      </c>
      <c r="V39" s="23">
        <v>4950</v>
      </c>
      <c r="W39" s="23">
        <v>4120</v>
      </c>
      <c r="X39" s="24">
        <v>0.83230000000000004</v>
      </c>
      <c r="Y39" s="26"/>
      <c r="Z39" s="4">
        <v>7386</v>
      </c>
      <c r="AA39" s="3">
        <v>8041</v>
      </c>
      <c r="AB39" s="5">
        <v>1.0887</v>
      </c>
      <c r="AC39" s="4">
        <v>9896</v>
      </c>
      <c r="AD39" s="3">
        <v>8250</v>
      </c>
      <c r="AE39" s="5">
        <v>0.8337</v>
      </c>
      <c r="AF39" s="6">
        <v>16783229.829999998</v>
      </c>
      <c r="AG39" s="7">
        <v>11432784.390000001</v>
      </c>
      <c r="AH39" s="5">
        <v>0.68120000000000003</v>
      </c>
      <c r="AI39" s="4">
        <v>7545</v>
      </c>
      <c r="AJ39" s="3">
        <v>5031</v>
      </c>
      <c r="AK39" s="5">
        <v>0.66679999999999995</v>
      </c>
      <c r="AL39" s="8" t="s">
        <v>44</v>
      </c>
    </row>
    <row r="40" spans="1:38">
      <c r="A40" s="22" t="s">
        <v>52</v>
      </c>
      <c r="B40" s="22" t="s">
        <v>87</v>
      </c>
      <c r="C40" s="103">
        <v>368525.36</v>
      </c>
      <c r="D40" s="103">
        <v>1034086.15</v>
      </c>
      <c r="E40" s="93">
        <v>0.35637781242887701</v>
      </c>
      <c r="F40" s="23">
        <v>277</v>
      </c>
      <c r="G40" s="23">
        <v>258</v>
      </c>
      <c r="H40" s="24">
        <v>0.93140000000000001</v>
      </c>
      <c r="I40" s="11">
        <v>0.97219999999999995</v>
      </c>
      <c r="J40" s="94">
        <v>384</v>
      </c>
      <c r="K40" s="94">
        <v>364</v>
      </c>
      <c r="L40" s="95">
        <v>0.94789999999999996</v>
      </c>
      <c r="M40" s="93">
        <v>0.9</v>
      </c>
      <c r="N40" s="25">
        <v>360955.56</v>
      </c>
      <c r="O40" s="25">
        <v>264068.69</v>
      </c>
      <c r="P40" s="24">
        <v>0.73160000000000003</v>
      </c>
      <c r="Q40" s="24">
        <v>0.69089999999999996</v>
      </c>
      <c r="R40" s="94">
        <v>313</v>
      </c>
      <c r="S40" s="94">
        <v>184</v>
      </c>
      <c r="T40" s="95">
        <v>0.58789999999999998</v>
      </c>
      <c r="U40" s="95">
        <v>0.7</v>
      </c>
      <c r="V40" s="23">
        <v>216</v>
      </c>
      <c r="W40" s="23">
        <v>140</v>
      </c>
      <c r="X40" s="24">
        <v>0.64810000000000001</v>
      </c>
      <c r="Y40" s="26"/>
      <c r="Z40" s="4">
        <v>427</v>
      </c>
      <c r="AA40" s="3">
        <v>432</v>
      </c>
      <c r="AB40" s="5">
        <v>1.0117</v>
      </c>
      <c r="AC40" s="4">
        <v>562</v>
      </c>
      <c r="AD40" s="3">
        <v>515</v>
      </c>
      <c r="AE40" s="5">
        <v>0.91639999999999999</v>
      </c>
      <c r="AF40" s="6">
        <v>1438643.35</v>
      </c>
      <c r="AG40" s="7">
        <v>990159.52</v>
      </c>
      <c r="AH40" s="5">
        <v>0.68830000000000002</v>
      </c>
      <c r="AI40" s="4">
        <v>487</v>
      </c>
      <c r="AJ40" s="3">
        <v>328</v>
      </c>
      <c r="AK40" s="5">
        <v>0.67349999999999999</v>
      </c>
      <c r="AL40" s="8" t="s">
        <v>44</v>
      </c>
    </row>
    <row r="41" spans="1:38">
      <c r="A41" s="22" t="s">
        <v>58</v>
      </c>
      <c r="B41" s="22" t="s">
        <v>88</v>
      </c>
      <c r="C41" s="103">
        <v>152944.65</v>
      </c>
      <c r="D41" s="103">
        <v>536364.57999999996</v>
      </c>
      <c r="E41" s="93">
        <v>0.28515054070125201</v>
      </c>
      <c r="F41" s="23">
        <v>142</v>
      </c>
      <c r="G41" s="23">
        <v>131</v>
      </c>
      <c r="H41" s="24">
        <v>0.92249999999999999</v>
      </c>
      <c r="I41" s="11">
        <v>0.94830000000000003</v>
      </c>
      <c r="J41" s="94">
        <v>205</v>
      </c>
      <c r="K41" s="94">
        <v>194</v>
      </c>
      <c r="L41" s="95">
        <v>0.94630000000000003</v>
      </c>
      <c r="M41" s="93">
        <v>0.9</v>
      </c>
      <c r="N41" s="25">
        <v>187659.54</v>
      </c>
      <c r="O41" s="25">
        <v>117303.34</v>
      </c>
      <c r="P41" s="24">
        <v>0.62509999999999999</v>
      </c>
      <c r="Q41" s="24">
        <v>0.66639999999999999</v>
      </c>
      <c r="R41" s="94">
        <v>145</v>
      </c>
      <c r="S41" s="94">
        <v>55</v>
      </c>
      <c r="T41" s="95">
        <v>0.37930000000000003</v>
      </c>
      <c r="U41" s="95">
        <v>0.63139999999999996</v>
      </c>
      <c r="V41" s="23">
        <v>132</v>
      </c>
      <c r="W41" s="23">
        <v>101</v>
      </c>
      <c r="X41" s="24">
        <v>0.76519999999999999</v>
      </c>
      <c r="Y41" s="26"/>
      <c r="Z41" s="4">
        <v>127</v>
      </c>
      <c r="AA41" s="3">
        <v>142</v>
      </c>
      <c r="AB41" s="5">
        <v>1.1181000000000001</v>
      </c>
      <c r="AC41" s="4">
        <v>247</v>
      </c>
      <c r="AD41" s="3">
        <v>218</v>
      </c>
      <c r="AE41" s="5">
        <v>0.88260000000000005</v>
      </c>
      <c r="AF41" s="6">
        <v>645042.30000000005</v>
      </c>
      <c r="AG41" s="7">
        <v>431340.81</v>
      </c>
      <c r="AH41" s="5">
        <v>0.66869999999999996</v>
      </c>
      <c r="AI41" s="4">
        <v>216</v>
      </c>
      <c r="AJ41" s="3">
        <v>155</v>
      </c>
      <c r="AK41" s="5">
        <v>0.71760000000000002</v>
      </c>
      <c r="AL41" s="8" t="s">
        <v>44</v>
      </c>
    </row>
    <row r="42" spans="1:38">
      <c r="A42" s="22" t="s">
        <v>81</v>
      </c>
      <c r="B42" s="22" t="s">
        <v>89</v>
      </c>
      <c r="C42" s="103">
        <v>1230764.1200000001</v>
      </c>
      <c r="D42" s="103">
        <v>3724468.44</v>
      </c>
      <c r="E42" s="93">
        <v>0.33045363112272702</v>
      </c>
      <c r="F42" s="23">
        <v>1549</v>
      </c>
      <c r="G42" s="23">
        <v>1424</v>
      </c>
      <c r="H42" s="24">
        <v>0.91930000000000001</v>
      </c>
      <c r="I42" s="11">
        <v>0.95120000000000005</v>
      </c>
      <c r="J42" s="94">
        <v>2073</v>
      </c>
      <c r="K42" s="94">
        <v>1937</v>
      </c>
      <c r="L42" s="95">
        <v>0.93440000000000001</v>
      </c>
      <c r="M42" s="93">
        <v>0.9</v>
      </c>
      <c r="N42" s="25">
        <v>1413219.98</v>
      </c>
      <c r="O42" s="25">
        <v>1007403.12</v>
      </c>
      <c r="P42" s="24">
        <v>0.71279999999999999</v>
      </c>
      <c r="Q42" s="24">
        <v>0.6885</v>
      </c>
      <c r="R42" s="94">
        <v>1438</v>
      </c>
      <c r="S42" s="94">
        <v>709</v>
      </c>
      <c r="T42" s="95">
        <v>0.49299999999999999</v>
      </c>
      <c r="U42" s="95">
        <v>0.64849999999999997</v>
      </c>
      <c r="V42" s="23">
        <v>1305</v>
      </c>
      <c r="W42" s="23">
        <v>1070</v>
      </c>
      <c r="X42" s="24">
        <v>0.81989999999999996</v>
      </c>
      <c r="Y42" s="26"/>
      <c r="Z42" s="4">
        <v>1840</v>
      </c>
      <c r="AA42" s="3">
        <v>1911</v>
      </c>
      <c r="AB42" s="5">
        <v>1.0386</v>
      </c>
      <c r="AC42" s="4">
        <v>2674</v>
      </c>
      <c r="AD42" s="3">
        <v>2367</v>
      </c>
      <c r="AE42" s="5">
        <v>0.88519999999999999</v>
      </c>
      <c r="AF42" s="6">
        <v>4803088.0599999996</v>
      </c>
      <c r="AG42" s="7">
        <v>3395055.27</v>
      </c>
      <c r="AH42" s="5">
        <v>0.70679999999999998</v>
      </c>
      <c r="AI42" s="4">
        <v>2079</v>
      </c>
      <c r="AJ42" s="3">
        <v>1346</v>
      </c>
      <c r="AK42" s="5">
        <v>0.64739999999999998</v>
      </c>
      <c r="AL42" s="8" t="s">
        <v>44</v>
      </c>
    </row>
    <row r="43" spans="1:38">
      <c r="A43" s="22" t="s">
        <v>81</v>
      </c>
      <c r="B43" s="22" t="s">
        <v>90</v>
      </c>
      <c r="C43" s="103">
        <v>593724.22</v>
      </c>
      <c r="D43" s="103">
        <v>1763250.21</v>
      </c>
      <c r="E43" s="93">
        <v>0.33672147981765999</v>
      </c>
      <c r="F43" s="23">
        <v>913</v>
      </c>
      <c r="G43" s="23">
        <v>851</v>
      </c>
      <c r="H43" s="24">
        <v>0.93210000000000004</v>
      </c>
      <c r="I43" s="11">
        <v>0.99360000000000004</v>
      </c>
      <c r="J43" s="94">
        <v>1159</v>
      </c>
      <c r="K43" s="94">
        <v>1110</v>
      </c>
      <c r="L43" s="95">
        <v>0.9577</v>
      </c>
      <c r="M43" s="93">
        <v>0.9</v>
      </c>
      <c r="N43" s="25">
        <v>748108.27</v>
      </c>
      <c r="O43" s="25">
        <v>469328.91</v>
      </c>
      <c r="P43" s="24">
        <v>0.62739999999999996</v>
      </c>
      <c r="Q43" s="24">
        <v>0.64659999999999995</v>
      </c>
      <c r="R43" s="94">
        <v>890</v>
      </c>
      <c r="S43" s="94">
        <v>405</v>
      </c>
      <c r="T43" s="95">
        <v>0.4551</v>
      </c>
      <c r="U43" s="95">
        <v>0.65590000000000004</v>
      </c>
      <c r="V43" s="23">
        <v>743</v>
      </c>
      <c r="W43" s="23">
        <v>660</v>
      </c>
      <c r="X43" s="24">
        <v>0.88829999999999998</v>
      </c>
      <c r="Y43" s="26"/>
      <c r="Z43" s="4">
        <v>978</v>
      </c>
      <c r="AA43" s="3">
        <v>1011</v>
      </c>
      <c r="AB43" s="5">
        <v>1.0337000000000001</v>
      </c>
      <c r="AC43" s="4">
        <v>1256</v>
      </c>
      <c r="AD43" s="3">
        <v>1182</v>
      </c>
      <c r="AE43" s="5">
        <v>0.94110000000000005</v>
      </c>
      <c r="AF43" s="6">
        <v>2248640.37</v>
      </c>
      <c r="AG43" s="7">
        <v>1489040.44</v>
      </c>
      <c r="AH43" s="5">
        <v>0.66220000000000001</v>
      </c>
      <c r="AI43" s="4">
        <v>1073</v>
      </c>
      <c r="AJ43" s="3">
        <v>748</v>
      </c>
      <c r="AK43" s="5">
        <v>0.69710000000000005</v>
      </c>
      <c r="AL43" s="8" t="s">
        <v>44</v>
      </c>
    </row>
    <row r="44" spans="1:38">
      <c r="A44" s="22" t="s">
        <v>42</v>
      </c>
      <c r="B44" s="22" t="s">
        <v>91</v>
      </c>
      <c r="C44" s="103">
        <v>8078079.9299999997</v>
      </c>
      <c r="D44" s="103">
        <v>24631894.280000001</v>
      </c>
      <c r="E44" s="93">
        <v>0.32795203804357997</v>
      </c>
      <c r="F44" s="23">
        <v>10772</v>
      </c>
      <c r="G44" s="23">
        <v>9599</v>
      </c>
      <c r="H44" s="24">
        <v>0.8911</v>
      </c>
      <c r="I44" s="11">
        <v>0.97140000000000004</v>
      </c>
      <c r="J44" s="94">
        <v>12033</v>
      </c>
      <c r="K44" s="94">
        <v>10543</v>
      </c>
      <c r="L44" s="95">
        <v>0.87619999999999998</v>
      </c>
      <c r="M44" s="93">
        <v>0.82899999999999996</v>
      </c>
      <c r="N44" s="25">
        <v>8859973.2200000007</v>
      </c>
      <c r="O44" s="25">
        <v>6446063.29</v>
      </c>
      <c r="P44" s="24">
        <v>0.72750000000000004</v>
      </c>
      <c r="Q44" s="24">
        <v>0.7</v>
      </c>
      <c r="R44" s="94">
        <v>8455</v>
      </c>
      <c r="S44" s="94">
        <v>4772</v>
      </c>
      <c r="T44" s="95">
        <v>0.56440000000000001</v>
      </c>
      <c r="U44" s="95">
        <v>0.7</v>
      </c>
      <c r="V44" s="23">
        <v>7264</v>
      </c>
      <c r="W44" s="23">
        <v>6018</v>
      </c>
      <c r="X44" s="24">
        <v>0.82850000000000001</v>
      </c>
      <c r="Y44" s="26"/>
      <c r="Z44" s="4">
        <v>11255</v>
      </c>
      <c r="AA44" s="3">
        <v>11733</v>
      </c>
      <c r="AB44" s="5">
        <v>1.0425</v>
      </c>
      <c r="AC44" s="4">
        <v>15098</v>
      </c>
      <c r="AD44" s="3">
        <v>12057</v>
      </c>
      <c r="AE44" s="5">
        <v>0.79859999999999998</v>
      </c>
      <c r="AF44" s="6">
        <v>25829201.149999999</v>
      </c>
      <c r="AG44" s="7">
        <v>19383910.690000001</v>
      </c>
      <c r="AH44" s="5">
        <v>0.75049999999999994</v>
      </c>
      <c r="AI44" s="4">
        <v>11011</v>
      </c>
      <c r="AJ44" s="3">
        <v>7762</v>
      </c>
      <c r="AK44" s="5">
        <v>0.70489999999999997</v>
      </c>
      <c r="AL44" s="8" t="s">
        <v>44</v>
      </c>
    </row>
    <row r="45" spans="1:38">
      <c r="A45" s="22" t="s">
        <v>42</v>
      </c>
      <c r="B45" s="22" t="s">
        <v>92</v>
      </c>
      <c r="C45" s="103">
        <v>2798780.54</v>
      </c>
      <c r="D45" s="103">
        <v>8367759.5899999999</v>
      </c>
      <c r="E45" s="93">
        <v>0.334471910897717</v>
      </c>
      <c r="F45" s="23">
        <v>4086</v>
      </c>
      <c r="G45" s="23">
        <v>3625</v>
      </c>
      <c r="H45" s="24">
        <v>0.88719999999999999</v>
      </c>
      <c r="I45" s="11">
        <v>0.94640000000000002</v>
      </c>
      <c r="J45" s="94">
        <v>4561</v>
      </c>
      <c r="K45" s="94">
        <v>4109</v>
      </c>
      <c r="L45" s="95">
        <v>0.90090000000000003</v>
      </c>
      <c r="M45" s="93">
        <v>0.86580000000000001</v>
      </c>
      <c r="N45" s="25">
        <v>3094399.8</v>
      </c>
      <c r="O45" s="25">
        <v>2214996.29</v>
      </c>
      <c r="P45" s="24">
        <v>0.71579999999999999</v>
      </c>
      <c r="Q45" s="24">
        <v>0.7</v>
      </c>
      <c r="R45" s="94">
        <v>3321</v>
      </c>
      <c r="S45" s="94">
        <v>1869</v>
      </c>
      <c r="T45" s="95">
        <v>0.56279999999999997</v>
      </c>
      <c r="U45" s="95">
        <v>0.7</v>
      </c>
      <c r="V45" s="23">
        <v>2791</v>
      </c>
      <c r="W45" s="23">
        <v>2408</v>
      </c>
      <c r="X45" s="24">
        <v>0.86280000000000001</v>
      </c>
      <c r="Y45" s="26"/>
      <c r="Z45" s="4">
        <v>4370</v>
      </c>
      <c r="AA45" s="3">
        <v>4448</v>
      </c>
      <c r="AB45" s="5">
        <v>1.0178</v>
      </c>
      <c r="AC45" s="4">
        <v>5808</v>
      </c>
      <c r="AD45" s="3">
        <v>5025</v>
      </c>
      <c r="AE45" s="5">
        <v>0.86519999999999997</v>
      </c>
      <c r="AF45" s="6">
        <v>9468270.1199999992</v>
      </c>
      <c r="AG45" s="7">
        <v>7040756.6600000001</v>
      </c>
      <c r="AH45" s="5">
        <v>0.74360000000000004</v>
      </c>
      <c r="AI45" s="4">
        <v>4706</v>
      </c>
      <c r="AJ45" s="3">
        <v>3190</v>
      </c>
      <c r="AK45" s="5">
        <v>0.67789999999999995</v>
      </c>
      <c r="AL45" s="8" t="s">
        <v>44</v>
      </c>
    </row>
    <row r="46" spans="1:38">
      <c r="A46" s="22" t="s">
        <v>81</v>
      </c>
      <c r="B46" s="22" t="s">
        <v>93</v>
      </c>
      <c r="C46" s="103">
        <v>1795047.97</v>
      </c>
      <c r="D46" s="103">
        <v>5576916.6699999999</v>
      </c>
      <c r="E46" s="93">
        <v>0.32187104025708901</v>
      </c>
      <c r="F46" s="23">
        <v>2556</v>
      </c>
      <c r="G46" s="23">
        <v>2269</v>
      </c>
      <c r="H46" s="24">
        <v>0.88770000000000004</v>
      </c>
      <c r="I46" s="11">
        <v>0.90110000000000001</v>
      </c>
      <c r="J46" s="94">
        <v>2998</v>
      </c>
      <c r="K46" s="94">
        <v>2662</v>
      </c>
      <c r="L46" s="95">
        <v>0.88790000000000002</v>
      </c>
      <c r="M46" s="93">
        <v>0.87060000000000004</v>
      </c>
      <c r="N46" s="25">
        <v>2048338.39</v>
      </c>
      <c r="O46" s="25">
        <v>1375664.53</v>
      </c>
      <c r="P46" s="24">
        <v>0.67159999999999997</v>
      </c>
      <c r="Q46" s="24">
        <v>0.67900000000000005</v>
      </c>
      <c r="R46" s="94">
        <v>2156</v>
      </c>
      <c r="S46" s="94">
        <v>1181</v>
      </c>
      <c r="T46" s="95">
        <v>0.54779999999999995</v>
      </c>
      <c r="U46" s="95">
        <v>0.7</v>
      </c>
      <c r="V46" s="23">
        <v>1738</v>
      </c>
      <c r="W46" s="23">
        <v>1447</v>
      </c>
      <c r="X46" s="24">
        <v>0.83260000000000001</v>
      </c>
      <c r="Y46" s="26"/>
      <c r="Z46" s="4">
        <v>3327</v>
      </c>
      <c r="AA46" s="3">
        <v>3365</v>
      </c>
      <c r="AB46" s="5">
        <v>1.0114000000000001</v>
      </c>
      <c r="AC46" s="4">
        <v>4204</v>
      </c>
      <c r="AD46" s="3">
        <v>3795</v>
      </c>
      <c r="AE46" s="5">
        <v>0.90269999999999995</v>
      </c>
      <c r="AF46" s="6">
        <v>7343860.6799999997</v>
      </c>
      <c r="AG46" s="7">
        <v>5095623.7699999996</v>
      </c>
      <c r="AH46" s="5">
        <v>0.69389999999999996</v>
      </c>
      <c r="AI46" s="4">
        <v>3286</v>
      </c>
      <c r="AJ46" s="3">
        <v>2271</v>
      </c>
      <c r="AK46" s="5">
        <v>0.69110000000000005</v>
      </c>
      <c r="AL46" s="8" t="s">
        <v>44</v>
      </c>
    </row>
    <row r="47" spans="1:38">
      <c r="A47" s="22" t="s">
        <v>48</v>
      </c>
      <c r="B47" s="22" t="s">
        <v>94</v>
      </c>
      <c r="C47" s="103">
        <v>3214977.24</v>
      </c>
      <c r="D47" s="103">
        <v>9313095.4100000001</v>
      </c>
      <c r="E47" s="93">
        <v>0.34521038370850299</v>
      </c>
      <c r="F47" s="23">
        <v>3124</v>
      </c>
      <c r="G47" s="23">
        <v>2887</v>
      </c>
      <c r="H47" s="24">
        <v>0.92410000000000003</v>
      </c>
      <c r="I47" s="11">
        <v>1</v>
      </c>
      <c r="J47" s="94">
        <v>4030</v>
      </c>
      <c r="K47" s="94">
        <v>3639</v>
      </c>
      <c r="L47" s="95">
        <v>0.90300000000000002</v>
      </c>
      <c r="M47" s="93">
        <v>0.9</v>
      </c>
      <c r="N47" s="25">
        <v>3662012.94</v>
      </c>
      <c r="O47" s="25">
        <v>2615824.34</v>
      </c>
      <c r="P47" s="24">
        <v>0.71430000000000005</v>
      </c>
      <c r="Q47" s="24">
        <v>0.7</v>
      </c>
      <c r="R47" s="94">
        <v>2972</v>
      </c>
      <c r="S47" s="94">
        <v>1549</v>
      </c>
      <c r="T47" s="95">
        <v>0.5212</v>
      </c>
      <c r="U47" s="95">
        <v>0.69310000000000005</v>
      </c>
      <c r="V47" s="23">
        <v>2311</v>
      </c>
      <c r="W47" s="23">
        <v>1879</v>
      </c>
      <c r="X47" s="24">
        <v>0.81310000000000004</v>
      </c>
      <c r="Y47" s="26"/>
      <c r="Z47" s="4">
        <v>3289</v>
      </c>
      <c r="AA47" s="3">
        <v>3605</v>
      </c>
      <c r="AB47" s="5">
        <v>1.0961000000000001</v>
      </c>
      <c r="AC47" s="4">
        <v>4462</v>
      </c>
      <c r="AD47" s="3">
        <v>4027</v>
      </c>
      <c r="AE47" s="5">
        <v>0.90249999999999997</v>
      </c>
      <c r="AF47" s="6">
        <v>10602758.33</v>
      </c>
      <c r="AG47" s="7">
        <v>7349482.2400000002</v>
      </c>
      <c r="AH47" s="5">
        <v>0.69320000000000004</v>
      </c>
      <c r="AI47" s="4">
        <v>3743</v>
      </c>
      <c r="AJ47" s="3">
        <v>2578</v>
      </c>
      <c r="AK47" s="5">
        <v>0.68879999999999997</v>
      </c>
      <c r="AL47" s="8" t="s">
        <v>44</v>
      </c>
    </row>
    <row r="48" spans="1:38">
      <c r="A48" s="22" t="s">
        <v>58</v>
      </c>
      <c r="B48" s="22" t="s">
        <v>95</v>
      </c>
      <c r="C48" s="103">
        <v>898027.74</v>
      </c>
      <c r="D48" s="103">
        <v>3003105.74</v>
      </c>
      <c r="E48" s="93">
        <v>0.29903300707620101</v>
      </c>
      <c r="F48" s="23">
        <v>780</v>
      </c>
      <c r="G48" s="23">
        <v>746</v>
      </c>
      <c r="H48" s="24">
        <v>0.95640000000000003</v>
      </c>
      <c r="I48" s="11">
        <v>1</v>
      </c>
      <c r="J48" s="94">
        <v>1065</v>
      </c>
      <c r="K48" s="94">
        <v>977</v>
      </c>
      <c r="L48" s="95">
        <v>0.91739999999999999</v>
      </c>
      <c r="M48" s="93">
        <v>0.9</v>
      </c>
      <c r="N48" s="25">
        <v>998845.12</v>
      </c>
      <c r="O48" s="25">
        <v>763220.82</v>
      </c>
      <c r="P48" s="24">
        <v>0.7641</v>
      </c>
      <c r="Q48" s="24">
        <v>0.7</v>
      </c>
      <c r="R48" s="94">
        <v>738</v>
      </c>
      <c r="S48" s="94">
        <v>423</v>
      </c>
      <c r="T48" s="95">
        <v>0.57320000000000004</v>
      </c>
      <c r="U48" s="95">
        <v>0.7</v>
      </c>
      <c r="V48" s="23">
        <v>778</v>
      </c>
      <c r="W48" s="23">
        <v>617</v>
      </c>
      <c r="X48" s="24">
        <v>0.79310000000000003</v>
      </c>
      <c r="Y48" s="26"/>
      <c r="Z48" s="4">
        <v>1066</v>
      </c>
      <c r="AA48" s="3">
        <v>1151</v>
      </c>
      <c r="AB48" s="5">
        <v>1.0797000000000001</v>
      </c>
      <c r="AC48" s="4">
        <v>1556</v>
      </c>
      <c r="AD48" s="3">
        <v>1405</v>
      </c>
      <c r="AE48" s="5">
        <v>0.90300000000000002</v>
      </c>
      <c r="AF48" s="6">
        <v>3891837.41</v>
      </c>
      <c r="AG48" s="7">
        <v>2918225.78</v>
      </c>
      <c r="AH48" s="5">
        <v>0.74980000000000002</v>
      </c>
      <c r="AI48" s="4">
        <v>1281</v>
      </c>
      <c r="AJ48" s="3">
        <v>934</v>
      </c>
      <c r="AK48" s="5">
        <v>0.72909999999999997</v>
      </c>
      <c r="AL48" s="8" t="s">
        <v>44</v>
      </c>
    </row>
    <row r="49" spans="1:38">
      <c r="A49" s="22" t="s">
        <v>58</v>
      </c>
      <c r="B49" s="22" t="s">
        <v>96</v>
      </c>
      <c r="C49" s="103">
        <v>1179310.1100000001</v>
      </c>
      <c r="D49" s="103">
        <v>3700889.78</v>
      </c>
      <c r="E49" s="93">
        <v>0.31865583146331899</v>
      </c>
      <c r="F49" s="23">
        <v>1220</v>
      </c>
      <c r="G49" s="23">
        <v>1168</v>
      </c>
      <c r="H49" s="24">
        <v>0.95740000000000003</v>
      </c>
      <c r="I49" s="11">
        <v>1</v>
      </c>
      <c r="J49" s="94">
        <v>1740</v>
      </c>
      <c r="K49" s="94">
        <v>1623</v>
      </c>
      <c r="L49" s="95">
        <v>0.93279999999999996</v>
      </c>
      <c r="M49" s="93">
        <v>0.9</v>
      </c>
      <c r="N49" s="25">
        <v>1300941.3</v>
      </c>
      <c r="O49" s="25">
        <v>966718.56</v>
      </c>
      <c r="P49" s="24">
        <v>0.74309999999999998</v>
      </c>
      <c r="Q49" s="24">
        <v>0.7</v>
      </c>
      <c r="R49" s="94">
        <v>1209</v>
      </c>
      <c r="S49" s="94">
        <v>678</v>
      </c>
      <c r="T49" s="95">
        <v>0.56079999999999997</v>
      </c>
      <c r="U49" s="95">
        <v>0.7</v>
      </c>
      <c r="V49" s="23">
        <v>969</v>
      </c>
      <c r="W49" s="23">
        <v>760</v>
      </c>
      <c r="X49" s="24">
        <v>0.7843</v>
      </c>
      <c r="Y49" s="26"/>
      <c r="Z49" s="4">
        <v>1695</v>
      </c>
      <c r="AA49" s="3">
        <v>1750</v>
      </c>
      <c r="AB49" s="5">
        <v>1.0324</v>
      </c>
      <c r="AC49" s="4">
        <v>2407</v>
      </c>
      <c r="AD49" s="3">
        <v>2103</v>
      </c>
      <c r="AE49" s="5">
        <v>0.87370000000000003</v>
      </c>
      <c r="AF49" s="6">
        <v>4202934.4000000004</v>
      </c>
      <c r="AG49" s="7">
        <v>3194315.94</v>
      </c>
      <c r="AH49" s="5">
        <v>0.76</v>
      </c>
      <c r="AI49" s="4">
        <v>1815</v>
      </c>
      <c r="AJ49" s="3">
        <v>1238</v>
      </c>
      <c r="AK49" s="5">
        <v>0.68210000000000004</v>
      </c>
      <c r="AL49" s="8" t="s">
        <v>44</v>
      </c>
    </row>
    <row r="50" spans="1:38">
      <c r="A50" s="22" t="s">
        <v>52</v>
      </c>
      <c r="B50" s="22" t="s">
        <v>97</v>
      </c>
      <c r="C50" s="103">
        <v>899680.42</v>
      </c>
      <c r="D50" s="103">
        <v>2860392.17</v>
      </c>
      <c r="E50" s="93">
        <v>0.314530444264221</v>
      </c>
      <c r="F50" s="23">
        <v>1448</v>
      </c>
      <c r="G50" s="23">
        <v>1353</v>
      </c>
      <c r="H50" s="24">
        <v>0.93440000000000001</v>
      </c>
      <c r="I50" s="11">
        <v>0.95609999999999995</v>
      </c>
      <c r="J50" s="94">
        <v>1515</v>
      </c>
      <c r="K50" s="94">
        <v>1460</v>
      </c>
      <c r="L50" s="95">
        <v>0.9637</v>
      </c>
      <c r="M50" s="93">
        <v>0.9</v>
      </c>
      <c r="N50" s="25">
        <v>1052320.44</v>
      </c>
      <c r="O50" s="25">
        <v>731784.81</v>
      </c>
      <c r="P50" s="24">
        <v>0.69540000000000002</v>
      </c>
      <c r="Q50" s="24">
        <v>0.7</v>
      </c>
      <c r="R50" s="94">
        <v>1031</v>
      </c>
      <c r="S50" s="94">
        <v>549</v>
      </c>
      <c r="T50" s="95">
        <v>0.53249999999999997</v>
      </c>
      <c r="U50" s="95">
        <v>0.7</v>
      </c>
      <c r="V50" s="23">
        <v>1075</v>
      </c>
      <c r="W50" s="23">
        <v>928</v>
      </c>
      <c r="X50" s="24">
        <v>0.86329999999999996</v>
      </c>
      <c r="Y50" s="26"/>
      <c r="Z50" s="4">
        <v>1643</v>
      </c>
      <c r="AA50" s="3">
        <v>1645</v>
      </c>
      <c r="AB50" s="5">
        <v>1.0012000000000001</v>
      </c>
      <c r="AC50" s="4">
        <v>1899</v>
      </c>
      <c r="AD50" s="3">
        <v>1668</v>
      </c>
      <c r="AE50" s="5">
        <v>0.87839999999999996</v>
      </c>
      <c r="AF50" s="6">
        <v>3062225.19</v>
      </c>
      <c r="AG50" s="7">
        <v>2180011.81</v>
      </c>
      <c r="AH50" s="5">
        <v>0.71189999999999998</v>
      </c>
      <c r="AI50" s="4">
        <v>1403</v>
      </c>
      <c r="AJ50" s="3">
        <v>1022</v>
      </c>
      <c r="AK50" s="5">
        <v>0.72840000000000005</v>
      </c>
      <c r="AL50" s="8" t="s">
        <v>44</v>
      </c>
    </row>
    <row r="51" spans="1:38">
      <c r="A51" s="22" t="s">
        <v>48</v>
      </c>
      <c r="B51" s="22" t="s">
        <v>98</v>
      </c>
      <c r="C51" s="103">
        <v>1391898.74</v>
      </c>
      <c r="D51" s="103">
        <v>4510046.6100000003</v>
      </c>
      <c r="E51" s="93">
        <v>0.30862180823448299</v>
      </c>
      <c r="F51" s="23">
        <v>1585</v>
      </c>
      <c r="G51" s="23">
        <v>1422</v>
      </c>
      <c r="H51" s="24">
        <v>0.8972</v>
      </c>
      <c r="I51" s="11">
        <v>0.94750000000000001</v>
      </c>
      <c r="J51" s="94">
        <v>2117</v>
      </c>
      <c r="K51" s="94">
        <v>1878</v>
      </c>
      <c r="L51" s="95">
        <v>0.8871</v>
      </c>
      <c r="M51" s="93">
        <v>0.89900000000000002</v>
      </c>
      <c r="N51" s="25">
        <v>1757062</v>
      </c>
      <c r="O51" s="25">
        <v>1111429.1599999999</v>
      </c>
      <c r="P51" s="24">
        <v>0.63249999999999995</v>
      </c>
      <c r="Q51" s="24">
        <v>0.65090000000000003</v>
      </c>
      <c r="R51" s="94">
        <v>1687</v>
      </c>
      <c r="S51" s="94">
        <v>803</v>
      </c>
      <c r="T51" s="95">
        <v>0.47599999999999998</v>
      </c>
      <c r="U51" s="95">
        <v>0.66310000000000002</v>
      </c>
      <c r="V51" s="23">
        <v>1213</v>
      </c>
      <c r="W51" s="23">
        <v>845</v>
      </c>
      <c r="X51" s="24">
        <v>0.6966</v>
      </c>
      <c r="Y51" s="26"/>
      <c r="Z51" s="4">
        <v>2013</v>
      </c>
      <c r="AA51" s="3">
        <v>1896</v>
      </c>
      <c r="AB51" s="5">
        <v>0.94189999999999996</v>
      </c>
      <c r="AC51" s="4">
        <v>2696</v>
      </c>
      <c r="AD51" s="3">
        <v>2237</v>
      </c>
      <c r="AE51" s="5">
        <v>0.82969999999999999</v>
      </c>
      <c r="AF51" s="6">
        <v>5208294.24</v>
      </c>
      <c r="AG51" s="7">
        <v>3364505.19</v>
      </c>
      <c r="AH51" s="5">
        <v>0.64600000000000002</v>
      </c>
      <c r="AI51" s="4">
        <v>2150</v>
      </c>
      <c r="AJ51" s="3">
        <v>1373</v>
      </c>
      <c r="AK51" s="5">
        <v>0.63859999999999995</v>
      </c>
      <c r="AL51" s="8" t="s">
        <v>44</v>
      </c>
    </row>
    <row r="52" spans="1:38">
      <c r="A52" s="22" t="s">
        <v>52</v>
      </c>
      <c r="B52" s="22" t="s">
        <v>99</v>
      </c>
      <c r="C52" s="103">
        <v>86585.06</v>
      </c>
      <c r="D52" s="103">
        <v>250350.81</v>
      </c>
      <c r="E52" s="93">
        <v>0.34585492253849698</v>
      </c>
      <c r="F52" s="23">
        <v>80</v>
      </c>
      <c r="G52" s="23">
        <v>63</v>
      </c>
      <c r="H52" s="24">
        <v>0.78749999999999998</v>
      </c>
      <c r="I52" s="11">
        <v>0.89500000000000002</v>
      </c>
      <c r="J52" s="94">
        <v>123</v>
      </c>
      <c r="K52" s="94">
        <v>118</v>
      </c>
      <c r="L52" s="95">
        <v>0.95930000000000004</v>
      </c>
      <c r="M52" s="93">
        <v>0.9</v>
      </c>
      <c r="N52" s="25">
        <v>89585.24</v>
      </c>
      <c r="O52" s="25">
        <v>55314.239999999998</v>
      </c>
      <c r="P52" s="24">
        <v>0.61739999999999995</v>
      </c>
      <c r="Q52" s="24">
        <v>0.63219999999999998</v>
      </c>
      <c r="R52" s="94">
        <v>105</v>
      </c>
      <c r="S52" s="94">
        <v>64</v>
      </c>
      <c r="T52" s="95">
        <v>0.60950000000000004</v>
      </c>
      <c r="U52" s="95">
        <v>0.7</v>
      </c>
      <c r="V52" s="23">
        <v>71</v>
      </c>
      <c r="W52" s="23">
        <v>59</v>
      </c>
      <c r="X52" s="24">
        <v>0.83099999999999996</v>
      </c>
      <c r="Y52" s="26"/>
      <c r="Z52" s="4">
        <v>126</v>
      </c>
      <c r="AA52" s="3">
        <v>132</v>
      </c>
      <c r="AB52" s="5">
        <v>1.0476000000000001</v>
      </c>
      <c r="AC52" s="4">
        <v>181</v>
      </c>
      <c r="AD52" s="3">
        <v>167</v>
      </c>
      <c r="AE52" s="5">
        <v>0.92269999999999996</v>
      </c>
      <c r="AF52" s="6">
        <v>341067</v>
      </c>
      <c r="AG52" s="7">
        <v>189559.99</v>
      </c>
      <c r="AH52" s="5">
        <v>0.55579999999999996</v>
      </c>
      <c r="AI52" s="4">
        <v>150</v>
      </c>
      <c r="AJ52" s="3">
        <v>84</v>
      </c>
      <c r="AK52" s="5">
        <v>0.56000000000000005</v>
      </c>
      <c r="AL52" s="8" t="s">
        <v>44</v>
      </c>
    </row>
    <row r="53" spans="1:38">
      <c r="A53" s="22" t="s">
        <v>45</v>
      </c>
      <c r="B53" s="22" t="s">
        <v>100</v>
      </c>
      <c r="C53" s="103">
        <v>3262700.95</v>
      </c>
      <c r="D53" s="103">
        <v>9815480.8100000005</v>
      </c>
      <c r="E53" s="93">
        <v>0.33240357891342098</v>
      </c>
      <c r="F53" s="23">
        <v>3677</v>
      </c>
      <c r="G53" s="23">
        <v>3361</v>
      </c>
      <c r="H53" s="24">
        <v>0.91410000000000002</v>
      </c>
      <c r="I53" s="11">
        <v>0.95409999999999995</v>
      </c>
      <c r="J53" s="94">
        <v>4416</v>
      </c>
      <c r="K53" s="94">
        <v>3978</v>
      </c>
      <c r="L53" s="95">
        <v>0.90080000000000005</v>
      </c>
      <c r="M53" s="93">
        <v>0.8508</v>
      </c>
      <c r="N53" s="25">
        <v>3456453.65</v>
      </c>
      <c r="O53" s="25">
        <v>2418007.81</v>
      </c>
      <c r="P53" s="24">
        <v>0.6996</v>
      </c>
      <c r="Q53" s="24">
        <v>0.68799999999999994</v>
      </c>
      <c r="R53" s="94">
        <v>3315</v>
      </c>
      <c r="S53" s="94">
        <v>1923</v>
      </c>
      <c r="T53" s="95">
        <v>0.58009999999999995</v>
      </c>
      <c r="U53" s="95">
        <v>0.7</v>
      </c>
      <c r="V53" s="23">
        <v>2798</v>
      </c>
      <c r="W53" s="23">
        <v>2257</v>
      </c>
      <c r="X53" s="24">
        <v>0.80659999999999998</v>
      </c>
      <c r="Y53" s="26"/>
      <c r="Z53" s="4">
        <v>4457</v>
      </c>
      <c r="AA53" s="3">
        <v>4427</v>
      </c>
      <c r="AB53" s="5">
        <v>0.99329999999999996</v>
      </c>
      <c r="AC53" s="4">
        <v>6345</v>
      </c>
      <c r="AD53" s="3">
        <v>5491</v>
      </c>
      <c r="AE53" s="5">
        <v>0.86539999999999995</v>
      </c>
      <c r="AF53" s="6">
        <v>12065622.43</v>
      </c>
      <c r="AG53" s="7">
        <v>7879558.1200000001</v>
      </c>
      <c r="AH53" s="5">
        <v>0.65310000000000001</v>
      </c>
      <c r="AI53" s="4">
        <v>4972</v>
      </c>
      <c r="AJ53" s="3">
        <v>3228</v>
      </c>
      <c r="AK53" s="5">
        <v>0.6492</v>
      </c>
      <c r="AL53" s="8" t="s">
        <v>44</v>
      </c>
    </row>
    <row r="54" spans="1:38">
      <c r="A54" s="22" t="s">
        <v>58</v>
      </c>
      <c r="B54" s="22" t="s">
        <v>101</v>
      </c>
      <c r="C54" s="103">
        <v>541901.39</v>
      </c>
      <c r="D54" s="103">
        <v>1772895.51</v>
      </c>
      <c r="E54" s="93">
        <v>0.30565895561436701</v>
      </c>
      <c r="F54" s="23">
        <v>483</v>
      </c>
      <c r="G54" s="23">
        <v>444</v>
      </c>
      <c r="H54" s="24">
        <v>0.91930000000000001</v>
      </c>
      <c r="I54" s="11">
        <v>1</v>
      </c>
      <c r="J54" s="94">
        <v>765</v>
      </c>
      <c r="K54" s="94">
        <v>664</v>
      </c>
      <c r="L54" s="95">
        <v>0.86799999999999999</v>
      </c>
      <c r="M54" s="93">
        <v>0.89649999999999996</v>
      </c>
      <c r="N54" s="25">
        <v>671737.21</v>
      </c>
      <c r="O54" s="25">
        <v>431040.94</v>
      </c>
      <c r="P54" s="24">
        <v>0.64170000000000005</v>
      </c>
      <c r="Q54" s="24">
        <v>0.65210000000000001</v>
      </c>
      <c r="R54" s="94">
        <v>564</v>
      </c>
      <c r="S54" s="94">
        <v>284</v>
      </c>
      <c r="T54" s="95">
        <v>0.50349999999999995</v>
      </c>
      <c r="U54" s="95">
        <v>0.65149999999999997</v>
      </c>
      <c r="V54" s="23">
        <v>420</v>
      </c>
      <c r="W54" s="23">
        <v>305</v>
      </c>
      <c r="X54" s="24">
        <v>0.72619999999999996</v>
      </c>
      <c r="Y54" s="26"/>
      <c r="Z54" s="4">
        <v>499</v>
      </c>
      <c r="AA54" s="3">
        <v>530</v>
      </c>
      <c r="AB54" s="5">
        <v>1.0621</v>
      </c>
      <c r="AC54" s="4">
        <v>900</v>
      </c>
      <c r="AD54" s="3">
        <v>794</v>
      </c>
      <c r="AE54" s="5">
        <v>0.88219999999999998</v>
      </c>
      <c r="AF54" s="6">
        <v>2532080.21</v>
      </c>
      <c r="AG54" s="7">
        <v>1830421.76</v>
      </c>
      <c r="AH54" s="5">
        <v>0.72289999999999999</v>
      </c>
      <c r="AI54" s="4">
        <v>722</v>
      </c>
      <c r="AJ54" s="3">
        <v>514</v>
      </c>
      <c r="AK54" s="5">
        <v>0.71189999999999998</v>
      </c>
      <c r="AL54" s="8" t="s">
        <v>44</v>
      </c>
    </row>
    <row r="55" spans="1:38">
      <c r="A55" s="22" t="s">
        <v>81</v>
      </c>
      <c r="B55" s="22" t="s">
        <v>102</v>
      </c>
      <c r="C55" s="103">
        <v>4944887.72</v>
      </c>
      <c r="D55" s="103">
        <v>14721919.74</v>
      </c>
      <c r="E55" s="93">
        <v>0.33588606698925</v>
      </c>
      <c r="F55" s="23">
        <v>4026</v>
      </c>
      <c r="G55" s="23">
        <v>3803</v>
      </c>
      <c r="H55" s="24">
        <v>0.9446</v>
      </c>
      <c r="I55" s="11">
        <v>1</v>
      </c>
      <c r="J55" s="94">
        <v>5115</v>
      </c>
      <c r="K55" s="94">
        <v>4651</v>
      </c>
      <c r="L55" s="95">
        <v>0.9093</v>
      </c>
      <c r="M55" s="93">
        <v>0.9</v>
      </c>
      <c r="N55" s="25">
        <v>5618928.1399999997</v>
      </c>
      <c r="O55" s="25">
        <v>4117289.15</v>
      </c>
      <c r="P55" s="24">
        <v>0.73280000000000001</v>
      </c>
      <c r="Q55" s="24">
        <v>0.7</v>
      </c>
      <c r="R55" s="94">
        <v>3756</v>
      </c>
      <c r="S55" s="94">
        <v>2174</v>
      </c>
      <c r="T55" s="95">
        <v>0.57879999999999998</v>
      </c>
      <c r="U55" s="95">
        <v>0.7</v>
      </c>
      <c r="V55" s="23">
        <v>3376</v>
      </c>
      <c r="W55" s="23">
        <v>2842</v>
      </c>
      <c r="X55" s="24">
        <v>0.84179999999999999</v>
      </c>
      <c r="Y55" s="26"/>
      <c r="Z55" s="4">
        <v>4734</v>
      </c>
      <c r="AA55" s="3">
        <v>5191</v>
      </c>
      <c r="AB55" s="5">
        <v>1.0965</v>
      </c>
      <c r="AC55" s="4">
        <v>6517</v>
      </c>
      <c r="AD55" s="3">
        <v>5686</v>
      </c>
      <c r="AE55" s="5">
        <v>0.87250000000000005</v>
      </c>
      <c r="AF55" s="6">
        <v>16587024.470000001</v>
      </c>
      <c r="AG55" s="7">
        <v>12195134.83</v>
      </c>
      <c r="AH55" s="5">
        <v>0.73519999999999996</v>
      </c>
      <c r="AI55" s="4">
        <v>5250</v>
      </c>
      <c r="AJ55" s="3">
        <v>3810</v>
      </c>
      <c r="AK55" s="5">
        <v>0.72570000000000001</v>
      </c>
      <c r="AL55" s="8" t="s">
        <v>44</v>
      </c>
    </row>
    <row r="56" spans="1:38">
      <c r="A56" s="22" t="s">
        <v>55</v>
      </c>
      <c r="B56" s="22" t="s">
        <v>103</v>
      </c>
      <c r="C56" s="103">
        <v>241991.43</v>
      </c>
      <c r="D56" s="103">
        <v>808435.93</v>
      </c>
      <c r="E56" s="93">
        <v>0.29933284880101801</v>
      </c>
      <c r="F56" s="23">
        <v>202</v>
      </c>
      <c r="G56" s="23">
        <v>195</v>
      </c>
      <c r="H56" s="24">
        <v>0.96530000000000005</v>
      </c>
      <c r="I56" s="11">
        <v>0.97330000000000005</v>
      </c>
      <c r="J56" s="94">
        <v>331</v>
      </c>
      <c r="K56" s="94">
        <v>311</v>
      </c>
      <c r="L56" s="95">
        <v>0.93959999999999999</v>
      </c>
      <c r="M56" s="93">
        <v>0.9</v>
      </c>
      <c r="N56" s="25">
        <v>277071.64</v>
      </c>
      <c r="O56" s="25">
        <v>188826.66</v>
      </c>
      <c r="P56" s="24">
        <v>0.68149999999999999</v>
      </c>
      <c r="Q56" s="24">
        <v>0.68569999999999998</v>
      </c>
      <c r="R56" s="94">
        <v>275</v>
      </c>
      <c r="S56" s="94">
        <v>148</v>
      </c>
      <c r="T56" s="95">
        <v>0.53820000000000001</v>
      </c>
      <c r="U56" s="95">
        <v>0.68420000000000003</v>
      </c>
      <c r="V56" s="23">
        <v>151</v>
      </c>
      <c r="W56" s="23">
        <v>127</v>
      </c>
      <c r="X56" s="24">
        <v>0.84109999999999996</v>
      </c>
      <c r="Y56" s="26"/>
      <c r="Z56" s="4">
        <v>376</v>
      </c>
      <c r="AA56" s="3">
        <v>364</v>
      </c>
      <c r="AB56" s="5">
        <v>0.96809999999999996</v>
      </c>
      <c r="AC56" s="4">
        <v>531</v>
      </c>
      <c r="AD56" s="3">
        <v>480</v>
      </c>
      <c r="AE56" s="5">
        <v>0.90400000000000003</v>
      </c>
      <c r="AF56" s="6">
        <v>1023023.57</v>
      </c>
      <c r="AG56" s="7">
        <v>758014.59</v>
      </c>
      <c r="AH56" s="5">
        <v>0.74099999999999999</v>
      </c>
      <c r="AI56" s="4">
        <v>459</v>
      </c>
      <c r="AJ56" s="3">
        <v>323</v>
      </c>
      <c r="AK56" s="5">
        <v>0.70369999999999999</v>
      </c>
      <c r="AL56" s="8" t="s">
        <v>44</v>
      </c>
    </row>
    <row r="57" spans="1:38">
      <c r="A57" s="22" t="s">
        <v>48</v>
      </c>
      <c r="B57" s="22" t="s">
        <v>104</v>
      </c>
      <c r="C57" s="103">
        <v>1252731.6299999999</v>
      </c>
      <c r="D57" s="103">
        <v>4019638.25</v>
      </c>
      <c r="E57" s="93">
        <v>0.31165282846037201</v>
      </c>
      <c r="F57" s="23">
        <v>1526</v>
      </c>
      <c r="G57" s="23">
        <v>1427</v>
      </c>
      <c r="H57" s="24">
        <v>0.93510000000000004</v>
      </c>
      <c r="I57" s="11">
        <v>0.91500000000000004</v>
      </c>
      <c r="J57" s="94">
        <v>1908</v>
      </c>
      <c r="K57" s="94">
        <v>1796</v>
      </c>
      <c r="L57" s="95">
        <v>0.94130000000000003</v>
      </c>
      <c r="M57" s="93">
        <v>0.9</v>
      </c>
      <c r="N57" s="25">
        <v>1500010.34</v>
      </c>
      <c r="O57" s="25">
        <v>1042063.12</v>
      </c>
      <c r="P57" s="24">
        <v>0.69469999999999998</v>
      </c>
      <c r="Q57" s="24">
        <v>0.69220000000000004</v>
      </c>
      <c r="R57" s="94">
        <v>1442</v>
      </c>
      <c r="S57" s="94">
        <v>696</v>
      </c>
      <c r="T57" s="95">
        <v>0.48270000000000002</v>
      </c>
      <c r="U57" s="95">
        <v>0.67390000000000005</v>
      </c>
      <c r="V57" s="23">
        <v>1297</v>
      </c>
      <c r="W57" s="23">
        <v>1062</v>
      </c>
      <c r="X57" s="24">
        <v>0.81879999999999997</v>
      </c>
      <c r="Y57" s="26"/>
      <c r="Z57" s="4">
        <v>1934</v>
      </c>
      <c r="AA57" s="3">
        <v>1980</v>
      </c>
      <c r="AB57" s="5">
        <v>1.0238</v>
      </c>
      <c r="AC57" s="4">
        <v>2490</v>
      </c>
      <c r="AD57" s="3">
        <v>2200</v>
      </c>
      <c r="AE57" s="5">
        <v>0.88349999999999995</v>
      </c>
      <c r="AF57" s="6">
        <v>4897655.45</v>
      </c>
      <c r="AG57" s="7">
        <v>3337577.13</v>
      </c>
      <c r="AH57" s="5">
        <v>0.68149999999999999</v>
      </c>
      <c r="AI57" s="4">
        <v>1973</v>
      </c>
      <c r="AJ57" s="3">
        <v>1410</v>
      </c>
      <c r="AK57" s="5">
        <v>0.71460000000000001</v>
      </c>
      <c r="AL57" s="8" t="s">
        <v>44</v>
      </c>
    </row>
    <row r="58" spans="1:38">
      <c r="A58" s="22" t="s">
        <v>55</v>
      </c>
      <c r="B58" s="22" t="s">
        <v>105</v>
      </c>
      <c r="C58" s="103">
        <v>2240340.7999999998</v>
      </c>
      <c r="D58" s="103">
        <v>6831974.6500000004</v>
      </c>
      <c r="E58" s="93">
        <v>0.32791995210345198</v>
      </c>
      <c r="F58" s="23">
        <v>3081</v>
      </c>
      <c r="G58" s="23">
        <v>2678</v>
      </c>
      <c r="H58" s="24">
        <v>0.86919999999999997</v>
      </c>
      <c r="I58" s="11">
        <v>0.91830000000000001</v>
      </c>
      <c r="J58" s="94">
        <v>4002</v>
      </c>
      <c r="K58" s="94">
        <v>3614</v>
      </c>
      <c r="L58" s="95">
        <v>0.90300000000000002</v>
      </c>
      <c r="M58" s="93">
        <v>0.9</v>
      </c>
      <c r="N58" s="25">
        <v>2474482.38</v>
      </c>
      <c r="O58" s="25">
        <v>1595010.45</v>
      </c>
      <c r="P58" s="24">
        <v>0.64459999999999995</v>
      </c>
      <c r="Q58" s="24">
        <v>0.65680000000000005</v>
      </c>
      <c r="R58" s="94">
        <v>3125</v>
      </c>
      <c r="S58" s="94">
        <v>1596</v>
      </c>
      <c r="T58" s="95">
        <v>0.51070000000000004</v>
      </c>
      <c r="U58" s="95">
        <v>0.67269999999999996</v>
      </c>
      <c r="V58" s="23">
        <v>2282</v>
      </c>
      <c r="W58" s="23">
        <v>1959</v>
      </c>
      <c r="X58" s="24">
        <v>0.85850000000000004</v>
      </c>
      <c r="Y58" s="26"/>
      <c r="Z58" s="4">
        <v>4282</v>
      </c>
      <c r="AA58" s="3">
        <v>3938</v>
      </c>
      <c r="AB58" s="5">
        <v>0.91969999999999996</v>
      </c>
      <c r="AC58" s="4">
        <v>5443</v>
      </c>
      <c r="AD58" s="3">
        <v>4773</v>
      </c>
      <c r="AE58" s="5">
        <v>0.87690000000000001</v>
      </c>
      <c r="AF58" s="6">
        <v>8516880.1699999999</v>
      </c>
      <c r="AG58" s="7">
        <v>5340306.5</v>
      </c>
      <c r="AH58" s="5">
        <v>0.627</v>
      </c>
      <c r="AI58" s="4">
        <v>4312</v>
      </c>
      <c r="AJ58" s="3">
        <v>2641</v>
      </c>
      <c r="AK58" s="5">
        <v>0.61250000000000004</v>
      </c>
      <c r="AL58" s="8" t="s">
        <v>44</v>
      </c>
    </row>
    <row r="59" spans="1:38">
      <c r="A59" s="22" t="s">
        <v>45</v>
      </c>
      <c r="B59" s="22" t="s">
        <v>106</v>
      </c>
      <c r="C59" s="103">
        <v>1424749.88</v>
      </c>
      <c r="D59" s="103">
        <v>4609402.87</v>
      </c>
      <c r="E59" s="93">
        <v>0.30909641013869499</v>
      </c>
      <c r="F59" s="23">
        <v>1450</v>
      </c>
      <c r="G59" s="23">
        <v>1356</v>
      </c>
      <c r="H59" s="24">
        <v>0.93520000000000003</v>
      </c>
      <c r="I59" s="11">
        <v>0.97309999999999997</v>
      </c>
      <c r="J59" s="94">
        <v>2064</v>
      </c>
      <c r="K59" s="94">
        <v>1841</v>
      </c>
      <c r="L59" s="95">
        <v>0.89200000000000002</v>
      </c>
      <c r="M59" s="93">
        <v>0.88280000000000003</v>
      </c>
      <c r="N59" s="25">
        <v>1600240.53</v>
      </c>
      <c r="O59" s="25">
        <v>1103907.3899999999</v>
      </c>
      <c r="P59" s="24">
        <v>0.68979999999999997</v>
      </c>
      <c r="Q59" s="24">
        <v>0.69810000000000005</v>
      </c>
      <c r="R59" s="94">
        <v>1584</v>
      </c>
      <c r="S59" s="94">
        <v>821</v>
      </c>
      <c r="T59" s="95">
        <v>0.51829999999999998</v>
      </c>
      <c r="U59" s="95">
        <v>0.7</v>
      </c>
      <c r="V59" s="23">
        <v>1174</v>
      </c>
      <c r="W59" s="23">
        <v>1006</v>
      </c>
      <c r="X59" s="24">
        <v>0.8569</v>
      </c>
      <c r="Y59" s="26"/>
      <c r="Z59" s="4">
        <v>1654</v>
      </c>
      <c r="AA59" s="3">
        <v>1729</v>
      </c>
      <c r="AB59" s="5">
        <v>1.0452999999999999</v>
      </c>
      <c r="AC59" s="4">
        <v>2592</v>
      </c>
      <c r="AD59" s="3">
        <v>2277</v>
      </c>
      <c r="AE59" s="5">
        <v>0.87849999999999995</v>
      </c>
      <c r="AF59" s="6">
        <v>5659927.9699999997</v>
      </c>
      <c r="AG59" s="7">
        <v>4054367.67</v>
      </c>
      <c r="AH59" s="5">
        <v>0.71630000000000005</v>
      </c>
      <c r="AI59" s="4">
        <v>2171</v>
      </c>
      <c r="AJ59" s="3">
        <v>1552</v>
      </c>
      <c r="AK59" s="5">
        <v>0.71489999999999998</v>
      </c>
      <c r="AL59" s="8" t="s">
        <v>44</v>
      </c>
    </row>
    <row r="60" spans="1:38">
      <c r="A60" s="22" t="s">
        <v>58</v>
      </c>
      <c r="B60" s="22" t="s">
        <v>107</v>
      </c>
      <c r="C60" s="103">
        <v>581689.64</v>
      </c>
      <c r="D60" s="103">
        <v>1838094.01</v>
      </c>
      <c r="E60" s="93">
        <v>0.31646348708791</v>
      </c>
      <c r="F60" s="23">
        <v>604</v>
      </c>
      <c r="G60" s="23">
        <v>577</v>
      </c>
      <c r="H60" s="24">
        <v>0.95530000000000004</v>
      </c>
      <c r="I60" s="11">
        <v>1</v>
      </c>
      <c r="J60" s="94">
        <v>970</v>
      </c>
      <c r="K60" s="94">
        <v>869</v>
      </c>
      <c r="L60" s="95">
        <v>0.89590000000000003</v>
      </c>
      <c r="M60" s="93">
        <v>0.9</v>
      </c>
      <c r="N60" s="25">
        <v>782540.23</v>
      </c>
      <c r="O60" s="25">
        <v>467502.66</v>
      </c>
      <c r="P60" s="24">
        <v>0.59740000000000004</v>
      </c>
      <c r="Q60" s="24">
        <v>0.62609999999999999</v>
      </c>
      <c r="R60" s="94">
        <v>752</v>
      </c>
      <c r="S60" s="94">
        <v>331</v>
      </c>
      <c r="T60" s="95">
        <v>0.44019999999999998</v>
      </c>
      <c r="U60" s="95">
        <v>0.65880000000000005</v>
      </c>
      <c r="V60" s="23">
        <v>611</v>
      </c>
      <c r="W60" s="23">
        <v>487</v>
      </c>
      <c r="X60" s="24">
        <v>0.79710000000000003</v>
      </c>
      <c r="Y60" s="26"/>
      <c r="Z60" s="4">
        <v>466</v>
      </c>
      <c r="AA60" s="3">
        <v>555</v>
      </c>
      <c r="AB60" s="5">
        <v>1.1910000000000001</v>
      </c>
      <c r="AC60" s="4">
        <v>903</v>
      </c>
      <c r="AD60" s="3">
        <v>812</v>
      </c>
      <c r="AE60" s="5">
        <v>0.8992</v>
      </c>
      <c r="AF60" s="6">
        <v>2188585.67</v>
      </c>
      <c r="AG60" s="7">
        <v>1465123.29</v>
      </c>
      <c r="AH60" s="5">
        <v>0.6694</v>
      </c>
      <c r="AI60" s="4">
        <v>799</v>
      </c>
      <c r="AJ60" s="3">
        <v>538</v>
      </c>
      <c r="AK60" s="5">
        <v>0.67330000000000001</v>
      </c>
      <c r="AL60" s="8" t="s">
        <v>44</v>
      </c>
    </row>
    <row r="61" spans="1:38">
      <c r="A61" s="22" t="s">
        <v>58</v>
      </c>
      <c r="B61" s="22" t="s">
        <v>108</v>
      </c>
      <c r="C61" s="103">
        <v>201431.05</v>
      </c>
      <c r="D61" s="103">
        <v>670425.39</v>
      </c>
      <c r="E61" s="93">
        <v>0.300452597715609</v>
      </c>
      <c r="F61" s="23">
        <v>293</v>
      </c>
      <c r="G61" s="23">
        <v>267</v>
      </c>
      <c r="H61" s="24">
        <v>0.9113</v>
      </c>
      <c r="I61" s="11">
        <v>0.9617</v>
      </c>
      <c r="J61" s="94">
        <v>524</v>
      </c>
      <c r="K61" s="94">
        <v>504</v>
      </c>
      <c r="L61" s="95">
        <v>0.96179999999999999</v>
      </c>
      <c r="M61" s="93">
        <v>0.9</v>
      </c>
      <c r="N61" s="25">
        <v>263009.40000000002</v>
      </c>
      <c r="O61" s="25">
        <v>156945.29</v>
      </c>
      <c r="P61" s="24">
        <v>0.59670000000000001</v>
      </c>
      <c r="Q61" s="24">
        <v>0.64129999999999998</v>
      </c>
      <c r="R61" s="94">
        <v>250</v>
      </c>
      <c r="S61" s="94">
        <v>121</v>
      </c>
      <c r="T61" s="95">
        <v>0.48399999999999999</v>
      </c>
      <c r="U61" s="95">
        <v>0.65310000000000001</v>
      </c>
      <c r="V61" s="23">
        <v>356</v>
      </c>
      <c r="W61" s="23">
        <v>283</v>
      </c>
      <c r="X61" s="24">
        <v>0.79490000000000005</v>
      </c>
      <c r="Y61" s="26"/>
      <c r="Z61" s="4">
        <v>391</v>
      </c>
      <c r="AA61" s="3">
        <v>392</v>
      </c>
      <c r="AB61" s="5">
        <v>1.0025999999999999</v>
      </c>
      <c r="AC61" s="4">
        <v>684</v>
      </c>
      <c r="AD61" s="3">
        <v>616</v>
      </c>
      <c r="AE61" s="5">
        <v>0.90059999999999996</v>
      </c>
      <c r="AF61" s="6">
        <v>1033779.3</v>
      </c>
      <c r="AG61" s="7">
        <v>673483.94</v>
      </c>
      <c r="AH61" s="5">
        <v>0.65149999999999997</v>
      </c>
      <c r="AI61" s="4">
        <v>417</v>
      </c>
      <c r="AJ61" s="3">
        <v>245</v>
      </c>
      <c r="AK61" s="5">
        <v>0.58750000000000002</v>
      </c>
      <c r="AL61" s="8" t="s">
        <v>44</v>
      </c>
    </row>
    <row r="62" spans="1:38">
      <c r="A62" s="22" t="s">
        <v>52</v>
      </c>
      <c r="B62" s="22" t="s">
        <v>109</v>
      </c>
      <c r="C62" s="103">
        <v>763762.86</v>
      </c>
      <c r="D62" s="103">
        <v>2435951.38</v>
      </c>
      <c r="E62" s="93">
        <v>0.31353780960931998</v>
      </c>
      <c r="F62" s="23">
        <v>1054</v>
      </c>
      <c r="G62" s="23">
        <v>983</v>
      </c>
      <c r="H62" s="24">
        <v>0.93259999999999998</v>
      </c>
      <c r="I62" s="11">
        <v>0.98380000000000001</v>
      </c>
      <c r="J62" s="94">
        <v>1517</v>
      </c>
      <c r="K62" s="94">
        <v>1458</v>
      </c>
      <c r="L62" s="95">
        <v>0.96109999999999995</v>
      </c>
      <c r="M62" s="93">
        <v>0.9</v>
      </c>
      <c r="N62" s="25">
        <v>890326.45</v>
      </c>
      <c r="O62" s="25">
        <v>564742.52</v>
      </c>
      <c r="P62" s="24">
        <v>0.63429999999999997</v>
      </c>
      <c r="Q62" s="24">
        <v>0.66169999999999995</v>
      </c>
      <c r="R62" s="94">
        <v>1175</v>
      </c>
      <c r="S62" s="94">
        <v>596</v>
      </c>
      <c r="T62" s="95">
        <v>0.50719999999999998</v>
      </c>
      <c r="U62" s="95">
        <v>0.65380000000000005</v>
      </c>
      <c r="V62" s="23">
        <v>912</v>
      </c>
      <c r="W62" s="23">
        <v>790</v>
      </c>
      <c r="X62" s="24">
        <v>0.86619999999999997</v>
      </c>
      <c r="Y62" s="26"/>
      <c r="Z62" s="4">
        <v>1615</v>
      </c>
      <c r="AA62" s="3">
        <v>1545</v>
      </c>
      <c r="AB62" s="5">
        <v>0.95669999999999999</v>
      </c>
      <c r="AC62" s="4">
        <v>2354</v>
      </c>
      <c r="AD62" s="3">
        <v>2121</v>
      </c>
      <c r="AE62" s="5">
        <v>0.90100000000000002</v>
      </c>
      <c r="AF62" s="6">
        <v>3274541.67</v>
      </c>
      <c r="AG62" s="7">
        <v>2006900.51</v>
      </c>
      <c r="AH62" s="5">
        <v>0.6129</v>
      </c>
      <c r="AI62" s="4">
        <v>1879</v>
      </c>
      <c r="AJ62" s="3">
        <v>1135</v>
      </c>
      <c r="AK62" s="5">
        <v>0.60399999999999998</v>
      </c>
      <c r="AL62" s="8" t="s">
        <v>44</v>
      </c>
    </row>
    <row r="63" spans="1:38">
      <c r="A63" s="22" t="s">
        <v>45</v>
      </c>
      <c r="B63" s="22" t="s">
        <v>110</v>
      </c>
      <c r="C63" s="103">
        <v>825735.98</v>
      </c>
      <c r="D63" s="103">
        <v>2555675.39</v>
      </c>
      <c r="E63" s="93">
        <v>0.32309892845976801</v>
      </c>
      <c r="F63" s="23">
        <v>897</v>
      </c>
      <c r="G63" s="23">
        <v>832</v>
      </c>
      <c r="H63" s="24">
        <v>0.92749999999999999</v>
      </c>
      <c r="I63" s="11">
        <v>0.96709999999999996</v>
      </c>
      <c r="J63" s="94">
        <v>1361</v>
      </c>
      <c r="K63" s="94">
        <v>1256</v>
      </c>
      <c r="L63" s="95">
        <v>0.92290000000000005</v>
      </c>
      <c r="M63" s="93">
        <v>0.9</v>
      </c>
      <c r="N63" s="25">
        <v>986857.54</v>
      </c>
      <c r="O63" s="25">
        <v>664692.82999999996</v>
      </c>
      <c r="P63" s="24">
        <v>0.67349999999999999</v>
      </c>
      <c r="Q63" s="24">
        <v>0.66190000000000004</v>
      </c>
      <c r="R63" s="94">
        <v>974</v>
      </c>
      <c r="S63" s="94">
        <v>461</v>
      </c>
      <c r="T63" s="95">
        <v>0.4733</v>
      </c>
      <c r="U63" s="95">
        <v>0.62709999999999999</v>
      </c>
      <c r="V63" s="23">
        <v>778</v>
      </c>
      <c r="W63" s="23">
        <v>661</v>
      </c>
      <c r="X63" s="24">
        <v>0.84960000000000002</v>
      </c>
      <c r="Y63" s="26"/>
      <c r="Z63" s="4">
        <v>1284</v>
      </c>
      <c r="AA63" s="3">
        <v>1327</v>
      </c>
      <c r="AB63" s="5">
        <v>1.0335000000000001</v>
      </c>
      <c r="AC63" s="4">
        <v>2184</v>
      </c>
      <c r="AD63" s="3">
        <v>1945</v>
      </c>
      <c r="AE63" s="5">
        <v>0.89059999999999995</v>
      </c>
      <c r="AF63" s="6">
        <v>3943336.75</v>
      </c>
      <c r="AG63" s="7">
        <v>2547023.56</v>
      </c>
      <c r="AH63" s="5">
        <v>0.64590000000000003</v>
      </c>
      <c r="AI63" s="4">
        <v>1702</v>
      </c>
      <c r="AJ63" s="3">
        <v>1012</v>
      </c>
      <c r="AK63" s="5">
        <v>0.59460000000000002</v>
      </c>
      <c r="AL63" s="8" t="s">
        <v>44</v>
      </c>
    </row>
    <row r="64" spans="1:38">
      <c r="A64" s="22" t="s">
        <v>48</v>
      </c>
      <c r="B64" s="22" t="s">
        <v>111</v>
      </c>
      <c r="C64" s="103">
        <v>15812149.439999999</v>
      </c>
      <c r="D64" s="103">
        <v>47705351.090000004</v>
      </c>
      <c r="E64" s="93">
        <v>0.33145441923630498</v>
      </c>
      <c r="F64" s="23">
        <v>22901</v>
      </c>
      <c r="G64" s="23">
        <v>20269</v>
      </c>
      <c r="H64" s="24">
        <v>0.8851</v>
      </c>
      <c r="I64" s="11">
        <v>0.94010000000000005</v>
      </c>
      <c r="J64" s="94">
        <v>27814</v>
      </c>
      <c r="K64" s="94">
        <v>21858</v>
      </c>
      <c r="L64" s="95">
        <v>0.78590000000000004</v>
      </c>
      <c r="M64" s="93">
        <v>0.7903</v>
      </c>
      <c r="N64" s="25">
        <v>19389269.010000002</v>
      </c>
      <c r="O64" s="25">
        <v>11782883.279999999</v>
      </c>
      <c r="P64" s="24">
        <v>0.60770000000000002</v>
      </c>
      <c r="Q64" s="24">
        <v>0.61280000000000001</v>
      </c>
      <c r="R64" s="94">
        <v>17123</v>
      </c>
      <c r="S64" s="94">
        <v>8266</v>
      </c>
      <c r="T64" s="95">
        <v>0.48270000000000002</v>
      </c>
      <c r="U64" s="95">
        <v>0.65429999999999999</v>
      </c>
      <c r="V64" s="23">
        <v>13805</v>
      </c>
      <c r="W64" s="23">
        <v>9983</v>
      </c>
      <c r="X64" s="24">
        <v>0.72309999999999997</v>
      </c>
      <c r="Y64" s="27"/>
      <c r="Z64" s="28">
        <v>28503</v>
      </c>
      <c r="AA64" s="29">
        <v>28101</v>
      </c>
      <c r="AB64" s="30">
        <v>0.9859</v>
      </c>
      <c r="AC64" s="28">
        <v>34329</v>
      </c>
      <c r="AD64" s="29">
        <v>24767</v>
      </c>
      <c r="AE64" s="30">
        <v>0.72150000000000003</v>
      </c>
      <c r="AF64" s="31">
        <v>61709807.859999999</v>
      </c>
      <c r="AG64" s="32">
        <v>38784484.490000002</v>
      </c>
      <c r="AH64" s="30">
        <v>0.62849999999999995</v>
      </c>
      <c r="AI64" s="28">
        <v>21907</v>
      </c>
      <c r="AJ64" s="29">
        <v>14189</v>
      </c>
      <c r="AK64" s="30">
        <v>0.64770000000000005</v>
      </c>
      <c r="AL64" s="8" t="s">
        <v>44</v>
      </c>
    </row>
    <row r="65" spans="1:38">
      <c r="A65" s="22" t="s">
        <v>58</v>
      </c>
      <c r="B65" s="22" t="s">
        <v>112</v>
      </c>
      <c r="C65" s="103">
        <v>208356.06</v>
      </c>
      <c r="D65" s="103">
        <v>665209.86</v>
      </c>
      <c r="E65" s="93">
        <v>0.31321853828203899</v>
      </c>
      <c r="F65" s="23">
        <v>169</v>
      </c>
      <c r="G65" s="23">
        <v>161</v>
      </c>
      <c r="H65" s="24">
        <v>0.95269999999999999</v>
      </c>
      <c r="I65" s="11">
        <v>1</v>
      </c>
      <c r="J65" s="94">
        <v>250</v>
      </c>
      <c r="K65" s="94">
        <v>241</v>
      </c>
      <c r="L65" s="95">
        <v>0.96399999999999997</v>
      </c>
      <c r="M65" s="93">
        <v>0.9</v>
      </c>
      <c r="N65" s="25">
        <v>237000.28</v>
      </c>
      <c r="O65" s="25">
        <v>174621.68</v>
      </c>
      <c r="P65" s="24">
        <v>0.73680000000000001</v>
      </c>
      <c r="Q65" s="24">
        <v>0.7</v>
      </c>
      <c r="R65" s="94">
        <v>176</v>
      </c>
      <c r="S65" s="94">
        <v>106</v>
      </c>
      <c r="T65" s="95">
        <v>0.60229999999999995</v>
      </c>
      <c r="U65" s="95">
        <v>0.7</v>
      </c>
      <c r="V65" s="23">
        <v>178</v>
      </c>
      <c r="W65" s="23">
        <v>142</v>
      </c>
      <c r="X65" s="24">
        <v>0.79779999999999995</v>
      </c>
      <c r="Y65" s="26"/>
      <c r="Z65" s="4">
        <v>217</v>
      </c>
      <c r="AA65" s="3">
        <v>233</v>
      </c>
      <c r="AB65" s="5">
        <v>1.0737000000000001</v>
      </c>
      <c r="AC65" s="4">
        <v>380</v>
      </c>
      <c r="AD65" s="3">
        <v>334</v>
      </c>
      <c r="AE65" s="5">
        <v>0.87890000000000001</v>
      </c>
      <c r="AF65" s="6">
        <v>812967.16</v>
      </c>
      <c r="AG65" s="7">
        <v>615801.39</v>
      </c>
      <c r="AH65" s="5">
        <v>0.75749999999999995</v>
      </c>
      <c r="AI65" s="4">
        <v>274</v>
      </c>
      <c r="AJ65" s="3">
        <v>211</v>
      </c>
      <c r="AK65" s="5">
        <v>0.77010000000000001</v>
      </c>
      <c r="AL65" s="8" t="s">
        <v>44</v>
      </c>
    </row>
    <row r="66" spans="1:38">
      <c r="A66" s="22" t="s">
        <v>48</v>
      </c>
      <c r="B66" s="22" t="s">
        <v>113</v>
      </c>
      <c r="C66" s="103">
        <v>710379.58</v>
      </c>
      <c r="D66" s="103">
        <v>2193045.37</v>
      </c>
      <c r="E66" s="93">
        <v>0.32392379552092898</v>
      </c>
      <c r="F66" s="23">
        <v>1135</v>
      </c>
      <c r="G66" s="23">
        <v>1097</v>
      </c>
      <c r="H66" s="24">
        <v>0.96650000000000003</v>
      </c>
      <c r="I66" s="11">
        <v>1</v>
      </c>
      <c r="J66" s="94">
        <v>1233</v>
      </c>
      <c r="K66" s="94">
        <v>1215</v>
      </c>
      <c r="L66" s="95">
        <v>0.98540000000000005</v>
      </c>
      <c r="M66" s="93">
        <v>0.9</v>
      </c>
      <c r="N66" s="25">
        <v>757943.05</v>
      </c>
      <c r="O66" s="25">
        <v>584190.19999999995</v>
      </c>
      <c r="P66" s="24">
        <v>0.77080000000000004</v>
      </c>
      <c r="Q66" s="24">
        <v>0.7</v>
      </c>
      <c r="R66" s="94">
        <v>645</v>
      </c>
      <c r="S66" s="94">
        <v>369</v>
      </c>
      <c r="T66" s="95">
        <v>0.57210000000000005</v>
      </c>
      <c r="U66" s="95">
        <v>0.7</v>
      </c>
      <c r="V66" s="23">
        <v>1001</v>
      </c>
      <c r="W66" s="23">
        <v>904</v>
      </c>
      <c r="X66" s="24">
        <v>0.90310000000000001</v>
      </c>
      <c r="Y66" s="26"/>
      <c r="Z66" s="4">
        <v>1150</v>
      </c>
      <c r="AA66" s="3">
        <v>1147</v>
      </c>
      <c r="AB66" s="5">
        <v>0.99739999999999995</v>
      </c>
      <c r="AC66" s="4">
        <v>1469</v>
      </c>
      <c r="AD66" s="3">
        <v>1427</v>
      </c>
      <c r="AE66" s="5">
        <v>0.97140000000000004</v>
      </c>
      <c r="AF66" s="6">
        <v>2710368.21</v>
      </c>
      <c r="AG66" s="7">
        <v>1989740.38</v>
      </c>
      <c r="AH66" s="5">
        <v>0.73409999999999997</v>
      </c>
      <c r="AI66" s="4">
        <v>1191</v>
      </c>
      <c r="AJ66" s="3">
        <v>885</v>
      </c>
      <c r="AK66" s="5">
        <v>0.74309999999999998</v>
      </c>
      <c r="AL66" s="8" t="s">
        <v>44</v>
      </c>
    </row>
    <row r="67" spans="1:38">
      <c r="A67" s="22" t="s">
        <v>48</v>
      </c>
      <c r="B67" s="22" t="s">
        <v>114</v>
      </c>
      <c r="C67" s="103">
        <v>1660376.7</v>
      </c>
      <c r="D67" s="103">
        <v>5226485.63</v>
      </c>
      <c r="E67" s="93">
        <v>0.31768511721709303</v>
      </c>
      <c r="F67" s="23">
        <v>1600</v>
      </c>
      <c r="G67" s="23">
        <v>1507</v>
      </c>
      <c r="H67" s="24">
        <v>0.94189999999999996</v>
      </c>
      <c r="I67" s="11">
        <v>0.9839</v>
      </c>
      <c r="J67" s="94">
        <v>2025</v>
      </c>
      <c r="K67" s="94">
        <v>1896</v>
      </c>
      <c r="L67" s="95">
        <v>0.93630000000000002</v>
      </c>
      <c r="M67" s="93">
        <v>0.9</v>
      </c>
      <c r="N67" s="25">
        <v>1843877.66</v>
      </c>
      <c r="O67" s="25">
        <v>1353140.97</v>
      </c>
      <c r="P67" s="24">
        <v>0.7339</v>
      </c>
      <c r="Q67" s="24">
        <v>0.7</v>
      </c>
      <c r="R67" s="94">
        <v>1393</v>
      </c>
      <c r="S67" s="94">
        <v>812</v>
      </c>
      <c r="T67" s="95">
        <v>0.58289999999999997</v>
      </c>
      <c r="U67" s="95">
        <v>0.7</v>
      </c>
      <c r="V67" s="23">
        <v>1337</v>
      </c>
      <c r="W67" s="23">
        <v>1134</v>
      </c>
      <c r="X67" s="24">
        <v>0.84819999999999995</v>
      </c>
      <c r="Y67" s="26"/>
      <c r="Z67" s="4">
        <v>1895</v>
      </c>
      <c r="AA67" s="3">
        <v>1966</v>
      </c>
      <c r="AB67" s="5">
        <v>1.0375000000000001</v>
      </c>
      <c r="AC67" s="4">
        <v>2490</v>
      </c>
      <c r="AD67" s="3">
        <v>2283</v>
      </c>
      <c r="AE67" s="5">
        <v>0.91690000000000005</v>
      </c>
      <c r="AF67" s="6">
        <v>6207975.1399999997</v>
      </c>
      <c r="AG67" s="7">
        <v>4341488.7</v>
      </c>
      <c r="AH67" s="5">
        <v>0.69930000000000003</v>
      </c>
      <c r="AI67" s="4">
        <v>2114</v>
      </c>
      <c r="AJ67" s="3">
        <v>1469</v>
      </c>
      <c r="AK67" s="5">
        <v>0.69489999999999996</v>
      </c>
      <c r="AL67" s="8" t="s">
        <v>44</v>
      </c>
    </row>
    <row r="68" spans="1:38">
      <c r="A68" s="22" t="s">
        <v>81</v>
      </c>
      <c r="B68" s="22" t="s">
        <v>115</v>
      </c>
      <c r="C68" s="103">
        <v>2982971.64</v>
      </c>
      <c r="D68" s="103">
        <v>8523348.6199999992</v>
      </c>
      <c r="E68" s="93">
        <v>0.34997649081259802</v>
      </c>
      <c r="F68" s="23">
        <v>3548</v>
      </c>
      <c r="G68" s="23">
        <v>3177</v>
      </c>
      <c r="H68" s="24">
        <v>0.89539999999999997</v>
      </c>
      <c r="I68" s="11">
        <v>0.9577</v>
      </c>
      <c r="J68" s="94">
        <v>4036</v>
      </c>
      <c r="K68" s="94">
        <v>3723</v>
      </c>
      <c r="L68" s="93">
        <v>0.9224</v>
      </c>
      <c r="M68" s="95">
        <v>0.87019999999999997</v>
      </c>
      <c r="N68" s="25">
        <v>3387289.19</v>
      </c>
      <c r="O68" s="25">
        <v>2346979.9300000002</v>
      </c>
      <c r="P68" s="24">
        <v>0.69289999999999996</v>
      </c>
      <c r="Q68" s="24">
        <v>0.69030000000000002</v>
      </c>
      <c r="R68" s="94">
        <v>3007</v>
      </c>
      <c r="S68" s="94">
        <v>1691</v>
      </c>
      <c r="T68" s="95">
        <v>0.56240000000000001</v>
      </c>
      <c r="U68" s="93">
        <v>0.7</v>
      </c>
      <c r="V68" s="23">
        <v>2556</v>
      </c>
      <c r="W68" s="23">
        <v>2086</v>
      </c>
      <c r="X68" s="24">
        <v>0.81610000000000005</v>
      </c>
      <c r="Y68" s="26"/>
      <c r="Z68" s="4">
        <v>4021</v>
      </c>
      <c r="AA68" s="3">
        <v>4035</v>
      </c>
      <c r="AB68" s="5">
        <v>1.0035000000000001</v>
      </c>
      <c r="AC68" s="4">
        <v>5338</v>
      </c>
      <c r="AD68" s="3">
        <v>4611</v>
      </c>
      <c r="AE68" s="5">
        <v>0.86380000000000001</v>
      </c>
      <c r="AF68" s="6">
        <v>10046502.310000001</v>
      </c>
      <c r="AG68" s="7">
        <v>6977264.0800000001</v>
      </c>
      <c r="AH68" s="5">
        <v>0.69450000000000001</v>
      </c>
      <c r="AI68" s="4">
        <v>3936</v>
      </c>
      <c r="AJ68" s="3">
        <v>2790</v>
      </c>
      <c r="AK68" s="5">
        <v>0.70879999999999999</v>
      </c>
      <c r="AL68" s="8" t="s">
        <v>44</v>
      </c>
    </row>
    <row r="69" spans="1:38">
      <c r="A69" s="22" t="s">
        <v>55</v>
      </c>
      <c r="B69" s="22" t="s">
        <v>116</v>
      </c>
      <c r="C69" s="103">
        <v>3448348.38</v>
      </c>
      <c r="D69" s="103">
        <v>10906601.01</v>
      </c>
      <c r="E69" s="93">
        <v>0.31617076455242898</v>
      </c>
      <c r="F69" s="23">
        <v>3536</v>
      </c>
      <c r="G69" s="23">
        <v>3246</v>
      </c>
      <c r="H69" s="24">
        <v>0.91800000000000004</v>
      </c>
      <c r="I69" s="11">
        <v>0.97109999999999996</v>
      </c>
      <c r="J69" s="94">
        <v>4718</v>
      </c>
      <c r="K69" s="94">
        <v>4180</v>
      </c>
      <c r="L69" s="95">
        <v>0.88600000000000001</v>
      </c>
      <c r="M69" s="93">
        <v>0.9</v>
      </c>
      <c r="N69" s="25">
        <v>3868588.82</v>
      </c>
      <c r="O69" s="25">
        <v>2719288.1</v>
      </c>
      <c r="P69" s="24">
        <v>0.70289999999999997</v>
      </c>
      <c r="Q69" s="24">
        <v>0.7</v>
      </c>
      <c r="R69" s="94">
        <v>3005</v>
      </c>
      <c r="S69" s="94">
        <v>1632</v>
      </c>
      <c r="T69" s="95">
        <v>0.54310000000000003</v>
      </c>
      <c r="U69" s="95">
        <v>0.69789999999999996</v>
      </c>
      <c r="V69" s="23">
        <v>2753</v>
      </c>
      <c r="W69" s="23">
        <v>2331</v>
      </c>
      <c r="X69" s="24">
        <v>0.84670000000000001</v>
      </c>
      <c r="Y69" s="26"/>
      <c r="Z69" s="4">
        <v>4626</v>
      </c>
      <c r="AA69" s="3">
        <v>4617</v>
      </c>
      <c r="AB69" s="5">
        <v>0.99809999999999999</v>
      </c>
      <c r="AC69" s="4">
        <v>7014</v>
      </c>
      <c r="AD69" s="3">
        <v>5889</v>
      </c>
      <c r="AE69" s="5">
        <v>0.83960000000000001</v>
      </c>
      <c r="AF69" s="6">
        <v>13007354.640000001</v>
      </c>
      <c r="AG69" s="7">
        <v>9086066.7899999991</v>
      </c>
      <c r="AH69" s="5">
        <v>0.69850000000000001</v>
      </c>
      <c r="AI69" s="4">
        <v>4933</v>
      </c>
      <c r="AJ69" s="3">
        <v>3338</v>
      </c>
      <c r="AK69" s="5">
        <v>0.67669999999999997</v>
      </c>
      <c r="AL69" s="8" t="s">
        <v>44</v>
      </c>
    </row>
    <row r="70" spans="1:38">
      <c r="A70" s="22" t="s">
        <v>117</v>
      </c>
      <c r="B70" s="22" t="s">
        <v>118</v>
      </c>
      <c r="C70" s="103">
        <v>0</v>
      </c>
      <c r="D70" s="103">
        <v>0</v>
      </c>
      <c r="E70" s="93">
        <v>0</v>
      </c>
      <c r="F70" s="23">
        <v>4</v>
      </c>
      <c r="G70" s="23">
        <v>17</v>
      </c>
      <c r="H70" s="24">
        <v>4.25</v>
      </c>
      <c r="I70" s="11">
        <v>0</v>
      </c>
      <c r="J70" s="94">
        <v>8</v>
      </c>
      <c r="K70" s="94">
        <v>3</v>
      </c>
      <c r="L70" s="95">
        <v>0.375</v>
      </c>
      <c r="M70" s="93">
        <v>0.30570000000000003</v>
      </c>
      <c r="N70" s="25">
        <v>0</v>
      </c>
      <c r="O70" s="25">
        <v>0</v>
      </c>
      <c r="P70" s="24">
        <v>0</v>
      </c>
      <c r="Q70" s="24">
        <v>0</v>
      </c>
      <c r="R70" s="94">
        <v>0</v>
      </c>
      <c r="S70" s="94">
        <v>0</v>
      </c>
      <c r="T70" s="95">
        <v>0</v>
      </c>
      <c r="U70" s="95">
        <v>0</v>
      </c>
      <c r="V70" s="23">
        <v>0</v>
      </c>
      <c r="W70" s="23">
        <v>0</v>
      </c>
      <c r="X70" s="24">
        <v>0</v>
      </c>
      <c r="Y70" s="26"/>
      <c r="Z70" s="4">
        <v>5</v>
      </c>
      <c r="AA70" s="3">
        <v>16</v>
      </c>
      <c r="AB70" s="5">
        <v>3.2</v>
      </c>
      <c r="AC70" s="4">
        <v>10</v>
      </c>
      <c r="AD70" s="3">
        <v>1</v>
      </c>
      <c r="AE70" s="5">
        <v>0.1</v>
      </c>
      <c r="AF70" s="6"/>
      <c r="AG70" s="7"/>
      <c r="AH70" s="5"/>
      <c r="AI70" s="4">
        <v>1</v>
      </c>
      <c r="AJ70" s="3"/>
      <c r="AK70" s="5"/>
      <c r="AL70" s="8" t="s">
        <v>44</v>
      </c>
    </row>
    <row r="71" spans="1:38">
      <c r="A71" s="22" t="s">
        <v>81</v>
      </c>
      <c r="B71" s="22" t="s">
        <v>119</v>
      </c>
      <c r="C71" s="103">
        <v>651522.59</v>
      </c>
      <c r="D71" s="103">
        <v>1992592.4</v>
      </c>
      <c r="E71" s="93">
        <v>0.326972335134873</v>
      </c>
      <c r="F71" s="23">
        <v>1159</v>
      </c>
      <c r="G71" s="23">
        <v>1008</v>
      </c>
      <c r="H71" s="24">
        <v>0.86970000000000003</v>
      </c>
      <c r="I71" s="11">
        <v>0.92710000000000004</v>
      </c>
      <c r="J71" s="94">
        <v>1483</v>
      </c>
      <c r="K71" s="94">
        <v>1367</v>
      </c>
      <c r="L71" s="95">
        <v>0.92179999999999995</v>
      </c>
      <c r="M71" s="93">
        <v>0.9</v>
      </c>
      <c r="N71" s="25">
        <v>751741.94</v>
      </c>
      <c r="O71" s="25">
        <v>468797.87</v>
      </c>
      <c r="P71" s="24">
        <v>0.62360000000000004</v>
      </c>
      <c r="Q71" s="24">
        <v>0.63600000000000001</v>
      </c>
      <c r="R71" s="94">
        <v>1093</v>
      </c>
      <c r="S71" s="94">
        <v>508</v>
      </c>
      <c r="T71" s="95">
        <v>0.46479999999999999</v>
      </c>
      <c r="U71" s="95">
        <v>0.62749999999999995</v>
      </c>
      <c r="V71" s="23">
        <v>819</v>
      </c>
      <c r="W71" s="23">
        <v>649</v>
      </c>
      <c r="X71" s="24">
        <v>0.79239999999999999</v>
      </c>
      <c r="Y71" s="26"/>
      <c r="Z71" s="4">
        <v>1728</v>
      </c>
      <c r="AA71" s="3">
        <v>1530</v>
      </c>
      <c r="AB71" s="5">
        <v>0.88539999999999996</v>
      </c>
      <c r="AC71" s="4">
        <v>2250</v>
      </c>
      <c r="AD71" s="3">
        <v>1833</v>
      </c>
      <c r="AE71" s="5">
        <v>0.81469999999999998</v>
      </c>
      <c r="AF71" s="6">
        <v>2819381.74</v>
      </c>
      <c r="AG71" s="7">
        <v>1725634.92</v>
      </c>
      <c r="AH71" s="5">
        <v>0.61209999999999998</v>
      </c>
      <c r="AI71" s="4">
        <v>1590</v>
      </c>
      <c r="AJ71" s="3">
        <v>895</v>
      </c>
      <c r="AK71" s="5">
        <v>0.56289999999999996</v>
      </c>
      <c r="AL71" s="8" t="s">
        <v>44</v>
      </c>
    </row>
    <row r="72" spans="1:38">
      <c r="A72" s="22" t="s">
        <v>55</v>
      </c>
      <c r="B72" s="22" t="s">
        <v>120</v>
      </c>
      <c r="C72" s="103">
        <v>6574290.2300000004</v>
      </c>
      <c r="D72" s="103">
        <v>19829426.059999999</v>
      </c>
      <c r="E72" s="93">
        <v>0.33154213390279003</v>
      </c>
      <c r="F72" s="23">
        <v>4327</v>
      </c>
      <c r="G72" s="23">
        <v>3984</v>
      </c>
      <c r="H72" s="24">
        <v>0.92069999999999996</v>
      </c>
      <c r="I72" s="11">
        <v>0.97970000000000002</v>
      </c>
      <c r="J72" s="94">
        <v>6596</v>
      </c>
      <c r="K72" s="94">
        <v>6140</v>
      </c>
      <c r="L72" s="95">
        <v>0.93089999999999995</v>
      </c>
      <c r="M72" s="93">
        <v>0.9</v>
      </c>
      <c r="N72" s="25">
        <v>7523497.3099999996</v>
      </c>
      <c r="O72" s="25">
        <v>5262571.83</v>
      </c>
      <c r="P72" s="24">
        <v>0.69950000000000001</v>
      </c>
      <c r="Q72" s="24">
        <v>0.68220000000000003</v>
      </c>
      <c r="R72" s="94">
        <v>4987</v>
      </c>
      <c r="S72" s="94">
        <v>2558</v>
      </c>
      <c r="T72" s="95">
        <v>0.51290000000000002</v>
      </c>
      <c r="U72" s="95">
        <v>0.65610000000000002</v>
      </c>
      <c r="V72" s="23">
        <v>4238</v>
      </c>
      <c r="W72" s="23">
        <v>2890</v>
      </c>
      <c r="X72" s="24">
        <v>0.68189999999999995</v>
      </c>
      <c r="Y72" s="26"/>
      <c r="Z72" s="4">
        <v>5264</v>
      </c>
      <c r="AA72" s="3">
        <v>5682</v>
      </c>
      <c r="AB72" s="5">
        <v>1.0793999999999999</v>
      </c>
      <c r="AC72" s="4">
        <v>8767</v>
      </c>
      <c r="AD72" s="3">
        <v>7993</v>
      </c>
      <c r="AE72" s="5">
        <v>0.91169999999999995</v>
      </c>
      <c r="AF72" s="6">
        <v>25524385.109999999</v>
      </c>
      <c r="AG72" s="7">
        <v>17259336.600000001</v>
      </c>
      <c r="AH72" s="5">
        <v>0.67620000000000002</v>
      </c>
      <c r="AI72" s="4">
        <v>7364</v>
      </c>
      <c r="AJ72" s="3">
        <v>4753</v>
      </c>
      <c r="AK72" s="5">
        <v>0.64539999999999997</v>
      </c>
      <c r="AL72" s="8" t="s">
        <v>44</v>
      </c>
    </row>
    <row r="73" spans="1:38">
      <c r="A73" s="33" t="s">
        <v>42</v>
      </c>
      <c r="B73" s="22" t="s">
        <v>121</v>
      </c>
      <c r="C73" s="103">
        <v>1374948.34</v>
      </c>
      <c r="D73" s="103">
        <v>4406457.1100000003</v>
      </c>
      <c r="E73" s="93">
        <v>0.31203034675628599</v>
      </c>
      <c r="F73" s="23">
        <v>1126</v>
      </c>
      <c r="G73" s="23">
        <v>1004</v>
      </c>
      <c r="H73" s="24">
        <v>0.89170000000000005</v>
      </c>
      <c r="I73" s="11">
        <v>0.98089999999999999</v>
      </c>
      <c r="J73" s="94">
        <v>1547</v>
      </c>
      <c r="K73" s="94">
        <v>1333</v>
      </c>
      <c r="L73" s="95">
        <v>0.86170000000000002</v>
      </c>
      <c r="M73" s="93">
        <v>0.87509999999999999</v>
      </c>
      <c r="N73" s="25">
        <v>1406586.52</v>
      </c>
      <c r="O73" s="25">
        <v>1028542.72</v>
      </c>
      <c r="P73" s="24">
        <v>0.73119999999999996</v>
      </c>
      <c r="Q73" s="24">
        <v>0.7</v>
      </c>
      <c r="R73" s="94">
        <v>1164</v>
      </c>
      <c r="S73" s="94">
        <v>686</v>
      </c>
      <c r="T73" s="95">
        <v>0.58930000000000005</v>
      </c>
      <c r="U73" s="95">
        <v>0.7</v>
      </c>
      <c r="V73" s="23">
        <v>645</v>
      </c>
      <c r="W73" s="23">
        <v>525</v>
      </c>
      <c r="X73" s="24">
        <v>0.81399999999999995</v>
      </c>
      <c r="Y73" s="26"/>
      <c r="Z73" s="4">
        <v>1390</v>
      </c>
      <c r="AA73" s="3">
        <v>1484</v>
      </c>
      <c r="AB73" s="5">
        <v>1.0676000000000001</v>
      </c>
      <c r="AC73" s="4">
        <v>1937</v>
      </c>
      <c r="AD73" s="3">
        <v>1776</v>
      </c>
      <c r="AE73" s="5">
        <v>0.91690000000000005</v>
      </c>
      <c r="AF73" s="6">
        <v>5568950.5700000003</v>
      </c>
      <c r="AG73" s="7">
        <v>3937159.78</v>
      </c>
      <c r="AH73" s="5">
        <v>0.70699999999999996</v>
      </c>
      <c r="AI73" s="4">
        <v>1848</v>
      </c>
      <c r="AJ73" s="3">
        <v>1310</v>
      </c>
      <c r="AK73" s="5">
        <v>0.70889999999999997</v>
      </c>
      <c r="AL73" s="8" t="s">
        <v>44</v>
      </c>
    </row>
    <row r="74" spans="1:38">
      <c r="A74" s="22" t="s">
        <v>55</v>
      </c>
      <c r="B74" s="22" t="s">
        <v>122</v>
      </c>
      <c r="C74" s="103">
        <v>244322.03</v>
      </c>
      <c r="D74" s="103">
        <v>820205.64</v>
      </c>
      <c r="E74" s="93">
        <v>0.297878992882809</v>
      </c>
      <c r="F74" s="23">
        <v>266</v>
      </c>
      <c r="G74" s="23">
        <v>255</v>
      </c>
      <c r="H74" s="24">
        <v>0.95860000000000001</v>
      </c>
      <c r="I74" s="11">
        <v>1</v>
      </c>
      <c r="J74" s="94">
        <v>432</v>
      </c>
      <c r="K74" s="94">
        <v>393</v>
      </c>
      <c r="L74" s="95">
        <v>0.90969999999999995</v>
      </c>
      <c r="M74" s="93">
        <v>0.9</v>
      </c>
      <c r="N74" s="25">
        <v>303306.44</v>
      </c>
      <c r="O74" s="25">
        <v>182438.63</v>
      </c>
      <c r="P74" s="24">
        <v>0.60150000000000003</v>
      </c>
      <c r="Q74" s="24">
        <v>0.64339999999999997</v>
      </c>
      <c r="R74" s="94">
        <v>341</v>
      </c>
      <c r="S74" s="94">
        <v>150</v>
      </c>
      <c r="T74" s="95">
        <v>0.43990000000000001</v>
      </c>
      <c r="U74" s="95">
        <v>0.65359999999999996</v>
      </c>
      <c r="V74" s="23">
        <v>234</v>
      </c>
      <c r="W74" s="23">
        <v>199</v>
      </c>
      <c r="X74" s="24">
        <v>0.85040000000000004</v>
      </c>
      <c r="Y74" s="26"/>
      <c r="Z74" s="4">
        <v>384</v>
      </c>
      <c r="AA74" s="3">
        <v>409</v>
      </c>
      <c r="AB74" s="5">
        <v>1.0650999999999999</v>
      </c>
      <c r="AC74" s="4">
        <v>634</v>
      </c>
      <c r="AD74" s="3">
        <v>560</v>
      </c>
      <c r="AE74" s="5">
        <v>0.88329999999999997</v>
      </c>
      <c r="AF74" s="6">
        <v>1341074.3700000001</v>
      </c>
      <c r="AG74" s="7">
        <v>851439.97</v>
      </c>
      <c r="AH74" s="5">
        <v>0.63490000000000002</v>
      </c>
      <c r="AI74" s="4">
        <v>533</v>
      </c>
      <c r="AJ74" s="3">
        <v>343</v>
      </c>
      <c r="AK74" s="5">
        <v>0.64349999999999996</v>
      </c>
      <c r="AL74" s="8" t="s">
        <v>44</v>
      </c>
    </row>
    <row r="75" spans="1:38">
      <c r="A75" s="22" t="s">
        <v>52</v>
      </c>
      <c r="B75" s="22" t="s">
        <v>123</v>
      </c>
      <c r="C75" s="103">
        <v>1331443.82</v>
      </c>
      <c r="D75" s="103">
        <v>4079547.25</v>
      </c>
      <c r="E75" s="93">
        <v>0.326370486332767</v>
      </c>
      <c r="F75" s="23">
        <v>1357</v>
      </c>
      <c r="G75" s="23">
        <v>1232</v>
      </c>
      <c r="H75" s="24">
        <v>0.90790000000000004</v>
      </c>
      <c r="I75" s="11">
        <v>0.96220000000000006</v>
      </c>
      <c r="J75" s="94">
        <v>1924</v>
      </c>
      <c r="K75" s="94">
        <v>1779</v>
      </c>
      <c r="L75" s="93">
        <v>0.92459999999999998</v>
      </c>
      <c r="M75" s="93">
        <v>0.9</v>
      </c>
      <c r="N75" s="25">
        <v>1403243.12</v>
      </c>
      <c r="O75" s="25">
        <v>1000303.14</v>
      </c>
      <c r="P75" s="24">
        <v>0.71289999999999998</v>
      </c>
      <c r="Q75" s="24">
        <v>0.69720000000000004</v>
      </c>
      <c r="R75" s="94">
        <v>1387</v>
      </c>
      <c r="S75" s="94">
        <v>830</v>
      </c>
      <c r="T75" s="95">
        <v>0.59840000000000004</v>
      </c>
      <c r="U75" s="95">
        <v>0.7</v>
      </c>
      <c r="V75" s="23">
        <v>1113</v>
      </c>
      <c r="W75" s="23">
        <v>834</v>
      </c>
      <c r="X75" s="24">
        <v>0.74929999999999997</v>
      </c>
      <c r="Y75" s="26"/>
      <c r="Z75" s="4">
        <v>2017</v>
      </c>
      <c r="AA75" s="3">
        <v>1993</v>
      </c>
      <c r="AB75" s="5">
        <v>0.98809999999999998</v>
      </c>
      <c r="AC75" s="4">
        <v>2818</v>
      </c>
      <c r="AD75" s="3">
        <v>2577</v>
      </c>
      <c r="AE75" s="5">
        <v>0.91449999999999998</v>
      </c>
      <c r="AF75" s="6">
        <v>5332976.96</v>
      </c>
      <c r="AG75" s="7">
        <v>3601553.42</v>
      </c>
      <c r="AH75" s="5">
        <v>0.67530000000000001</v>
      </c>
      <c r="AI75" s="4">
        <v>2282</v>
      </c>
      <c r="AJ75" s="3">
        <v>1471</v>
      </c>
      <c r="AK75" s="5">
        <v>0.64459999999999995</v>
      </c>
      <c r="AL75" s="8" t="s">
        <v>44</v>
      </c>
    </row>
    <row r="76" spans="1:38">
      <c r="A76" s="22" t="s">
        <v>55</v>
      </c>
      <c r="B76" s="22" t="s">
        <v>124</v>
      </c>
      <c r="C76" s="103">
        <v>1131492.8999999999</v>
      </c>
      <c r="D76" s="103">
        <v>3333873.95</v>
      </c>
      <c r="E76" s="93">
        <v>0.339392825574584</v>
      </c>
      <c r="F76" s="23">
        <v>1096</v>
      </c>
      <c r="G76" s="23">
        <v>1003</v>
      </c>
      <c r="H76" s="24">
        <v>0.91510000000000002</v>
      </c>
      <c r="I76" s="11">
        <v>0.96589999999999998</v>
      </c>
      <c r="J76" s="94">
        <v>1435</v>
      </c>
      <c r="K76" s="94">
        <v>1324</v>
      </c>
      <c r="L76" s="95">
        <v>0.92259999999999998</v>
      </c>
      <c r="M76" s="93">
        <v>0.9</v>
      </c>
      <c r="N76" s="25">
        <v>1330365.8799999999</v>
      </c>
      <c r="O76" s="25">
        <v>896041.23</v>
      </c>
      <c r="P76" s="24">
        <v>0.67349999999999999</v>
      </c>
      <c r="Q76" s="24">
        <v>0.66459999999999997</v>
      </c>
      <c r="R76" s="94">
        <v>1139</v>
      </c>
      <c r="S76" s="94">
        <v>599</v>
      </c>
      <c r="T76" s="95">
        <v>0.52590000000000003</v>
      </c>
      <c r="U76" s="95">
        <v>0.68689999999999996</v>
      </c>
      <c r="V76" s="23">
        <v>996</v>
      </c>
      <c r="W76" s="23">
        <v>801</v>
      </c>
      <c r="X76" s="24">
        <v>0.80420000000000003</v>
      </c>
      <c r="Y76" s="26"/>
      <c r="Z76" s="4">
        <v>1237</v>
      </c>
      <c r="AA76" s="3">
        <v>1312</v>
      </c>
      <c r="AB76" s="5">
        <v>1.0606</v>
      </c>
      <c r="AC76" s="4">
        <v>1755</v>
      </c>
      <c r="AD76" s="3">
        <v>1566</v>
      </c>
      <c r="AE76" s="5">
        <v>0.89229999999999998</v>
      </c>
      <c r="AF76" s="6">
        <v>4011888.32</v>
      </c>
      <c r="AG76" s="7">
        <v>2809724.87</v>
      </c>
      <c r="AH76" s="5">
        <v>0.70030000000000003</v>
      </c>
      <c r="AI76" s="4">
        <v>1484</v>
      </c>
      <c r="AJ76" s="3">
        <v>1075</v>
      </c>
      <c r="AK76" s="5">
        <v>0.72440000000000004</v>
      </c>
      <c r="AL76" s="8" t="s">
        <v>44</v>
      </c>
    </row>
    <row r="77" spans="1:38">
      <c r="A77" s="22" t="s">
        <v>52</v>
      </c>
      <c r="B77" s="22" t="s">
        <v>125</v>
      </c>
      <c r="C77" s="103">
        <v>338673.01</v>
      </c>
      <c r="D77" s="103">
        <v>1074250.93</v>
      </c>
      <c r="E77" s="93">
        <v>0.31526433958963401</v>
      </c>
      <c r="F77" s="23">
        <v>350</v>
      </c>
      <c r="G77" s="23">
        <v>334</v>
      </c>
      <c r="H77" s="24">
        <v>0.95430000000000004</v>
      </c>
      <c r="I77" s="11">
        <v>1</v>
      </c>
      <c r="J77" s="94">
        <v>478</v>
      </c>
      <c r="K77" s="94">
        <v>446</v>
      </c>
      <c r="L77" s="95">
        <v>0.93310000000000004</v>
      </c>
      <c r="M77" s="93">
        <v>0.9</v>
      </c>
      <c r="N77" s="25">
        <v>363186.12</v>
      </c>
      <c r="O77" s="25">
        <v>258322.52</v>
      </c>
      <c r="P77" s="24">
        <v>0.71130000000000004</v>
      </c>
      <c r="Q77" s="24">
        <v>0.7</v>
      </c>
      <c r="R77" s="94">
        <v>329</v>
      </c>
      <c r="S77" s="94">
        <v>189</v>
      </c>
      <c r="T77" s="95">
        <v>0.57450000000000001</v>
      </c>
      <c r="U77" s="95">
        <v>0.7</v>
      </c>
      <c r="V77" s="23">
        <v>275</v>
      </c>
      <c r="W77" s="23">
        <v>215</v>
      </c>
      <c r="X77" s="24">
        <v>0.78180000000000005</v>
      </c>
      <c r="Y77" s="26"/>
      <c r="Z77" s="4">
        <v>451</v>
      </c>
      <c r="AA77" s="3">
        <v>454</v>
      </c>
      <c r="AB77" s="5">
        <v>1.0066999999999999</v>
      </c>
      <c r="AC77" s="4">
        <v>618</v>
      </c>
      <c r="AD77" s="3">
        <v>570</v>
      </c>
      <c r="AE77" s="5">
        <v>0.92230000000000001</v>
      </c>
      <c r="AF77" s="6">
        <v>1299458.42</v>
      </c>
      <c r="AG77" s="7">
        <v>858379.86</v>
      </c>
      <c r="AH77" s="5">
        <v>0.66059999999999997</v>
      </c>
      <c r="AI77" s="4">
        <v>476</v>
      </c>
      <c r="AJ77" s="3">
        <v>359</v>
      </c>
      <c r="AK77" s="5">
        <v>0.75419999999999998</v>
      </c>
      <c r="AL77" s="8" t="s">
        <v>44</v>
      </c>
    </row>
    <row r="78" spans="1:38">
      <c r="A78" s="22" t="s">
        <v>42</v>
      </c>
      <c r="B78" s="22" t="s">
        <v>126</v>
      </c>
      <c r="C78" s="103">
        <v>1051416.26</v>
      </c>
      <c r="D78" s="103">
        <v>3121557.73</v>
      </c>
      <c r="E78" s="93">
        <v>0.336824223974868</v>
      </c>
      <c r="F78" s="23">
        <v>1375</v>
      </c>
      <c r="G78" s="23">
        <v>1214</v>
      </c>
      <c r="H78" s="24">
        <v>0.88290000000000002</v>
      </c>
      <c r="I78" s="11">
        <v>0.95309999999999995</v>
      </c>
      <c r="J78" s="94">
        <v>1630</v>
      </c>
      <c r="K78" s="94">
        <v>1508</v>
      </c>
      <c r="L78" s="95">
        <v>0.92520000000000002</v>
      </c>
      <c r="M78" s="93">
        <v>0.9</v>
      </c>
      <c r="N78" s="25">
        <v>1200909.43</v>
      </c>
      <c r="O78" s="25">
        <v>828971.74</v>
      </c>
      <c r="P78" s="24">
        <v>0.69030000000000002</v>
      </c>
      <c r="Q78" s="24">
        <v>0.68610000000000004</v>
      </c>
      <c r="R78" s="94">
        <v>1173</v>
      </c>
      <c r="S78" s="94">
        <v>624</v>
      </c>
      <c r="T78" s="95">
        <v>0.53200000000000003</v>
      </c>
      <c r="U78" s="95">
        <v>0.7</v>
      </c>
      <c r="V78" s="23">
        <v>1070</v>
      </c>
      <c r="W78" s="23">
        <v>919</v>
      </c>
      <c r="X78" s="24">
        <v>0.8589</v>
      </c>
      <c r="Y78" s="26"/>
      <c r="Z78" s="4">
        <v>1508</v>
      </c>
      <c r="AA78" s="3">
        <v>1580</v>
      </c>
      <c r="AB78" s="5">
        <v>1.0477000000000001</v>
      </c>
      <c r="AC78" s="4">
        <v>2063</v>
      </c>
      <c r="AD78" s="3">
        <v>1893</v>
      </c>
      <c r="AE78" s="5">
        <v>0.91759999999999997</v>
      </c>
      <c r="AF78" s="6">
        <v>4043519.08</v>
      </c>
      <c r="AG78" s="7">
        <v>2740854.85</v>
      </c>
      <c r="AH78" s="5">
        <v>0.67779999999999996</v>
      </c>
      <c r="AI78" s="4">
        <v>1725</v>
      </c>
      <c r="AJ78" s="3">
        <v>1175</v>
      </c>
      <c r="AK78" s="5">
        <v>0.68120000000000003</v>
      </c>
      <c r="AL78" s="8" t="s">
        <v>44</v>
      </c>
    </row>
    <row r="79" spans="1:38">
      <c r="A79" s="33" t="s">
        <v>81</v>
      </c>
      <c r="B79" s="33" t="s">
        <v>127</v>
      </c>
      <c r="C79" s="103">
        <v>5001905.08</v>
      </c>
      <c r="D79" s="103">
        <v>15094216.43</v>
      </c>
      <c r="E79" s="93">
        <v>0.331378916103166</v>
      </c>
      <c r="F79" s="23">
        <v>6439</v>
      </c>
      <c r="G79" s="23">
        <v>5932</v>
      </c>
      <c r="H79" s="24">
        <v>0.92130000000000001</v>
      </c>
      <c r="I79" s="11">
        <v>0.99419999999999997</v>
      </c>
      <c r="J79" s="94">
        <v>8381</v>
      </c>
      <c r="K79" s="94">
        <v>7805</v>
      </c>
      <c r="L79" s="95">
        <v>0.93130000000000002</v>
      </c>
      <c r="M79" s="93">
        <v>0.9</v>
      </c>
      <c r="N79" s="25">
        <v>5854469.04</v>
      </c>
      <c r="O79" s="25">
        <v>3837289.21</v>
      </c>
      <c r="P79" s="24">
        <v>0.65539999999999998</v>
      </c>
      <c r="Q79" s="24">
        <v>0.64680000000000004</v>
      </c>
      <c r="R79" s="94">
        <v>6524</v>
      </c>
      <c r="S79" s="94">
        <v>3336</v>
      </c>
      <c r="T79" s="95">
        <v>0.51129999999999998</v>
      </c>
      <c r="U79" s="95">
        <v>0.67210000000000003</v>
      </c>
      <c r="V79" s="23">
        <v>3229</v>
      </c>
      <c r="W79" s="23">
        <v>2729</v>
      </c>
      <c r="X79" s="24">
        <v>0.84519999999999995</v>
      </c>
      <c r="Y79" s="26"/>
      <c r="Z79" s="4">
        <v>7070</v>
      </c>
      <c r="AA79" s="3">
        <v>7207</v>
      </c>
      <c r="AB79" s="5">
        <v>1.0194000000000001</v>
      </c>
      <c r="AC79" s="4">
        <v>9387</v>
      </c>
      <c r="AD79" s="3">
        <v>8356</v>
      </c>
      <c r="AE79" s="5">
        <v>0.89019999999999999</v>
      </c>
      <c r="AF79" s="6">
        <v>17335899.309999999</v>
      </c>
      <c r="AG79" s="7">
        <v>11458379.73</v>
      </c>
      <c r="AH79" s="5">
        <v>0.66100000000000003</v>
      </c>
      <c r="AI79" s="4">
        <v>7965</v>
      </c>
      <c r="AJ79" s="3">
        <v>5480</v>
      </c>
      <c r="AK79" s="5">
        <v>0.68799999999999994</v>
      </c>
      <c r="AL79" s="8" t="s">
        <v>44</v>
      </c>
    </row>
    <row r="80" spans="1:38">
      <c r="A80" s="22" t="s">
        <v>58</v>
      </c>
      <c r="B80" s="22" t="s">
        <v>128</v>
      </c>
      <c r="C80" s="103">
        <v>261683.8</v>
      </c>
      <c r="D80" s="103">
        <v>696929.71</v>
      </c>
      <c r="E80" s="93">
        <v>0.37548090753657198</v>
      </c>
      <c r="F80" s="23">
        <v>185</v>
      </c>
      <c r="G80" s="23">
        <v>177</v>
      </c>
      <c r="H80" s="24">
        <v>0.95679999999999998</v>
      </c>
      <c r="I80" s="11">
        <v>1</v>
      </c>
      <c r="J80" s="94">
        <v>352</v>
      </c>
      <c r="K80" s="94">
        <v>304</v>
      </c>
      <c r="L80" s="95">
        <v>0.86360000000000003</v>
      </c>
      <c r="M80" s="93">
        <v>0.87780000000000002</v>
      </c>
      <c r="N80" s="25">
        <v>228486.43</v>
      </c>
      <c r="O80" s="25">
        <v>168761.67</v>
      </c>
      <c r="P80" s="24">
        <v>0.73860000000000003</v>
      </c>
      <c r="Q80" s="24">
        <v>0.7</v>
      </c>
      <c r="R80" s="94">
        <v>263</v>
      </c>
      <c r="S80" s="94">
        <v>160</v>
      </c>
      <c r="T80" s="95">
        <v>0.60840000000000005</v>
      </c>
      <c r="U80" s="95">
        <v>0.7</v>
      </c>
      <c r="V80" s="23">
        <v>159</v>
      </c>
      <c r="W80" s="23">
        <v>115</v>
      </c>
      <c r="X80" s="24">
        <v>0.72330000000000005</v>
      </c>
      <c r="Y80" s="26"/>
      <c r="Z80" s="4">
        <v>288</v>
      </c>
      <c r="AA80" s="3">
        <v>314</v>
      </c>
      <c r="AB80" s="5">
        <v>1.0903</v>
      </c>
      <c r="AC80" s="4">
        <v>458</v>
      </c>
      <c r="AD80" s="3">
        <v>414</v>
      </c>
      <c r="AE80" s="5">
        <v>0.90390000000000004</v>
      </c>
      <c r="AF80" s="6">
        <v>974081.74</v>
      </c>
      <c r="AG80" s="7">
        <v>709506.5</v>
      </c>
      <c r="AH80" s="5">
        <v>0.72840000000000005</v>
      </c>
      <c r="AI80" s="4">
        <v>393</v>
      </c>
      <c r="AJ80" s="3">
        <v>302</v>
      </c>
      <c r="AK80" s="5">
        <v>0.76839999999999997</v>
      </c>
      <c r="AL80" s="8" t="s">
        <v>44</v>
      </c>
    </row>
    <row r="81" spans="1:38">
      <c r="A81" s="22" t="s">
        <v>42</v>
      </c>
      <c r="B81" s="22" t="s">
        <v>129</v>
      </c>
      <c r="C81" s="103">
        <v>2769722.78</v>
      </c>
      <c r="D81" s="103">
        <v>8071898.5899999999</v>
      </c>
      <c r="E81" s="93">
        <v>0.343131513499354</v>
      </c>
      <c r="F81" s="23">
        <v>3027</v>
      </c>
      <c r="G81" s="23">
        <v>2776</v>
      </c>
      <c r="H81" s="24">
        <v>0.91710000000000003</v>
      </c>
      <c r="I81" s="11">
        <v>0.95940000000000003</v>
      </c>
      <c r="J81" s="94">
        <v>3885</v>
      </c>
      <c r="K81" s="94">
        <v>3554</v>
      </c>
      <c r="L81" s="95">
        <v>0.91479999999999995</v>
      </c>
      <c r="M81" s="93">
        <v>0.9</v>
      </c>
      <c r="N81" s="25">
        <v>3202600.62</v>
      </c>
      <c r="O81" s="25">
        <v>2229864.09</v>
      </c>
      <c r="P81" s="24">
        <v>0.69630000000000003</v>
      </c>
      <c r="Q81" s="24">
        <v>0.67879999999999996</v>
      </c>
      <c r="R81" s="94">
        <v>2886</v>
      </c>
      <c r="S81" s="94">
        <v>1465</v>
      </c>
      <c r="T81" s="95">
        <v>0.50760000000000005</v>
      </c>
      <c r="U81" s="95">
        <v>0.65539999999999998</v>
      </c>
      <c r="V81" s="23">
        <v>2571</v>
      </c>
      <c r="W81" s="23">
        <v>2158</v>
      </c>
      <c r="X81" s="24">
        <v>0.83940000000000003</v>
      </c>
      <c r="Y81" s="26"/>
      <c r="Z81" s="4">
        <v>3614</v>
      </c>
      <c r="AA81" s="3">
        <v>3814</v>
      </c>
      <c r="AB81" s="5">
        <v>1.0552999999999999</v>
      </c>
      <c r="AC81" s="4">
        <v>5088</v>
      </c>
      <c r="AD81" s="3">
        <v>4399</v>
      </c>
      <c r="AE81" s="5">
        <v>0.86460000000000004</v>
      </c>
      <c r="AF81" s="6">
        <v>10454714.66</v>
      </c>
      <c r="AG81" s="7">
        <v>7076205.9699999997</v>
      </c>
      <c r="AH81" s="5">
        <v>0.67679999999999996</v>
      </c>
      <c r="AI81" s="4">
        <v>4066</v>
      </c>
      <c r="AJ81" s="3">
        <v>2704</v>
      </c>
      <c r="AK81" s="5">
        <v>0.66500000000000004</v>
      </c>
      <c r="AL81" s="8" t="s">
        <v>44</v>
      </c>
    </row>
    <row r="82" spans="1:38">
      <c r="A82" s="22" t="s">
        <v>48</v>
      </c>
      <c r="B82" s="22" t="s">
        <v>130</v>
      </c>
      <c r="C82" s="103">
        <v>1892054.95</v>
      </c>
      <c r="D82" s="103">
        <v>6056557.5099999998</v>
      </c>
      <c r="E82" s="93">
        <v>0.31239775183774299</v>
      </c>
      <c r="F82" s="23">
        <v>3004</v>
      </c>
      <c r="G82" s="23">
        <v>2774</v>
      </c>
      <c r="H82" s="24">
        <v>0.9234</v>
      </c>
      <c r="I82" s="11">
        <v>0.97289999999999999</v>
      </c>
      <c r="J82" s="94">
        <v>3774</v>
      </c>
      <c r="K82" s="94">
        <v>3562</v>
      </c>
      <c r="L82" s="95">
        <v>0.94379999999999997</v>
      </c>
      <c r="M82" s="93">
        <v>0.9</v>
      </c>
      <c r="N82" s="25">
        <v>2305259.87</v>
      </c>
      <c r="O82" s="25">
        <v>1425579.13</v>
      </c>
      <c r="P82" s="24">
        <v>0.61839999999999995</v>
      </c>
      <c r="Q82" s="24">
        <v>0.65229999999999999</v>
      </c>
      <c r="R82" s="94">
        <v>2539</v>
      </c>
      <c r="S82" s="94">
        <v>1157</v>
      </c>
      <c r="T82" s="95">
        <v>0.45569999999999999</v>
      </c>
      <c r="U82" s="95">
        <v>0.66800000000000004</v>
      </c>
      <c r="V82" s="23">
        <v>2584</v>
      </c>
      <c r="W82" s="23">
        <v>2404</v>
      </c>
      <c r="X82" s="24">
        <v>0.93030000000000002</v>
      </c>
      <c r="Y82" s="26"/>
      <c r="Z82" s="4">
        <v>3324</v>
      </c>
      <c r="AA82" s="3">
        <v>3377</v>
      </c>
      <c r="AB82" s="5">
        <v>1.0159</v>
      </c>
      <c r="AC82" s="4">
        <v>4171</v>
      </c>
      <c r="AD82" s="3">
        <v>3785</v>
      </c>
      <c r="AE82" s="5">
        <v>0.90749999999999997</v>
      </c>
      <c r="AF82" s="6">
        <v>6844421.1100000003</v>
      </c>
      <c r="AG82" s="7">
        <v>4558816.16</v>
      </c>
      <c r="AH82" s="5">
        <v>0.66610000000000003</v>
      </c>
      <c r="AI82" s="4">
        <v>3260</v>
      </c>
      <c r="AJ82" s="3">
        <v>2117</v>
      </c>
      <c r="AK82" s="5">
        <v>0.64939999999999998</v>
      </c>
      <c r="AL82" s="8" t="s">
        <v>44</v>
      </c>
    </row>
    <row r="83" spans="1:38">
      <c r="A83" s="22" t="s">
        <v>48</v>
      </c>
      <c r="B83" s="22" t="s">
        <v>131</v>
      </c>
      <c r="C83" s="103">
        <v>3955322.24</v>
      </c>
      <c r="D83" s="103">
        <v>11857493.65</v>
      </c>
      <c r="E83" s="93">
        <v>0.33357152504146598</v>
      </c>
      <c r="F83" s="23">
        <v>6969</v>
      </c>
      <c r="G83" s="23">
        <v>6174</v>
      </c>
      <c r="H83" s="24">
        <v>0.88590000000000002</v>
      </c>
      <c r="I83" s="11">
        <v>0.93240000000000001</v>
      </c>
      <c r="J83" s="94">
        <v>7475</v>
      </c>
      <c r="K83" s="94">
        <v>6845</v>
      </c>
      <c r="L83" s="95">
        <v>0.91569999999999996</v>
      </c>
      <c r="M83" s="93">
        <v>0.87</v>
      </c>
      <c r="N83" s="25">
        <v>4466867.7</v>
      </c>
      <c r="O83" s="25">
        <v>3025308.79</v>
      </c>
      <c r="P83" s="24">
        <v>0.67730000000000001</v>
      </c>
      <c r="Q83" s="24">
        <v>0.68030000000000002</v>
      </c>
      <c r="R83" s="94">
        <v>4900</v>
      </c>
      <c r="S83" s="94">
        <v>2779</v>
      </c>
      <c r="T83" s="95">
        <v>0.56710000000000005</v>
      </c>
      <c r="U83" s="95">
        <v>0.7</v>
      </c>
      <c r="V83" s="23">
        <v>5166</v>
      </c>
      <c r="W83" s="23">
        <v>4740</v>
      </c>
      <c r="X83" s="24">
        <v>0.91749999999999998</v>
      </c>
      <c r="Y83" s="26"/>
      <c r="Z83" s="4">
        <v>8603</v>
      </c>
      <c r="AA83" s="3">
        <v>8333</v>
      </c>
      <c r="AB83" s="5">
        <v>0.96860000000000002</v>
      </c>
      <c r="AC83" s="4">
        <v>10327</v>
      </c>
      <c r="AD83" s="3">
        <v>9158</v>
      </c>
      <c r="AE83" s="5">
        <v>0.88680000000000003</v>
      </c>
      <c r="AF83" s="6">
        <v>13085066.74</v>
      </c>
      <c r="AG83" s="7">
        <v>8525647.5299999993</v>
      </c>
      <c r="AH83" s="5">
        <v>0.65159999999999996</v>
      </c>
      <c r="AI83" s="4">
        <v>7992</v>
      </c>
      <c r="AJ83" s="3">
        <v>5135</v>
      </c>
      <c r="AK83" s="5">
        <v>0.64249999999999996</v>
      </c>
      <c r="AL83" s="8" t="s">
        <v>44</v>
      </c>
    </row>
    <row r="84" spans="1:38">
      <c r="A84" s="22" t="s">
        <v>42</v>
      </c>
      <c r="B84" s="22" t="s">
        <v>132</v>
      </c>
      <c r="C84" s="103">
        <v>1892301.5</v>
      </c>
      <c r="D84" s="103">
        <v>5605181.4800000004</v>
      </c>
      <c r="E84" s="93">
        <v>0.33759861420222897</v>
      </c>
      <c r="F84" s="23">
        <v>2453</v>
      </c>
      <c r="G84" s="23">
        <v>2208</v>
      </c>
      <c r="H84" s="24">
        <v>0.90010000000000001</v>
      </c>
      <c r="I84" s="11">
        <v>0.97319999999999995</v>
      </c>
      <c r="J84" s="94">
        <v>3011</v>
      </c>
      <c r="K84" s="94">
        <v>2706</v>
      </c>
      <c r="L84" s="95">
        <v>0.89870000000000005</v>
      </c>
      <c r="M84" s="93">
        <v>0.87909999999999999</v>
      </c>
      <c r="N84" s="25">
        <v>2105666.85</v>
      </c>
      <c r="O84" s="25">
        <v>1472627.26</v>
      </c>
      <c r="P84" s="24">
        <v>0.69940000000000002</v>
      </c>
      <c r="Q84" s="24">
        <v>0.69510000000000005</v>
      </c>
      <c r="R84" s="94">
        <v>2104</v>
      </c>
      <c r="S84" s="94">
        <v>1057</v>
      </c>
      <c r="T84" s="95">
        <v>0.50239999999999996</v>
      </c>
      <c r="U84" s="95">
        <v>0.65359999999999996</v>
      </c>
      <c r="V84" s="23">
        <v>2034</v>
      </c>
      <c r="W84" s="23">
        <v>1708</v>
      </c>
      <c r="X84" s="24">
        <v>0.8397</v>
      </c>
      <c r="Y84" s="26"/>
      <c r="Z84" s="4">
        <v>2818</v>
      </c>
      <c r="AA84" s="3">
        <v>2706</v>
      </c>
      <c r="AB84" s="5">
        <v>0.96030000000000004</v>
      </c>
      <c r="AC84" s="4">
        <v>3754</v>
      </c>
      <c r="AD84" s="3">
        <v>3312</v>
      </c>
      <c r="AE84" s="5">
        <v>0.88229999999999997</v>
      </c>
      <c r="AF84" s="6">
        <v>6897537.0599999996</v>
      </c>
      <c r="AG84" s="7">
        <v>4769676.32</v>
      </c>
      <c r="AH84" s="5">
        <v>0.6915</v>
      </c>
      <c r="AI84" s="4">
        <v>2984</v>
      </c>
      <c r="AJ84" s="3">
        <v>1922</v>
      </c>
      <c r="AK84" s="5">
        <v>0.64410000000000001</v>
      </c>
      <c r="AL84" s="8" t="s">
        <v>44</v>
      </c>
    </row>
    <row r="85" spans="1:38">
      <c r="A85" s="22" t="s">
        <v>48</v>
      </c>
      <c r="B85" s="22" t="s">
        <v>133</v>
      </c>
      <c r="C85" s="103">
        <v>3175320.5</v>
      </c>
      <c r="D85" s="103">
        <v>9503129.1999999993</v>
      </c>
      <c r="E85" s="93">
        <v>0.33413420286867201</v>
      </c>
      <c r="F85" s="23">
        <v>3647</v>
      </c>
      <c r="G85" s="23">
        <v>3374</v>
      </c>
      <c r="H85" s="24">
        <v>0.92510000000000003</v>
      </c>
      <c r="I85" s="11">
        <v>0.97009999999999996</v>
      </c>
      <c r="J85" s="94">
        <v>4311</v>
      </c>
      <c r="K85" s="94">
        <v>3931</v>
      </c>
      <c r="L85" s="95">
        <v>0.91190000000000004</v>
      </c>
      <c r="M85" s="93">
        <v>0.9</v>
      </c>
      <c r="N85" s="25">
        <v>3449933.58</v>
      </c>
      <c r="O85" s="25">
        <v>2517564.7999999998</v>
      </c>
      <c r="P85" s="24">
        <v>0.72970000000000002</v>
      </c>
      <c r="Q85" s="24">
        <v>0.7</v>
      </c>
      <c r="R85" s="94">
        <v>3037</v>
      </c>
      <c r="S85" s="94">
        <v>1842</v>
      </c>
      <c r="T85" s="95">
        <v>0.60650000000000004</v>
      </c>
      <c r="U85" s="95">
        <v>0.7</v>
      </c>
      <c r="V85" s="23">
        <v>2817</v>
      </c>
      <c r="W85" s="23">
        <v>2301</v>
      </c>
      <c r="X85" s="24">
        <v>0.81679999999999997</v>
      </c>
      <c r="Y85" s="26"/>
      <c r="Z85" s="4">
        <v>4307</v>
      </c>
      <c r="AA85" s="3">
        <v>4330</v>
      </c>
      <c r="AB85" s="5">
        <v>1.0053000000000001</v>
      </c>
      <c r="AC85" s="4">
        <v>5812</v>
      </c>
      <c r="AD85" s="3">
        <v>5081</v>
      </c>
      <c r="AE85" s="5">
        <v>0.87419999999999998</v>
      </c>
      <c r="AF85" s="6">
        <v>11378669.15</v>
      </c>
      <c r="AG85" s="7">
        <v>7898549.21</v>
      </c>
      <c r="AH85" s="5">
        <v>0.69420000000000004</v>
      </c>
      <c r="AI85" s="4">
        <v>4655</v>
      </c>
      <c r="AJ85" s="3">
        <v>3334</v>
      </c>
      <c r="AK85" s="5">
        <v>0.71619999999999995</v>
      </c>
      <c r="AL85" s="8" t="s">
        <v>44</v>
      </c>
    </row>
    <row r="86" spans="1:38">
      <c r="A86" s="22" t="s">
        <v>45</v>
      </c>
      <c r="B86" s="22" t="s">
        <v>134</v>
      </c>
      <c r="C86" s="103">
        <v>1623773.24</v>
      </c>
      <c r="D86" s="103">
        <v>4923949.46</v>
      </c>
      <c r="E86" s="93">
        <v>0.32977049281086701</v>
      </c>
      <c r="F86" s="23">
        <v>2322</v>
      </c>
      <c r="G86" s="23">
        <v>2080</v>
      </c>
      <c r="H86" s="24">
        <v>0.89580000000000004</v>
      </c>
      <c r="I86" s="11">
        <v>0.93710000000000004</v>
      </c>
      <c r="J86" s="94">
        <v>3267</v>
      </c>
      <c r="K86" s="94">
        <v>2823</v>
      </c>
      <c r="L86" s="95">
        <v>0.86409999999999998</v>
      </c>
      <c r="M86" s="93">
        <v>0.82930000000000004</v>
      </c>
      <c r="N86" s="25">
        <v>1931573.11</v>
      </c>
      <c r="O86" s="25">
        <v>1231093.21</v>
      </c>
      <c r="P86" s="24">
        <v>0.63739999999999997</v>
      </c>
      <c r="Q86" s="24">
        <v>0.6331</v>
      </c>
      <c r="R86" s="94">
        <v>2134</v>
      </c>
      <c r="S86" s="94">
        <v>999</v>
      </c>
      <c r="T86" s="95">
        <v>0.46810000000000002</v>
      </c>
      <c r="U86" s="95">
        <v>0.62709999999999999</v>
      </c>
      <c r="V86" s="23">
        <v>1864</v>
      </c>
      <c r="W86" s="23">
        <v>1568</v>
      </c>
      <c r="X86" s="24">
        <v>0.84119999999999995</v>
      </c>
      <c r="Y86" s="26"/>
      <c r="Z86" s="4">
        <v>2408</v>
      </c>
      <c r="AA86" s="3">
        <v>2635</v>
      </c>
      <c r="AB86" s="5">
        <v>1.0943000000000001</v>
      </c>
      <c r="AC86" s="4">
        <v>3727</v>
      </c>
      <c r="AD86" s="3">
        <v>3322</v>
      </c>
      <c r="AE86" s="5">
        <v>0.89129999999999998</v>
      </c>
      <c r="AF86" s="6">
        <v>6189733.4299999997</v>
      </c>
      <c r="AG86" s="7">
        <v>3899498.55</v>
      </c>
      <c r="AH86" s="5">
        <v>0.63</v>
      </c>
      <c r="AI86" s="4">
        <v>2872</v>
      </c>
      <c r="AJ86" s="3">
        <v>1644</v>
      </c>
      <c r="AK86" s="5">
        <v>0.57240000000000002</v>
      </c>
      <c r="AL86" s="8" t="s">
        <v>44</v>
      </c>
    </row>
    <row r="87" spans="1:38">
      <c r="A87" s="22" t="s">
        <v>55</v>
      </c>
      <c r="B87" s="22" t="s">
        <v>135</v>
      </c>
      <c r="C87" s="103">
        <v>2160062.58</v>
      </c>
      <c r="D87" s="103">
        <v>6357182.79</v>
      </c>
      <c r="E87" s="93">
        <v>0.339782990572149</v>
      </c>
      <c r="F87" s="23">
        <v>2213</v>
      </c>
      <c r="G87" s="23">
        <v>2039</v>
      </c>
      <c r="H87" s="24">
        <v>0.9214</v>
      </c>
      <c r="I87" s="11">
        <v>0.97540000000000004</v>
      </c>
      <c r="J87" s="94">
        <v>2847</v>
      </c>
      <c r="K87" s="94">
        <v>2653</v>
      </c>
      <c r="L87" s="95">
        <v>0.93189999999999995</v>
      </c>
      <c r="M87" s="93">
        <v>0.9</v>
      </c>
      <c r="N87" s="25">
        <v>2435958.65</v>
      </c>
      <c r="O87" s="25">
        <v>1734214.28</v>
      </c>
      <c r="P87" s="24">
        <v>0.71189999999999998</v>
      </c>
      <c r="Q87" s="24">
        <v>0.7</v>
      </c>
      <c r="R87" s="94">
        <v>2118</v>
      </c>
      <c r="S87" s="94">
        <v>1118</v>
      </c>
      <c r="T87" s="95">
        <v>0.52790000000000004</v>
      </c>
      <c r="U87" s="95">
        <v>0.69359999999999999</v>
      </c>
      <c r="V87" s="23">
        <v>1838</v>
      </c>
      <c r="W87" s="23">
        <v>1617</v>
      </c>
      <c r="X87" s="24">
        <v>0.87980000000000003</v>
      </c>
      <c r="Y87" s="26"/>
      <c r="Z87" s="4">
        <v>2764</v>
      </c>
      <c r="AA87" s="3">
        <v>2781</v>
      </c>
      <c r="AB87" s="5">
        <v>1.0062</v>
      </c>
      <c r="AC87" s="4">
        <v>3644</v>
      </c>
      <c r="AD87" s="3">
        <v>3241</v>
      </c>
      <c r="AE87" s="5">
        <v>0.88939999999999997</v>
      </c>
      <c r="AF87" s="6">
        <v>7726448.75</v>
      </c>
      <c r="AG87" s="7">
        <v>5202712.91</v>
      </c>
      <c r="AH87" s="5">
        <v>0.6734</v>
      </c>
      <c r="AI87" s="4">
        <v>2923</v>
      </c>
      <c r="AJ87" s="3">
        <v>1870</v>
      </c>
      <c r="AK87" s="5">
        <v>0.63980000000000004</v>
      </c>
      <c r="AL87" s="8" t="s">
        <v>44</v>
      </c>
    </row>
    <row r="88" spans="1:38">
      <c r="A88" s="22" t="s">
        <v>48</v>
      </c>
      <c r="B88" s="22" t="s">
        <v>136</v>
      </c>
      <c r="C88" s="103">
        <v>1750000.62</v>
      </c>
      <c r="D88" s="103">
        <v>5421560.0999999996</v>
      </c>
      <c r="E88" s="93">
        <v>0.32278543218583899</v>
      </c>
      <c r="F88" s="23">
        <v>2855</v>
      </c>
      <c r="G88" s="23">
        <v>2602</v>
      </c>
      <c r="H88" s="24">
        <v>0.91139999999999999</v>
      </c>
      <c r="I88" s="11">
        <v>0.93879999999999997</v>
      </c>
      <c r="J88" s="94">
        <v>3298</v>
      </c>
      <c r="K88" s="94">
        <v>3167</v>
      </c>
      <c r="L88" s="95">
        <v>0.96030000000000004</v>
      </c>
      <c r="M88" s="93">
        <v>0.9</v>
      </c>
      <c r="N88" s="25">
        <v>2033981.05</v>
      </c>
      <c r="O88" s="25">
        <v>1199891.1499999999</v>
      </c>
      <c r="P88" s="24">
        <v>0.58989999999999998</v>
      </c>
      <c r="Q88" s="24">
        <v>0.60850000000000004</v>
      </c>
      <c r="R88" s="94">
        <v>2809</v>
      </c>
      <c r="S88" s="94">
        <v>1355</v>
      </c>
      <c r="T88" s="95">
        <v>0.4824</v>
      </c>
      <c r="U88" s="95">
        <v>0.65259999999999996</v>
      </c>
      <c r="V88" s="23">
        <v>2062</v>
      </c>
      <c r="W88" s="23">
        <v>1824</v>
      </c>
      <c r="X88" s="24">
        <v>0.88460000000000005</v>
      </c>
      <c r="Y88" s="26"/>
      <c r="Z88" s="4">
        <v>3603</v>
      </c>
      <c r="AA88" s="3">
        <v>3539</v>
      </c>
      <c r="AB88" s="5">
        <v>0.98219999999999996</v>
      </c>
      <c r="AC88" s="4">
        <v>4437</v>
      </c>
      <c r="AD88" s="3">
        <v>4129</v>
      </c>
      <c r="AE88" s="5">
        <v>0.93059999999999998</v>
      </c>
      <c r="AF88" s="6">
        <v>5799476.5899999999</v>
      </c>
      <c r="AG88" s="7">
        <v>3422009.58</v>
      </c>
      <c r="AH88" s="5">
        <v>0.59009999999999996</v>
      </c>
      <c r="AI88" s="4">
        <v>3767</v>
      </c>
      <c r="AJ88" s="3">
        <v>2136</v>
      </c>
      <c r="AK88" s="5">
        <v>0.56699999999999995</v>
      </c>
      <c r="AL88" s="8" t="s">
        <v>44</v>
      </c>
    </row>
    <row r="89" spans="1:38">
      <c r="A89" s="22" t="s">
        <v>48</v>
      </c>
      <c r="B89" s="22" t="s">
        <v>137</v>
      </c>
      <c r="C89" s="103">
        <v>1185310.01</v>
      </c>
      <c r="D89" s="103">
        <v>3461106.49</v>
      </c>
      <c r="E89" s="93">
        <v>0.34246562867240798</v>
      </c>
      <c r="F89" s="23">
        <v>1629</v>
      </c>
      <c r="G89" s="23">
        <v>1497</v>
      </c>
      <c r="H89" s="24">
        <v>0.91900000000000004</v>
      </c>
      <c r="I89" s="11">
        <v>0.98299999999999998</v>
      </c>
      <c r="J89" s="94">
        <v>1966</v>
      </c>
      <c r="K89" s="94">
        <v>1772</v>
      </c>
      <c r="L89" s="95">
        <v>0.90129999999999999</v>
      </c>
      <c r="M89" s="93">
        <v>0.87770000000000004</v>
      </c>
      <c r="N89" s="25">
        <v>1298535.92</v>
      </c>
      <c r="O89" s="25">
        <v>907165.5</v>
      </c>
      <c r="P89" s="24">
        <v>0.6986</v>
      </c>
      <c r="Q89" s="24">
        <v>0.6956</v>
      </c>
      <c r="R89" s="94">
        <v>1287</v>
      </c>
      <c r="S89" s="94">
        <v>738</v>
      </c>
      <c r="T89" s="95">
        <v>0.57340000000000002</v>
      </c>
      <c r="U89" s="95">
        <v>0.7</v>
      </c>
      <c r="V89" s="23">
        <v>1240</v>
      </c>
      <c r="W89" s="23">
        <v>1054</v>
      </c>
      <c r="X89" s="24">
        <v>0.85</v>
      </c>
      <c r="Y89" s="26"/>
      <c r="Z89" s="4">
        <v>1896</v>
      </c>
      <c r="AA89" s="3">
        <v>1973</v>
      </c>
      <c r="AB89" s="5">
        <v>1.0406</v>
      </c>
      <c r="AC89" s="4">
        <v>2506</v>
      </c>
      <c r="AD89" s="3">
        <v>2206</v>
      </c>
      <c r="AE89" s="5">
        <v>0.88029999999999997</v>
      </c>
      <c r="AF89" s="6">
        <v>4300406.38</v>
      </c>
      <c r="AG89" s="7">
        <v>3039801.79</v>
      </c>
      <c r="AH89" s="5">
        <v>0.70689999999999997</v>
      </c>
      <c r="AI89" s="4">
        <v>1861</v>
      </c>
      <c r="AJ89" s="3">
        <v>1340</v>
      </c>
      <c r="AK89" s="5">
        <v>0.72</v>
      </c>
      <c r="AL89" s="8" t="s">
        <v>44</v>
      </c>
    </row>
    <row r="90" spans="1:38">
      <c r="A90" s="22" t="s">
        <v>42</v>
      </c>
      <c r="B90" s="22" t="s">
        <v>138</v>
      </c>
      <c r="C90" s="103">
        <v>685119.04</v>
      </c>
      <c r="D90" s="103">
        <v>2039740.97</v>
      </c>
      <c r="E90" s="93">
        <v>0.33588531586929898</v>
      </c>
      <c r="F90" s="23">
        <v>600</v>
      </c>
      <c r="G90" s="23">
        <v>543</v>
      </c>
      <c r="H90" s="24">
        <v>0.90500000000000003</v>
      </c>
      <c r="I90" s="11">
        <v>0.97599999999999998</v>
      </c>
      <c r="J90" s="94">
        <v>1001</v>
      </c>
      <c r="K90" s="94">
        <v>878</v>
      </c>
      <c r="L90" s="95">
        <v>0.87709999999999999</v>
      </c>
      <c r="M90" s="93">
        <v>0.88629999999999998</v>
      </c>
      <c r="N90" s="25">
        <v>755594.9</v>
      </c>
      <c r="O90" s="25">
        <v>536887.71</v>
      </c>
      <c r="P90" s="24">
        <v>0.71050000000000002</v>
      </c>
      <c r="Q90" s="24">
        <v>0.6976</v>
      </c>
      <c r="R90" s="94">
        <v>800</v>
      </c>
      <c r="S90" s="94">
        <v>399</v>
      </c>
      <c r="T90" s="95">
        <v>0.49880000000000002</v>
      </c>
      <c r="U90" s="95">
        <v>0.62890000000000001</v>
      </c>
      <c r="V90" s="23">
        <v>409</v>
      </c>
      <c r="W90" s="23">
        <v>345</v>
      </c>
      <c r="X90" s="24">
        <v>0.84350000000000003</v>
      </c>
      <c r="Y90" s="26"/>
      <c r="Z90" s="4">
        <v>780</v>
      </c>
      <c r="AA90" s="3">
        <v>822</v>
      </c>
      <c r="AB90" s="5">
        <v>1.0538000000000001</v>
      </c>
      <c r="AC90" s="4">
        <v>1408</v>
      </c>
      <c r="AD90" s="3">
        <v>1245</v>
      </c>
      <c r="AE90" s="5">
        <v>0.88419999999999999</v>
      </c>
      <c r="AF90" s="6">
        <v>2957498.62</v>
      </c>
      <c r="AG90" s="7">
        <v>2010495.66</v>
      </c>
      <c r="AH90" s="5">
        <v>0.67979999999999996</v>
      </c>
      <c r="AI90" s="4">
        <v>1206</v>
      </c>
      <c r="AJ90" s="3">
        <v>732</v>
      </c>
      <c r="AK90" s="5">
        <v>0.60699999999999998</v>
      </c>
      <c r="AL90" s="8" t="s">
        <v>44</v>
      </c>
    </row>
    <row r="91" spans="1:38">
      <c r="A91" s="22" t="s">
        <v>42</v>
      </c>
      <c r="B91" s="22" t="s">
        <v>139</v>
      </c>
      <c r="C91" s="103">
        <v>1047552.47</v>
      </c>
      <c r="D91" s="103">
        <v>3262193.04</v>
      </c>
      <c r="E91" s="93">
        <v>0.32111909294000601</v>
      </c>
      <c r="F91" s="23">
        <v>1347</v>
      </c>
      <c r="G91" s="23">
        <v>1286</v>
      </c>
      <c r="H91" s="24">
        <v>0.95469999999999999</v>
      </c>
      <c r="I91" s="11">
        <v>1</v>
      </c>
      <c r="J91" s="94">
        <v>1801</v>
      </c>
      <c r="K91" s="94">
        <v>1672</v>
      </c>
      <c r="L91" s="95">
        <v>0.9284</v>
      </c>
      <c r="M91" s="93">
        <v>0.9</v>
      </c>
      <c r="N91" s="25">
        <v>1243753.76</v>
      </c>
      <c r="O91" s="25">
        <v>830702</v>
      </c>
      <c r="P91" s="24">
        <v>0.66790000000000005</v>
      </c>
      <c r="Q91" s="24">
        <v>0.67759999999999998</v>
      </c>
      <c r="R91" s="94">
        <v>1208</v>
      </c>
      <c r="S91" s="94">
        <v>591</v>
      </c>
      <c r="T91" s="95">
        <v>0.48920000000000002</v>
      </c>
      <c r="U91" s="95">
        <v>0.67459999999999998</v>
      </c>
      <c r="V91" s="23">
        <v>1259</v>
      </c>
      <c r="W91" s="23">
        <v>1097</v>
      </c>
      <c r="X91" s="24">
        <v>0.87129999999999996</v>
      </c>
      <c r="Y91" s="26"/>
      <c r="Z91" s="4">
        <v>1446</v>
      </c>
      <c r="AA91" s="3">
        <v>1649</v>
      </c>
      <c r="AB91" s="5">
        <v>1.1404000000000001</v>
      </c>
      <c r="AC91" s="4">
        <v>2131</v>
      </c>
      <c r="AD91" s="3">
        <v>1881</v>
      </c>
      <c r="AE91" s="5">
        <v>0.88270000000000004</v>
      </c>
      <c r="AF91" s="6">
        <v>4012549.23</v>
      </c>
      <c r="AG91" s="7">
        <v>2652167.35</v>
      </c>
      <c r="AH91" s="5">
        <v>0.66100000000000003</v>
      </c>
      <c r="AI91" s="4">
        <v>1620</v>
      </c>
      <c r="AJ91" s="3">
        <v>1013</v>
      </c>
      <c r="AK91" s="5">
        <v>0.62529999999999997</v>
      </c>
      <c r="AL91" s="8" t="s">
        <v>44</v>
      </c>
    </row>
    <row r="92" spans="1:38">
      <c r="A92" s="22" t="s">
        <v>58</v>
      </c>
      <c r="B92" s="22" t="s">
        <v>140</v>
      </c>
      <c r="C92" s="103">
        <v>196831.17</v>
      </c>
      <c r="D92" s="103">
        <v>662029.71</v>
      </c>
      <c r="E92" s="93">
        <v>0.29731470812692101</v>
      </c>
      <c r="F92" s="23">
        <v>181</v>
      </c>
      <c r="G92" s="23">
        <v>164</v>
      </c>
      <c r="H92" s="24">
        <v>0.90610000000000002</v>
      </c>
      <c r="I92" s="11">
        <v>0.99490000000000001</v>
      </c>
      <c r="J92" s="94">
        <v>313</v>
      </c>
      <c r="K92" s="94">
        <v>294</v>
      </c>
      <c r="L92" s="95">
        <v>0.93930000000000002</v>
      </c>
      <c r="M92" s="93">
        <v>0.9</v>
      </c>
      <c r="N92" s="25">
        <v>212475.56</v>
      </c>
      <c r="O92" s="25">
        <v>158227.84</v>
      </c>
      <c r="P92" s="24">
        <v>0.74470000000000003</v>
      </c>
      <c r="Q92" s="24">
        <v>0.7</v>
      </c>
      <c r="R92" s="94">
        <v>245</v>
      </c>
      <c r="S92" s="94">
        <v>116</v>
      </c>
      <c r="T92" s="95">
        <v>0.47349999999999998</v>
      </c>
      <c r="U92" s="95">
        <v>0.69820000000000004</v>
      </c>
      <c r="V92" s="23">
        <v>132</v>
      </c>
      <c r="W92" s="23">
        <v>96</v>
      </c>
      <c r="X92" s="24">
        <v>0.72729999999999995</v>
      </c>
      <c r="Y92" s="26"/>
      <c r="Z92" s="4">
        <v>245</v>
      </c>
      <c r="AA92" s="3">
        <v>266</v>
      </c>
      <c r="AB92" s="5">
        <v>1.0857000000000001</v>
      </c>
      <c r="AC92" s="4">
        <v>522</v>
      </c>
      <c r="AD92" s="3">
        <v>421</v>
      </c>
      <c r="AE92" s="5">
        <v>0.80649999999999999</v>
      </c>
      <c r="AF92" s="6">
        <v>837812.99</v>
      </c>
      <c r="AG92" s="7">
        <v>541939.56999999995</v>
      </c>
      <c r="AH92" s="5">
        <v>0.64690000000000003</v>
      </c>
      <c r="AI92" s="4">
        <v>408</v>
      </c>
      <c r="AJ92" s="3">
        <v>262</v>
      </c>
      <c r="AK92" s="5">
        <v>0.64219999999999999</v>
      </c>
      <c r="AL92" s="8" t="s">
        <v>44</v>
      </c>
    </row>
    <row r="93" spans="1:38">
      <c r="A93" s="22" t="s">
        <v>58</v>
      </c>
      <c r="B93" s="22" t="s">
        <v>141</v>
      </c>
      <c r="C93" s="103">
        <v>381760.78</v>
      </c>
      <c r="D93" s="103">
        <v>1205600.9099999999</v>
      </c>
      <c r="E93" s="93">
        <v>0.316656015131906</v>
      </c>
      <c r="F93" s="23">
        <v>457</v>
      </c>
      <c r="G93" s="23">
        <v>424</v>
      </c>
      <c r="H93" s="24">
        <v>0.92779999999999996</v>
      </c>
      <c r="I93" s="11">
        <v>0.9919</v>
      </c>
      <c r="J93" s="94">
        <v>630</v>
      </c>
      <c r="K93" s="94">
        <v>600</v>
      </c>
      <c r="L93" s="95">
        <v>0.95240000000000002</v>
      </c>
      <c r="M93" s="93">
        <v>0.9</v>
      </c>
      <c r="N93" s="25">
        <v>410583.39</v>
      </c>
      <c r="O93" s="25">
        <v>288057.57</v>
      </c>
      <c r="P93" s="24">
        <v>0.7016</v>
      </c>
      <c r="Q93" s="24">
        <v>0.7</v>
      </c>
      <c r="R93" s="94">
        <v>484</v>
      </c>
      <c r="S93" s="94">
        <v>294</v>
      </c>
      <c r="T93" s="95">
        <v>0.60740000000000005</v>
      </c>
      <c r="U93" s="95">
        <v>0.7</v>
      </c>
      <c r="V93" s="23">
        <v>396</v>
      </c>
      <c r="W93" s="23">
        <v>327</v>
      </c>
      <c r="X93" s="24">
        <v>0.82579999999999998</v>
      </c>
      <c r="Y93" s="26"/>
      <c r="Z93" s="4">
        <v>604</v>
      </c>
      <c r="AA93" s="3">
        <v>674</v>
      </c>
      <c r="AB93" s="5">
        <v>1.1158999999999999</v>
      </c>
      <c r="AC93" s="4">
        <v>871</v>
      </c>
      <c r="AD93" s="3">
        <v>773</v>
      </c>
      <c r="AE93" s="5">
        <v>0.88749999999999996</v>
      </c>
      <c r="AF93" s="6">
        <v>1698273.85</v>
      </c>
      <c r="AG93" s="7">
        <v>1181751.96</v>
      </c>
      <c r="AH93" s="5">
        <v>0.69589999999999996</v>
      </c>
      <c r="AI93" s="4">
        <v>752</v>
      </c>
      <c r="AJ93" s="3">
        <v>531</v>
      </c>
      <c r="AK93" s="5">
        <v>0.70609999999999995</v>
      </c>
      <c r="AL93" s="8" t="s">
        <v>44</v>
      </c>
    </row>
    <row r="94" spans="1:38">
      <c r="A94" s="22" t="s">
        <v>142</v>
      </c>
      <c r="B94" s="22"/>
      <c r="C94" s="103"/>
      <c r="D94" s="103"/>
      <c r="E94" s="93"/>
      <c r="F94" s="23"/>
      <c r="G94" s="23"/>
      <c r="H94" s="24"/>
      <c r="I94" s="11"/>
      <c r="J94" s="94"/>
      <c r="K94" s="94"/>
      <c r="L94" s="95"/>
      <c r="M94" s="93"/>
      <c r="N94" s="25"/>
      <c r="O94" s="25"/>
      <c r="P94" s="24"/>
      <c r="Q94" s="24"/>
      <c r="R94" s="94"/>
      <c r="S94" s="94"/>
      <c r="T94" s="95"/>
      <c r="U94" s="95"/>
      <c r="V94" s="23"/>
      <c r="W94" s="23"/>
      <c r="X94" s="24"/>
      <c r="Y94" s="26"/>
      <c r="Z94" s="4"/>
      <c r="AA94" s="3"/>
      <c r="AB94" s="5"/>
      <c r="AC94" s="4"/>
      <c r="AD94" s="3"/>
      <c r="AE94" s="5"/>
      <c r="AF94" s="6"/>
      <c r="AG94" s="7"/>
      <c r="AH94" s="5"/>
      <c r="AI94" s="4"/>
      <c r="AJ94" s="3"/>
      <c r="AK94" s="5"/>
      <c r="AL94" s="8"/>
    </row>
    <row r="95" spans="1:38">
      <c r="A95" s="22" t="s">
        <v>52</v>
      </c>
      <c r="B95" s="22" t="s">
        <v>143</v>
      </c>
      <c r="C95" s="103">
        <v>114579.5</v>
      </c>
      <c r="D95" s="103">
        <v>340535.31</v>
      </c>
      <c r="E95" s="93">
        <v>0.33646877911133499</v>
      </c>
      <c r="F95" s="23">
        <v>125</v>
      </c>
      <c r="G95" s="23">
        <v>113</v>
      </c>
      <c r="H95" s="24">
        <v>0.90400000000000003</v>
      </c>
      <c r="I95" s="11">
        <v>0.92100000000000004</v>
      </c>
      <c r="J95" s="94">
        <v>146</v>
      </c>
      <c r="K95" s="94">
        <v>145</v>
      </c>
      <c r="L95" s="95">
        <v>0.99319999999999997</v>
      </c>
      <c r="M95" s="93">
        <v>0.9</v>
      </c>
      <c r="N95" s="25">
        <v>114051</v>
      </c>
      <c r="O95" s="25">
        <v>82102.820000000007</v>
      </c>
      <c r="P95" s="24">
        <v>0.71989999999999998</v>
      </c>
      <c r="Q95" s="24">
        <v>0.7</v>
      </c>
      <c r="R95" s="94">
        <v>133</v>
      </c>
      <c r="S95" s="94">
        <v>94</v>
      </c>
      <c r="T95" s="95">
        <v>0.70679999999999998</v>
      </c>
      <c r="U95" s="95">
        <v>0.7</v>
      </c>
      <c r="V95" s="23">
        <v>91</v>
      </c>
      <c r="W95" s="23">
        <v>74</v>
      </c>
      <c r="X95" s="24">
        <v>0.81320000000000003</v>
      </c>
      <c r="Y95" s="27"/>
      <c r="Z95" s="28">
        <v>197</v>
      </c>
      <c r="AA95" s="29">
        <v>202</v>
      </c>
      <c r="AB95" s="30">
        <v>1.0254000000000001</v>
      </c>
      <c r="AC95" s="28">
        <v>243</v>
      </c>
      <c r="AD95" s="29">
        <v>227</v>
      </c>
      <c r="AE95" s="30">
        <v>0.93420000000000003</v>
      </c>
      <c r="AF95" s="31">
        <v>480451.5</v>
      </c>
      <c r="AG95" s="32">
        <v>302637.44</v>
      </c>
      <c r="AH95" s="30">
        <v>0.62990000000000002</v>
      </c>
      <c r="AI95" s="28">
        <v>207</v>
      </c>
      <c r="AJ95" s="29">
        <v>152</v>
      </c>
      <c r="AK95" s="30">
        <v>0.73429999999999995</v>
      </c>
      <c r="AL95" s="8" t="s">
        <v>44</v>
      </c>
    </row>
    <row r="96" spans="1:38">
      <c r="A96" s="22" t="s">
        <v>48</v>
      </c>
      <c r="B96" s="22" t="s">
        <v>144</v>
      </c>
      <c r="C96" s="103">
        <v>3324672.76</v>
      </c>
      <c r="D96" s="103">
        <v>10050311.25</v>
      </c>
      <c r="E96" s="93">
        <v>0.330802964933051</v>
      </c>
      <c r="F96" s="23">
        <v>3229</v>
      </c>
      <c r="G96" s="23">
        <v>2979</v>
      </c>
      <c r="H96" s="24">
        <v>0.92259999999999998</v>
      </c>
      <c r="I96" s="11">
        <v>0.97670000000000001</v>
      </c>
      <c r="J96" s="94">
        <v>4407</v>
      </c>
      <c r="K96" s="94">
        <v>4098</v>
      </c>
      <c r="L96" s="95">
        <v>0.92989999999999995</v>
      </c>
      <c r="M96" s="93">
        <v>0.9</v>
      </c>
      <c r="N96" s="25">
        <v>3800908.41</v>
      </c>
      <c r="O96" s="25">
        <v>2559457.46</v>
      </c>
      <c r="P96" s="24">
        <v>0.6734</v>
      </c>
      <c r="Q96" s="24">
        <v>0.6512</v>
      </c>
      <c r="R96" s="94">
        <v>3259</v>
      </c>
      <c r="S96" s="94">
        <v>1753</v>
      </c>
      <c r="T96" s="95">
        <v>0.53790000000000004</v>
      </c>
      <c r="U96" s="95">
        <v>0.66820000000000002</v>
      </c>
      <c r="V96" s="23">
        <v>2315</v>
      </c>
      <c r="W96" s="23">
        <v>1640</v>
      </c>
      <c r="X96" s="24">
        <v>0.70840000000000003</v>
      </c>
      <c r="Y96" s="26"/>
      <c r="Z96" s="4">
        <v>3644</v>
      </c>
      <c r="AA96" s="3">
        <v>3612</v>
      </c>
      <c r="AB96" s="5">
        <v>0.99119999999999997</v>
      </c>
      <c r="AC96" s="4">
        <v>5313</v>
      </c>
      <c r="AD96" s="3">
        <v>4710</v>
      </c>
      <c r="AE96" s="5">
        <v>0.88649999999999995</v>
      </c>
      <c r="AF96" s="6">
        <v>12087555.23</v>
      </c>
      <c r="AG96" s="7">
        <v>7604912.2199999997</v>
      </c>
      <c r="AH96" s="5">
        <v>0.62919999999999998</v>
      </c>
      <c r="AI96" s="4">
        <v>4104</v>
      </c>
      <c r="AJ96" s="3">
        <v>2664</v>
      </c>
      <c r="AK96" s="5">
        <v>0.64910000000000001</v>
      </c>
      <c r="AL96" s="8" t="s">
        <v>44</v>
      </c>
    </row>
    <row r="97" spans="1:38">
      <c r="A97" s="22" t="s">
        <v>81</v>
      </c>
      <c r="B97" s="22" t="s">
        <v>145</v>
      </c>
      <c r="C97" s="103">
        <v>1493884.75</v>
      </c>
      <c r="D97" s="103">
        <v>4698932.3099999996</v>
      </c>
      <c r="E97" s="93">
        <v>0.31792004043573902</v>
      </c>
      <c r="F97" s="23">
        <v>2423</v>
      </c>
      <c r="G97" s="23">
        <v>2234</v>
      </c>
      <c r="H97" s="24">
        <v>0.92200000000000004</v>
      </c>
      <c r="I97" s="11">
        <v>0.98040000000000005</v>
      </c>
      <c r="J97" s="94">
        <v>2681</v>
      </c>
      <c r="K97" s="94">
        <v>2495</v>
      </c>
      <c r="L97" s="95">
        <v>0.93059999999999998</v>
      </c>
      <c r="M97" s="93">
        <v>0.9</v>
      </c>
      <c r="N97" s="25">
        <v>1693239.81</v>
      </c>
      <c r="O97" s="25">
        <v>1161194.6299999999</v>
      </c>
      <c r="P97" s="24">
        <v>0.68579999999999997</v>
      </c>
      <c r="Q97" s="24">
        <v>0.6885</v>
      </c>
      <c r="R97" s="94">
        <v>1908</v>
      </c>
      <c r="S97" s="94">
        <v>1141</v>
      </c>
      <c r="T97" s="95">
        <v>0.59799999999999998</v>
      </c>
      <c r="U97" s="95">
        <v>0.7</v>
      </c>
      <c r="V97" s="23">
        <v>1898</v>
      </c>
      <c r="W97" s="23">
        <v>1665</v>
      </c>
      <c r="X97" s="24">
        <v>0.87719999999999998</v>
      </c>
      <c r="Y97" s="26"/>
      <c r="Z97" s="4">
        <v>2553</v>
      </c>
      <c r="AA97" s="3">
        <v>2517</v>
      </c>
      <c r="AB97" s="5">
        <v>0.9859</v>
      </c>
      <c r="AC97" s="4">
        <v>3158</v>
      </c>
      <c r="AD97" s="3">
        <v>2878</v>
      </c>
      <c r="AE97" s="5">
        <v>0.9113</v>
      </c>
      <c r="AF97" s="6">
        <v>5112097.92</v>
      </c>
      <c r="AG97" s="7">
        <v>3527423.08</v>
      </c>
      <c r="AH97" s="5">
        <v>0.69</v>
      </c>
      <c r="AI97" s="4">
        <v>2595</v>
      </c>
      <c r="AJ97" s="3">
        <v>1832</v>
      </c>
      <c r="AK97" s="5">
        <v>0.70599999999999996</v>
      </c>
      <c r="AL97" s="8" t="s">
        <v>44</v>
      </c>
    </row>
    <row r="98" spans="1:38">
      <c r="A98" s="22" t="s">
        <v>81</v>
      </c>
      <c r="B98" s="22" t="s">
        <v>146</v>
      </c>
      <c r="C98" s="103">
        <v>14576231.710000001</v>
      </c>
      <c r="D98" s="103">
        <v>43837506.189999998</v>
      </c>
      <c r="E98" s="93">
        <v>0.33250595156631102</v>
      </c>
      <c r="F98" s="23">
        <v>14229</v>
      </c>
      <c r="G98" s="23">
        <v>13069</v>
      </c>
      <c r="H98" s="24">
        <v>0.91849999999999998</v>
      </c>
      <c r="I98" s="11">
        <v>0.97770000000000001</v>
      </c>
      <c r="J98" s="94">
        <v>17782</v>
      </c>
      <c r="K98" s="94">
        <v>15493</v>
      </c>
      <c r="L98" s="95">
        <v>0.87129999999999996</v>
      </c>
      <c r="M98" s="93">
        <v>0.87639999999999996</v>
      </c>
      <c r="N98" s="25">
        <v>16318015.560000001</v>
      </c>
      <c r="O98" s="25">
        <v>11338103.02</v>
      </c>
      <c r="P98" s="24">
        <v>0.69479999999999997</v>
      </c>
      <c r="Q98" s="24">
        <v>0.68899999999999995</v>
      </c>
      <c r="R98" s="94">
        <v>11991</v>
      </c>
      <c r="S98" s="94">
        <v>6721</v>
      </c>
      <c r="T98" s="95">
        <v>0.5605</v>
      </c>
      <c r="U98" s="95">
        <v>0.7</v>
      </c>
      <c r="V98" s="23">
        <v>8075</v>
      </c>
      <c r="W98" s="23">
        <v>6223</v>
      </c>
      <c r="X98" s="24">
        <v>0.77070000000000005</v>
      </c>
      <c r="Y98" s="26"/>
      <c r="Z98" s="4">
        <v>15596</v>
      </c>
      <c r="AA98" s="3">
        <v>16276</v>
      </c>
      <c r="AB98" s="5">
        <v>1.0436000000000001</v>
      </c>
      <c r="AC98" s="4">
        <v>21036</v>
      </c>
      <c r="AD98" s="3">
        <v>18594</v>
      </c>
      <c r="AE98" s="5">
        <v>0.88390000000000002</v>
      </c>
      <c r="AF98" s="6">
        <v>55047179.939999998</v>
      </c>
      <c r="AG98" s="7">
        <v>38138672.049999997</v>
      </c>
      <c r="AH98" s="5">
        <v>0.69279999999999997</v>
      </c>
      <c r="AI98" s="4">
        <v>16974</v>
      </c>
      <c r="AJ98" s="3">
        <v>11691</v>
      </c>
      <c r="AK98" s="5">
        <v>0.68879999999999997</v>
      </c>
      <c r="AL98" s="8" t="s">
        <v>44</v>
      </c>
    </row>
    <row r="99" spans="1:38">
      <c r="A99" s="22" t="s">
        <v>81</v>
      </c>
      <c r="B99" s="22" t="s">
        <v>147</v>
      </c>
      <c r="C99" s="103">
        <v>595704.47</v>
      </c>
      <c r="D99" s="103">
        <v>1921224.7</v>
      </c>
      <c r="E99" s="93">
        <v>0.31006496533174899</v>
      </c>
      <c r="F99" s="23">
        <v>836</v>
      </c>
      <c r="G99" s="23">
        <v>783</v>
      </c>
      <c r="H99" s="24">
        <v>0.93659999999999999</v>
      </c>
      <c r="I99" s="11">
        <v>0.98119999999999996</v>
      </c>
      <c r="J99" s="94">
        <v>970</v>
      </c>
      <c r="K99" s="94">
        <v>928</v>
      </c>
      <c r="L99" s="95">
        <v>0.95669999999999999</v>
      </c>
      <c r="M99" s="93">
        <v>0.9</v>
      </c>
      <c r="N99" s="25">
        <v>694588.82</v>
      </c>
      <c r="O99" s="25">
        <v>485878.28</v>
      </c>
      <c r="P99" s="24">
        <v>0.69950000000000001</v>
      </c>
      <c r="Q99" s="24">
        <v>0.7</v>
      </c>
      <c r="R99" s="94">
        <v>686</v>
      </c>
      <c r="S99" s="94">
        <v>361</v>
      </c>
      <c r="T99" s="95">
        <v>0.5262</v>
      </c>
      <c r="U99" s="95">
        <v>0.7</v>
      </c>
      <c r="V99" s="23">
        <v>702</v>
      </c>
      <c r="W99" s="23">
        <v>590</v>
      </c>
      <c r="X99" s="24">
        <v>0.84050000000000002</v>
      </c>
      <c r="Y99" s="26"/>
      <c r="Z99" s="4">
        <v>946</v>
      </c>
      <c r="AA99" s="3">
        <v>998</v>
      </c>
      <c r="AB99" s="5">
        <v>1.0549999999999999</v>
      </c>
      <c r="AC99" s="4">
        <v>1186</v>
      </c>
      <c r="AD99" s="3">
        <v>1115</v>
      </c>
      <c r="AE99" s="5">
        <v>0.94010000000000005</v>
      </c>
      <c r="AF99" s="6">
        <v>2237496.81</v>
      </c>
      <c r="AG99" s="7">
        <v>1567576.78</v>
      </c>
      <c r="AH99" s="5">
        <v>0.7006</v>
      </c>
      <c r="AI99" s="4">
        <v>1013</v>
      </c>
      <c r="AJ99" s="3">
        <v>762</v>
      </c>
      <c r="AK99" s="5">
        <v>0.75219999999999998</v>
      </c>
      <c r="AL99" s="8" t="s">
        <v>44</v>
      </c>
    </row>
    <row r="100" spans="1:38">
      <c r="A100" s="22" t="s">
        <v>52</v>
      </c>
      <c r="B100" s="22" t="s">
        <v>148</v>
      </c>
      <c r="C100" s="103">
        <v>431992.35</v>
      </c>
      <c r="D100" s="103">
        <v>1247204.47</v>
      </c>
      <c r="E100" s="93">
        <v>0.34636850684154502</v>
      </c>
      <c r="F100" s="23">
        <v>763</v>
      </c>
      <c r="G100" s="23">
        <v>673</v>
      </c>
      <c r="H100" s="24">
        <v>0.88200000000000001</v>
      </c>
      <c r="I100" s="11">
        <v>0.93669999999999998</v>
      </c>
      <c r="J100" s="94">
        <v>831</v>
      </c>
      <c r="K100" s="94">
        <v>785</v>
      </c>
      <c r="L100" s="95">
        <v>0.9446</v>
      </c>
      <c r="M100" s="93">
        <v>0.88019999999999998</v>
      </c>
      <c r="N100" s="25">
        <v>455931.04</v>
      </c>
      <c r="O100" s="25">
        <v>315087.18</v>
      </c>
      <c r="P100" s="24">
        <v>0.69110000000000005</v>
      </c>
      <c r="Q100" s="24">
        <v>0.66259999999999997</v>
      </c>
      <c r="R100" s="94">
        <v>645</v>
      </c>
      <c r="S100" s="94">
        <v>383</v>
      </c>
      <c r="T100" s="95">
        <v>0.59379999999999999</v>
      </c>
      <c r="U100" s="95">
        <v>0.7</v>
      </c>
      <c r="V100" s="23">
        <v>533</v>
      </c>
      <c r="W100" s="23">
        <v>478</v>
      </c>
      <c r="X100" s="24">
        <v>0.89680000000000004</v>
      </c>
      <c r="Y100" s="26"/>
      <c r="Z100" s="4">
        <v>1093</v>
      </c>
      <c r="AA100" s="3">
        <v>1097</v>
      </c>
      <c r="AB100" s="5">
        <v>1.0037</v>
      </c>
      <c r="AC100" s="4">
        <v>1300</v>
      </c>
      <c r="AD100" s="3">
        <v>1199</v>
      </c>
      <c r="AE100" s="5">
        <v>0.92230000000000001</v>
      </c>
      <c r="AF100" s="6">
        <v>1630868</v>
      </c>
      <c r="AG100" s="7">
        <v>1091809.29</v>
      </c>
      <c r="AH100" s="5">
        <v>0.66949999999999998</v>
      </c>
      <c r="AI100" s="4">
        <v>977</v>
      </c>
      <c r="AJ100" s="3">
        <v>637</v>
      </c>
      <c r="AK100" s="5">
        <v>0.65200000000000002</v>
      </c>
      <c r="AL100" s="8" t="s">
        <v>44</v>
      </c>
    </row>
    <row r="101" spans="1:38">
      <c r="A101" s="22" t="s">
        <v>45</v>
      </c>
      <c r="B101" s="22" t="s">
        <v>149</v>
      </c>
      <c r="C101" s="103">
        <v>512764.25</v>
      </c>
      <c r="D101" s="103">
        <v>1688386.23</v>
      </c>
      <c r="E101" s="93">
        <v>0.303700800734439</v>
      </c>
      <c r="F101" s="23">
        <v>302</v>
      </c>
      <c r="G101" s="23">
        <v>278</v>
      </c>
      <c r="H101" s="24">
        <v>0.92049999999999998</v>
      </c>
      <c r="I101" s="11">
        <v>1</v>
      </c>
      <c r="J101" s="94">
        <v>474</v>
      </c>
      <c r="K101" s="94">
        <v>456</v>
      </c>
      <c r="L101" s="95">
        <v>0.96199999999999997</v>
      </c>
      <c r="M101" s="93">
        <v>0.9</v>
      </c>
      <c r="N101" s="25">
        <v>533971.76</v>
      </c>
      <c r="O101" s="25">
        <v>398521.94</v>
      </c>
      <c r="P101" s="24">
        <v>0.74629999999999996</v>
      </c>
      <c r="Q101" s="24">
        <v>0.7</v>
      </c>
      <c r="R101" s="94">
        <v>371</v>
      </c>
      <c r="S101" s="94">
        <v>203</v>
      </c>
      <c r="T101" s="95">
        <v>0.54720000000000002</v>
      </c>
      <c r="U101" s="95">
        <v>0.7</v>
      </c>
      <c r="V101" s="23">
        <v>294</v>
      </c>
      <c r="W101" s="23">
        <v>179</v>
      </c>
      <c r="X101" s="24">
        <v>0.60880000000000001</v>
      </c>
      <c r="Y101" s="26"/>
      <c r="Z101" s="4">
        <v>393</v>
      </c>
      <c r="AA101" s="3">
        <v>431</v>
      </c>
      <c r="AB101" s="5">
        <v>1.0967</v>
      </c>
      <c r="AC101" s="4">
        <v>662</v>
      </c>
      <c r="AD101" s="3">
        <v>609</v>
      </c>
      <c r="AE101" s="5">
        <v>0.91990000000000005</v>
      </c>
      <c r="AF101" s="6">
        <v>1809985.46</v>
      </c>
      <c r="AG101" s="7">
        <v>1358520.61</v>
      </c>
      <c r="AH101" s="5">
        <v>0.75060000000000004</v>
      </c>
      <c r="AI101" s="4">
        <v>621</v>
      </c>
      <c r="AJ101" s="3">
        <v>415</v>
      </c>
      <c r="AK101" s="5">
        <v>0.66830000000000001</v>
      </c>
      <c r="AL101" s="8" t="s">
        <v>44</v>
      </c>
    </row>
    <row r="102" spans="1:38">
      <c r="A102" s="22" t="s">
        <v>81</v>
      </c>
      <c r="B102" s="22" t="s">
        <v>150</v>
      </c>
      <c r="C102" s="103">
        <v>3645593.85</v>
      </c>
      <c r="D102" s="103">
        <v>11115474.359999999</v>
      </c>
      <c r="E102" s="93">
        <v>0.32797465334623799</v>
      </c>
      <c r="F102" s="23">
        <v>5446</v>
      </c>
      <c r="G102" s="23">
        <v>4558</v>
      </c>
      <c r="H102" s="24">
        <v>0.83689999999999998</v>
      </c>
      <c r="I102" s="11">
        <v>0.94810000000000005</v>
      </c>
      <c r="J102" s="94">
        <v>6978</v>
      </c>
      <c r="K102" s="94">
        <v>6032</v>
      </c>
      <c r="L102" s="95">
        <v>0.86439999999999995</v>
      </c>
      <c r="M102" s="93">
        <v>0.84560000000000002</v>
      </c>
      <c r="N102" s="25">
        <v>4122094</v>
      </c>
      <c r="O102" s="25">
        <v>2730129.74</v>
      </c>
      <c r="P102" s="24">
        <v>0.6623</v>
      </c>
      <c r="Q102" s="24">
        <v>0.6472</v>
      </c>
      <c r="R102" s="94">
        <v>4818</v>
      </c>
      <c r="S102" s="94">
        <v>2301</v>
      </c>
      <c r="T102" s="95">
        <v>0.47760000000000002</v>
      </c>
      <c r="U102" s="95">
        <v>0.62970000000000004</v>
      </c>
      <c r="V102" s="23">
        <v>3459</v>
      </c>
      <c r="W102" s="23">
        <v>2944</v>
      </c>
      <c r="X102" s="24">
        <v>0.85109999999999997</v>
      </c>
      <c r="Y102" s="26"/>
      <c r="Z102" s="4">
        <v>6196</v>
      </c>
      <c r="AA102" s="3">
        <v>5858</v>
      </c>
      <c r="AB102" s="5">
        <v>0.94540000000000002</v>
      </c>
      <c r="AC102" s="4">
        <v>9073</v>
      </c>
      <c r="AD102" s="3">
        <v>7317</v>
      </c>
      <c r="AE102" s="5">
        <v>0.80649999999999999</v>
      </c>
      <c r="AF102" s="6">
        <v>13993823.99</v>
      </c>
      <c r="AG102" s="7">
        <v>9104511.4299999997</v>
      </c>
      <c r="AH102" s="5">
        <v>0.65059999999999996</v>
      </c>
      <c r="AI102" s="4">
        <v>6307</v>
      </c>
      <c r="AJ102" s="3">
        <v>3762</v>
      </c>
      <c r="AK102" s="5">
        <v>0.59650000000000003</v>
      </c>
      <c r="AL102" s="8" t="s">
        <v>44</v>
      </c>
    </row>
    <row r="103" spans="1:38">
      <c r="A103" s="22" t="s">
        <v>45</v>
      </c>
      <c r="B103" s="22" t="s">
        <v>151</v>
      </c>
      <c r="C103" s="103">
        <v>1208652.18</v>
      </c>
      <c r="D103" s="103">
        <v>3541255.6</v>
      </c>
      <c r="E103" s="93">
        <v>0.34130611187738102</v>
      </c>
      <c r="F103" s="23">
        <v>1483</v>
      </c>
      <c r="G103" s="23">
        <v>1326</v>
      </c>
      <c r="H103" s="24">
        <v>0.89410000000000001</v>
      </c>
      <c r="I103" s="11">
        <v>0.95879999999999999</v>
      </c>
      <c r="J103" s="94">
        <v>2551</v>
      </c>
      <c r="K103" s="94">
        <v>2359</v>
      </c>
      <c r="L103" s="95">
        <v>0.92469999999999997</v>
      </c>
      <c r="M103" s="93">
        <v>0.9</v>
      </c>
      <c r="N103" s="25">
        <v>1453012.24</v>
      </c>
      <c r="O103" s="25">
        <v>870678.55</v>
      </c>
      <c r="P103" s="24">
        <v>0.59919999999999995</v>
      </c>
      <c r="Q103" s="24">
        <v>0.60850000000000004</v>
      </c>
      <c r="R103" s="94">
        <v>2122</v>
      </c>
      <c r="S103" s="94">
        <v>791</v>
      </c>
      <c r="T103" s="95">
        <v>0.37280000000000002</v>
      </c>
      <c r="U103" s="95">
        <v>0.57620000000000005</v>
      </c>
      <c r="V103" s="23">
        <v>1418</v>
      </c>
      <c r="W103" s="23">
        <v>1177</v>
      </c>
      <c r="X103" s="24">
        <v>0.83</v>
      </c>
      <c r="Y103" s="26"/>
      <c r="Z103" s="4">
        <v>1793</v>
      </c>
      <c r="AA103" s="3">
        <v>1641</v>
      </c>
      <c r="AB103" s="5">
        <v>0.91520000000000001</v>
      </c>
      <c r="AC103" s="4">
        <v>3243</v>
      </c>
      <c r="AD103" s="3">
        <v>2517</v>
      </c>
      <c r="AE103" s="5">
        <v>0.77610000000000001</v>
      </c>
      <c r="AF103" s="6">
        <v>4484412.3</v>
      </c>
      <c r="AG103" s="7">
        <v>2501626.66</v>
      </c>
      <c r="AH103" s="5">
        <v>0.55779999999999996</v>
      </c>
      <c r="AI103" s="4">
        <v>2273</v>
      </c>
      <c r="AJ103" s="3">
        <v>1201</v>
      </c>
      <c r="AK103" s="5">
        <v>0.52839999999999998</v>
      </c>
      <c r="AL103" s="8" t="s">
        <v>44</v>
      </c>
    </row>
    <row r="104" spans="1:38">
      <c r="A104" s="22" t="s">
        <v>81</v>
      </c>
      <c r="B104" s="22" t="s">
        <v>152</v>
      </c>
      <c r="C104" s="103">
        <v>2728412.63</v>
      </c>
      <c r="D104" s="103">
        <v>8602529.1400000006</v>
      </c>
      <c r="E104" s="93">
        <v>0.31716400904862302</v>
      </c>
      <c r="F104" s="23">
        <v>3667</v>
      </c>
      <c r="G104" s="23">
        <v>3449</v>
      </c>
      <c r="H104" s="24">
        <v>0.94059999999999999</v>
      </c>
      <c r="I104" s="11">
        <v>0.99150000000000005</v>
      </c>
      <c r="J104" s="94">
        <v>4633</v>
      </c>
      <c r="K104" s="94">
        <v>4413</v>
      </c>
      <c r="L104" s="95">
        <v>0.95250000000000001</v>
      </c>
      <c r="M104" s="93">
        <v>0.9</v>
      </c>
      <c r="N104" s="25">
        <v>3402298.8</v>
      </c>
      <c r="O104" s="25">
        <v>2132207.3199999998</v>
      </c>
      <c r="P104" s="24">
        <v>0.62670000000000003</v>
      </c>
      <c r="Q104" s="24">
        <v>0.65100000000000002</v>
      </c>
      <c r="R104" s="94">
        <v>3633</v>
      </c>
      <c r="S104" s="94">
        <v>1708</v>
      </c>
      <c r="T104" s="95">
        <v>0.47010000000000002</v>
      </c>
      <c r="U104" s="95">
        <v>0.66279999999999994</v>
      </c>
      <c r="V104" s="23">
        <v>2862</v>
      </c>
      <c r="W104" s="23">
        <v>2400</v>
      </c>
      <c r="X104" s="24">
        <v>0.83860000000000001</v>
      </c>
      <c r="Y104" s="26"/>
      <c r="Z104" s="4">
        <v>4059</v>
      </c>
      <c r="AA104" s="3">
        <v>4309</v>
      </c>
      <c r="AB104" s="5">
        <v>1.0616000000000001</v>
      </c>
      <c r="AC104" s="4">
        <v>5292</v>
      </c>
      <c r="AD104" s="3">
        <v>4854</v>
      </c>
      <c r="AE104" s="5">
        <v>0.91720000000000002</v>
      </c>
      <c r="AF104" s="6">
        <v>9370185.0899999999</v>
      </c>
      <c r="AG104" s="7">
        <v>6326053.4100000001</v>
      </c>
      <c r="AH104" s="5">
        <v>0.67510000000000003</v>
      </c>
      <c r="AI104" s="4">
        <v>4610</v>
      </c>
      <c r="AJ104" s="3">
        <v>3043</v>
      </c>
      <c r="AK104" s="5">
        <v>0.66010000000000002</v>
      </c>
      <c r="AL104" s="8" t="s">
        <v>44</v>
      </c>
    </row>
    <row r="105" spans="1:38">
      <c r="A105" s="22" t="s">
        <v>42</v>
      </c>
      <c r="B105" s="22" t="s">
        <v>153</v>
      </c>
      <c r="C105" s="103">
        <v>619432.36</v>
      </c>
      <c r="D105" s="103">
        <v>1997760.71</v>
      </c>
      <c r="E105" s="93">
        <v>0.310063340869288</v>
      </c>
      <c r="F105" s="23">
        <v>619</v>
      </c>
      <c r="G105" s="23">
        <v>578</v>
      </c>
      <c r="H105" s="24">
        <v>0.93379999999999996</v>
      </c>
      <c r="I105" s="11">
        <v>0.99709999999999999</v>
      </c>
      <c r="J105" s="94">
        <v>947</v>
      </c>
      <c r="K105" s="94">
        <v>881</v>
      </c>
      <c r="L105" s="95">
        <v>0.93030000000000002</v>
      </c>
      <c r="M105" s="93">
        <v>0.9</v>
      </c>
      <c r="N105" s="25">
        <v>716071.25</v>
      </c>
      <c r="O105" s="25">
        <v>476821.75</v>
      </c>
      <c r="P105" s="24">
        <v>0.66590000000000005</v>
      </c>
      <c r="Q105" s="24">
        <v>0.65359999999999996</v>
      </c>
      <c r="R105" s="94">
        <v>772</v>
      </c>
      <c r="S105" s="94">
        <v>389</v>
      </c>
      <c r="T105" s="95">
        <v>0.50390000000000001</v>
      </c>
      <c r="U105" s="95">
        <v>0.67020000000000002</v>
      </c>
      <c r="V105" s="23">
        <v>538</v>
      </c>
      <c r="W105" s="23">
        <v>447</v>
      </c>
      <c r="X105" s="24">
        <v>0.83089999999999997</v>
      </c>
      <c r="Y105" s="26"/>
      <c r="Z105" s="4">
        <v>820</v>
      </c>
      <c r="AA105" s="3">
        <v>867</v>
      </c>
      <c r="AB105" s="5">
        <v>1.0572999999999999</v>
      </c>
      <c r="AC105" s="4">
        <v>1319</v>
      </c>
      <c r="AD105" s="3">
        <v>1190</v>
      </c>
      <c r="AE105" s="5">
        <v>0.9022</v>
      </c>
      <c r="AF105" s="6">
        <v>2666569.13</v>
      </c>
      <c r="AG105" s="7">
        <v>1633172.15</v>
      </c>
      <c r="AH105" s="5">
        <v>0.61250000000000004</v>
      </c>
      <c r="AI105" s="4">
        <v>1169</v>
      </c>
      <c r="AJ105" s="3">
        <v>747</v>
      </c>
      <c r="AK105" s="5">
        <v>0.63900000000000001</v>
      </c>
      <c r="AL105" s="8" t="s">
        <v>44</v>
      </c>
    </row>
    <row r="106" spans="1:38">
      <c r="A106" s="22" t="s">
        <v>58</v>
      </c>
      <c r="B106" s="22" t="s">
        <v>154</v>
      </c>
      <c r="C106" s="103">
        <v>227724.76</v>
      </c>
      <c r="D106" s="103">
        <v>663423.93999999994</v>
      </c>
      <c r="E106" s="93">
        <v>0.34325677183129699</v>
      </c>
      <c r="F106" s="23">
        <v>171</v>
      </c>
      <c r="G106" s="23">
        <v>164</v>
      </c>
      <c r="H106" s="24">
        <v>0.95909999999999995</v>
      </c>
      <c r="I106" s="11">
        <v>1</v>
      </c>
      <c r="J106" s="94">
        <v>321</v>
      </c>
      <c r="K106" s="94">
        <v>263</v>
      </c>
      <c r="L106" s="95">
        <v>0.81930000000000003</v>
      </c>
      <c r="M106" s="93">
        <v>0.83579999999999999</v>
      </c>
      <c r="N106" s="25">
        <v>253182.82</v>
      </c>
      <c r="O106" s="25">
        <v>181447.99</v>
      </c>
      <c r="P106" s="24">
        <v>0.7167</v>
      </c>
      <c r="Q106" s="24">
        <v>0.7</v>
      </c>
      <c r="R106" s="94">
        <v>179</v>
      </c>
      <c r="S106" s="94">
        <v>84</v>
      </c>
      <c r="T106" s="95">
        <v>0.46929999999999999</v>
      </c>
      <c r="U106" s="95">
        <v>0.7</v>
      </c>
      <c r="V106" s="23">
        <v>183</v>
      </c>
      <c r="W106" s="23">
        <v>136</v>
      </c>
      <c r="X106" s="24">
        <v>0.74319999999999997</v>
      </c>
      <c r="Y106" s="26"/>
      <c r="Z106" s="4">
        <v>227</v>
      </c>
      <c r="AA106" s="3">
        <v>229</v>
      </c>
      <c r="AB106" s="5">
        <v>1.0087999999999999</v>
      </c>
      <c r="AC106" s="4">
        <v>397</v>
      </c>
      <c r="AD106" s="3">
        <v>305</v>
      </c>
      <c r="AE106" s="5">
        <v>0.76829999999999998</v>
      </c>
      <c r="AF106" s="6">
        <v>695372.28</v>
      </c>
      <c r="AG106" s="7">
        <v>511077.61</v>
      </c>
      <c r="AH106" s="5">
        <v>0.73499999999999999</v>
      </c>
      <c r="AI106" s="4">
        <v>280</v>
      </c>
      <c r="AJ106" s="3">
        <v>174</v>
      </c>
      <c r="AK106" s="5">
        <v>0.62139999999999995</v>
      </c>
      <c r="AL106" s="8" t="s">
        <v>44</v>
      </c>
    </row>
    <row r="107" spans="1:38" ht="14.25" customHeight="1" thickBot="1">
      <c r="A107" s="34"/>
      <c r="B107" s="34"/>
      <c r="C107" s="35">
        <v>700435452.26000011</v>
      </c>
      <c r="D107" s="36">
        <v>704353648.16000032</v>
      </c>
      <c r="E107" s="37">
        <v>0.99443717525956488</v>
      </c>
      <c r="F107" s="38">
        <v>296609</v>
      </c>
      <c r="G107" s="39">
        <v>301754</v>
      </c>
      <c r="H107" s="40">
        <v>0.98294968749378631</v>
      </c>
      <c r="I107" s="37">
        <v>102.0551</v>
      </c>
      <c r="J107" s="38">
        <v>401750</v>
      </c>
      <c r="K107" s="39">
        <v>345391</v>
      </c>
      <c r="L107" s="40">
        <v>90.020099999999971</v>
      </c>
      <c r="M107" s="41">
        <v>90.525999999999996</v>
      </c>
      <c r="N107" s="42">
        <v>777356795.78999996</v>
      </c>
      <c r="O107" s="43">
        <v>528420817.09000033</v>
      </c>
      <c r="P107" s="40">
        <v>69.225300000000004</v>
      </c>
      <c r="Q107" s="40">
        <v>69.599999999999994</v>
      </c>
      <c r="R107" s="38">
        <v>311364</v>
      </c>
      <c r="S107" s="39">
        <v>208259</v>
      </c>
      <c r="T107" s="40">
        <v>68.598399999999984</v>
      </c>
      <c r="U107" s="40">
        <v>69.010600000000025</v>
      </c>
      <c r="V107" s="38">
        <v>231491</v>
      </c>
      <c r="W107" s="39">
        <v>189363</v>
      </c>
      <c r="X107" s="44">
        <v>83.564499999999995</v>
      </c>
      <c r="Y107" s="34"/>
      <c r="Z107" s="34"/>
      <c r="AA107" s="35">
        <v>700435452.26000011</v>
      </c>
      <c r="AB107" s="36">
        <v>704353648.16000032</v>
      </c>
      <c r="AC107" s="37">
        <v>0.99443717525956488</v>
      </c>
      <c r="AD107" s="38">
        <v>296609</v>
      </c>
      <c r="AE107" s="39">
        <v>301754</v>
      </c>
      <c r="AF107" s="40">
        <v>0.98294968749378631</v>
      </c>
      <c r="AG107" s="37">
        <v>102.0551</v>
      </c>
      <c r="AH107" s="38">
        <v>401750</v>
      </c>
      <c r="AI107" s="39">
        <v>345391</v>
      </c>
      <c r="AJ107" s="40">
        <v>90.020099999999971</v>
      </c>
      <c r="AK107" s="41">
        <v>90.525999999999996</v>
      </c>
      <c r="AL107" s="42">
        <v>777356795.78999996</v>
      </c>
    </row>
    <row r="108" spans="1:38" s="57" customFormat="1" ht="13.8" thickBot="1">
      <c r="A108" s="45" t="s">
        <v>8</v>
      </c>
      <c r="B108" s="45" t="s">
        <v>155</v>
      </c>
      <c r="C108" s="104">
        <f>SUBTOTAL(9,C3:C106)</f>
        <v>210080703.16999999</v>
      </c>
      <c r="D108" s="104">
        <f>SUBTOTAL(9,D3:D106)</f>
        <v>638178100.71000016</v>
      </c>
      <c r="E108" s="98">
        <f>C108/D108</f>
        <v>0.32918820457216613</v>
      </c>
      <c r="F108" s="46">
        <f>SUBTOTAL(9,F3:F106)</f>
        <v>248276</v>
      </c>
      <c r="G108" s="46">
        <f>SUBTOTAL(9,G3:G106)</f>
        <v>226149</v>
      </c>
      <c r="H108" s="47">
        <f>G108/F108</f>
        <v>0.91087741062366079</v>
      </c>
      <c r="I108" s="48">
        <v>0.96499999999999997</v>
      </c>
      <c r="J108" s="96">
        <f>SUBTOTAL(9,J3:J106)</f>
        <v>316107</v>
      </c>
      <c r="K108" s="96">
        <f>SUBTOTAL(9,K3:K106)</f>
        <v>282633</v>
      </c>
      <c r="L108" s="97">
        <f>K108/J108</f>
        <v>0.89410547694293385</v>
      </c>
      <c r="M108" s="98">
        <v>0.88529999999999998</v>
      </c>
      <c r="N108" s="49">
        <f>SUBTOTAL(9,N3:N106)</f>
        <v>240624911.95000002</v>
      </c>
      <c r="O108" s="49">
        <f>SUBTOTAL(9,O3:O106)</f>
        <v>163308369.12000006</v>
      </c>
      <c r="P108" s="47">
        <f>O108/N108</f>
        <v>0.67868437975339091</v>
      </c>
      <c r="Q108" s="47">
        <v>0.67820000000000003</v>
      </c>
      <c r="R108" s="96">
        <f>SUBTOTAL(9,R3:R106)</f>
        <v>224631</v>
      </c>
      <c r="S108" s="96">
        <f>SUBTOTAL(9,S3:S106)</f>
        <v>116687</v>
      </c>
      <c r="T108" s="97">
        <f>S108/R108</f>
        <v>0.51946080460844679</v>
      </c>
      <c r="U108" s="97">
        <v>0.68169999999999997</v>
      </c>
      <c r="V108" s="46">
        <f>SUBTOTAL(109,V3:V106)</f>
        <v>185902</v>
      </c>
      <c r="W108" s="46">
        <f>SUBTOTAL(109,W3:W106)</f>
        <v>151154</v>
      </c>
      <c r="X108" s="47">
        <f>W108/V108</f>
        <v>0.81308431324030939</v>
      </c>
      <c r="Y108" s="50"/>
      <c r="Z108" s="51">
        <v>296609</v>
      </c>
      <c r="AA108" s="52">
        <v>301754</v>
      </c>
      <c r="AB108" s="53">
        <v>1.0173460683930697</v>
      </c>
      <c r="AC108" s="51">
        <v>401750</v>
      </c>
      <c r="AD108" s="52">
        <v>345391</v>
      </c>
      <c r="AE108" s="53">
        <v>0.85971624144368386</v>
      </c>
      <c r="AF108" s="54">
        <v>777356795.78999996</v>
      </c>
      <c r="AG108" s="55">
        <v>528420817.09000033</v>
      </c>
      <c r="AH108" s="53">
        <v>0.67976612535172487</v>
      </c>
      <c r="AI108" s="51">
        <v>311364</v>
      </c>
      <c r="AJ108" s="52">
        <v>208259</v>
      </c>
      <c r="AK108" s="53">
        <v>0.6688602407471641</v>
      </c>
      <c r="AL108" s="56"/>
    </row>
    <row r="109" spans="1:38" ht="15.75" customHeight="1">
      <c r="A109" s="34"/>
      <c r="B109" s="34"/>
      <c r="C109" s="58"/>
      <c r="D109" s="58"/>
      <c r="E109" s="59"/>
      <c r="F109" s="60"/>
      <c r="G109" s="60"/>
      <c r="H109" s="61"/>
      <c r="I109" s="59"/>
      <c r="J109" s="60"/>
      <c r="K109" s="60"/>
      <c r="L109" s="61"/>
      <c r="M109" s="59"/>
      <c r="N109" s="62"/>
      <c r="O109" s="62"/>
      <c r="P109" s="61"/>
      <c r="Q109" s="61"/>
      <c r="R109" s="60"/>
      <c r="S109" s="60"/>
      <c r="T109" s="61"/>
      <c r="U109" s="61"/>
      <c r="V109" s="60"/>
      <c r="W109" s="60"/>
      <c r="X109" s="61"/>
      <c r="Y109" s="26"/>
      <c r="Z109" s="4"/>
      <c r="AA109" s="3"/>
      <c r="AB109" s="5"/>
      <c r="AC109" s="4"/>
      <c r="AD109" s="3"/>
      <c r="AE109" s="5"/>
      <c r="AF109" s="6"/>
      <c r="AG109" s="7"/>
      <c r="AH109" s="5"/>
      <c r="AI109" s="4"/>
      <c r="AJ109" s="3"/>
      <c r="AK109" s="5"/>
      <c r="AL109" s="8"/>
    </row>
    <row r="110" spans="1:38">
      <c r="A110" s="22" t="s">
        <v>81</v>
      </c>
      <c r="B110" s="22" t="s">
        <v>156</v>
      </c>
      <c r="C110" s="103">
        <f>C35+C36</f>
        <v>1553564.58</v>
      </c>
      <c r="D110" s="103">
        <v>5643342.9000000004</v>
      </c>
      <c r="E110" s="93">
        <f>C110/D110</f>
        <v>0.27529154395349609</v>
      </c>
      <c r="F110" s="63">
        <f>F35+F36</f>
        <v>2887</v>
      </c>
      <c r="G110" s="63">
        <f>G35+G36</f>
        <v>2181</v>
      </c>
      <c r="H110" s="24">
        <f>G110/F110</f>
        <v>0.75545549012816071</v>
      </c>
      <c r="I110" s="11">
        <v>0.83520000000000005</v>
      </c>
      <c r="J110" s="99">
        <f>J35+J36</f>
        <v>4233</v>
      </c>
      <c r="K110" s="99">
        <f>K35+K36</f>
        <v>2924</v>
      </c>
      <c r="L110" s="95">
        <f>K110/J110</f>
        <v>0.69076305220883538</v>
      </c>
      <c r="M110" s="93">
        <v>0.70109999999999995</v>
      </c>
      <c r="N110" s="25">
        <f>N35+N36</f>
        <v>1777689.9500000002</v>
      </c>
      <c r="O110" s="25">
        <f>O35+O36</f>
        <v>1092457.3999999999</v>
      </c>
      <c r="P110" s="24">
        <f>O110/N110</f>
        <v>0.61453764758022045</v>
      </c>
      <c r="Q110" s="24">
        <v>0.64319999999999999</v>
      </c>
      <c r="R110" s="99">
        <f>R35+R36</f>
        <v>2526</v>
      </c>
      <c r="S110" s="99">
        <f>S35+S36</f>
        <v>1130</v>
      </c>
      <c r="T110" s="95">
        <f>S110/R110</f>
        <v>0.44734758511480599</v>
      </c>
      <c r="U110" s="95">
        <v>0.69369999999999998</v>
      </c>
      <c r="V110" s="63">
        <f>V35+V36</f>
        <v>1686</v>
      </c>
      <c r="W110" s="63">
        <f>W35+W36</f>
        <v>1361</v>
      </c>
      <c r="X110" s="24">
        <f>W110/V110</f>
        <v>0.80723606168446027</v>
      </c>
      <c r="Y110" s="26" t="s">
        <v>156</v>
      </c>
      <c r="Z110" s="4">
        <v>3732</v>
      </c>
      <c r="AA110" s="3">
        <v>3195</v>
      </c>
      <c r="AB110" s="5">
        <v>0.85610932475884249</v>
      </c>
      <c r="AC110" s="4">
        <v>4680</v>
      </c>
      <c r="AD110" s="3">
        <v>3943</v>
      </c>
      <c r="AE110" s="5">
        <v>0.84252136752136753</v>
      </c>
      <c r="AF110" s="6">
        <v>6585841.3700000001</v>
      </c>
      <c r="AG110" s="7">
        <v>4154756.1399999997</v>
      </c>
      <c r="AH110" s="5">
        <v>0.63086186055525961</v>
      </c>
      <c r="AI110" s="4">
        <v>3663</v>
      </c>
      <c r="AJ110" s="3">
        <v>2246</v>
      </c>
      <c r="AK110" s="5">
        <v>0.6131586131586132</v>
      </c>
      <c r="AL110" s="8"/>
    </row>
    <row r="111" spans="1:38" ht="15.75" customHeight="1" thickBot="1">
      <c r="A111" s="64" t="s">
        <v>42</v>
      </c>
      <c r="B111" s="65" t="s">
        <v>157</v>
      </c>
      <c r="C111" s="103">
        <f>C44+C45</f>
        <v>10876860.469999999</v>
      </c>
      <c r="D111" s="103">
        <v>33374234.739999998</v>
      </c>
      <c r="E111" s="93">
        <f>C111/D111</f>
        <v>0.3259059137905494</v>
      </c>
      <c r="F111" s="63">
        <f>F44+F45</f>
        <v>14858</v>
      </c>
      <c r="G111" s="63">
        <f>G44+G45</f>
        <v>13224</v>
      </c>
      <c r="H111" s="24">
        <f>G111/F111</f>
        <v>0.89002557544757033</v>
      </c>
      <c r="I111" s="11">
        <v>0.98829999999999996</v>
      </c>
      <c r="J111" s="99">
        <f>J44+J45</f>
        <v>16594</v>
      </c>
      <c r="K111" s="99">
        <f>K44+K45</f>
        <v>14652</v>
      </c>
      <c r="L111" s="95">
        <f>K111/J111</f>
        <v>0.88296974810172346</v>
      </c>
      <c r="M111" s="93">
        <v>0.82720000000000005</v>
      </c>
      <c r="N111" s="25">
        <f>N44+N45</f>
        <v>11954373.02</v>
      </c>
      <c r="O111" s="25">
        <f>O44+O45</f>
        <v>8661059.5800000001</v>
      </c>
      <c r="P111" s="24">
        <f>O111/N111</f>
        <v>0.72450973091686244</v>
      </c>
      <c r="Q111" s="24">
        <v>0.7</v>
      </c>
      <c r="R111" s="99">
        <f>R44+R45</f>
        <v>11776</v>
      </c>
      <c r="S111" s="99">
        <f>S44+S45</f>
        <v>6641</v>
      </c>
      <c r="T111" s="95">
        <f>S111/R111</f>
        <v>0.56394361413043481</v>
      </c>
      <c r="U111" s="95">
        <v>0.7</v>
      </c>
      <c r="V111" s="63">
        <f>V44+V45</f>
        <v>10055</v>
      </c>
      <c r="W111" s="63">
        <f>W44+W45</f>
        <v>8426</v>
      </c>
      <c r="X111" s="24">
        <f>W111/V111</f>
        <v>0.83799104922923917</v>
      </c>
      <c r="Y111" s="26" t="s">
        <v>157</v>
      </c>
      <c r="Z111" s="4">
        <v>15625</v>
      </c>
      <c r="AA111" s="3">
        <v>16181</v>
      </c>
      <c r="AB111" s="5">
        <v>1.0355840000000001</v>
      </c>
      <c r="AC111" s="4">
        <v>20906</v>
      </c>
      <c r="AD111" s="3">
        <v>17082</v>
      </c>
      <c r="AE111" s="5">
        <v>0.81708600401798526</v>
      </c>
      <c r="AF111" s="6">
        <v>35297471.269999996</v>
      </c>
      <c r="AG111" s="7">
        <v>26424667.350000001</v>
      </c>
      <c r="AH111" s="5">
        <v>0.74862777415046267</v>
      </c>
      <c r="AI111" s="4">
        <v>15717</v>
      </c>
      <c r="AJ111" s="3">
        <v>10952</v>
      </c>
      <c r="AK111" s="5">
        <v>0.6968250938474263</v>
      </c>
      <c r="AL111" s="8"/>
    </row>
    <row r="112" spans="1:38" ht="15.75" customHeight="1" thickBot="1">
      <c r="A112" s="66"/>
      <c r="B112" s="66"/>
      <c r="C112" s="58"/>
      <c r="D112" s="58"/>
      <c r="E112" s="59"/>
      <c r="F112" s="67"/>
      <c r="G112" s="67"/>
      <c r="H112" s="59"/>
      <c r="I112" s="59"/>
      <c r="J112" s="67"/>
      <c r="K112" s="67"/>
      <c r="L112" s="59"/>
      <c r="M112" s="59"/>
      <c r="N112" s="68"/>
      <c r="O112" s="68"/>
      <c r="P112" s="59"/>
      <c r="Q112" s="59"/>
      <c r="R112" s="67"/>
      <c r="S112" s="67"/>
      <c r="T112" s="59"/>
      <c r="U112" s="59"/>
      <c r="V112" s="67"/>
      <c r="W112" s="67"/>
      <c r="X112" s="59"/>
      <c r="Y112" s="34"/>
      <c r="Z112" s="34"/>
      <c r="AA112" s="35">
        <v>700435452.26000011</v>
      </c>
      <c r="AB112" s="36">
        <v>704353648.16000032</v>
      </c>
      <c r="AC112" s="37">
        <v>0.99443717525956488</v>
      </c>
      <c r="AD112" s="38">
        <v>296609</v>
      </c>
      <c r="AE112" s="39">
        <v>301754</v>
      </c>
      <c r="AF112" s="40">
        <v>0.98294968749378631</v>
      </c>
      <c r="AG112" s="37">
        <v>102.0551</v>
      </c>
      <c r="AH112" s="38">
        <v>401750</v>
      </c>
      <c r="AI112" s="39">
        <v>345391</v>
      </c>
      <c r="AJ112" s="40">
        <v>90.020099999999971</v>
      </c>
      <c r="AK112" s="41">
        <v>90.525999999999996</v>
      </c>
      <c r="AL112" s="42">
        <v>777356795.78999996</v>
      </c>
    </row>
    <row r="113" spans="1:38" ht="13.8" thickBot="1">
      <c r="A113" s="69"/>
      <c r="B113" s="70" t="s">
        <v>158</v>
      </c>
      <c r="C113" s="104">
        <v>210080703</v>
      </c>
      <c r="D113" s="104">
        <v>638178101</v>
      </c>
      <c r="E113" s="93">
        <f>C113/D113</f>
        <v>0.32918820415619371</v>
      </c>
      <c r="F113" s="71">
        <v>247561</v>
      </c>
      <c r="G113" s="71">
        <v>225351</v>
      </c>
      <c r="H113" s="91">
        <f>G113/F113</f>
        <v>0.91028473790298148</v>
      </c>
      <c r="I113" s="11">
        <v>0.96499999999999997</v>
      </c>
      <c r="J113" s="96">
        <v>316107</v>
      </c>
      <c r="K113" s="96">
        <v>282633</v>
      </c>
      <c r="L113" s="95">
        <f>K113/J113</f>
        <v>0.89410547694293385</v>
      </c>
      <c r="M113" s="93">
        <v>0.88529999999999998</v>
      </c>
      <c r="N113" s="12">
        <v>240624912</v>
      </c>
      <c r="O113" s="12">
        <v>163308369</v>
      </c>
      <c r="P113" s="91">
        <f>O113/N113</f>
        <v>0.67868437911366386</v>
      </c>
      <c r="Q113" s="11">
        <v>0.67820000000000003</v>
      </c>
      <c r="R113" s="100">
        <v>224631</v>
      </c>
      <c r="S113" s="100">
        <v>116687</v>
      </c>
      <c r="T113" s="95">
        <f>S113/R113</f>
        <v>0.51946080460844679</v>
      </c>
      <c r="U113" s="93">
        <v>0.68169999999999997</v>
      </c>
      <c r="V113" s="71">
        <v>185902</v>
      </c>
      <c r="W113" s="71">
        <v>151154</v>
      </c>
      <c r="X113" s="91">
        <f>W113/V113</f>
        <v>0.81308431324030939</v>
      </c>
      <c r="Y113" s="14"/>
      <c r="Z113" s="4">
        <v>295491</v>
      </c>
      <c r="AA113" s="3">
        <v>299512</v>
      </c>
      <c r="AB113" s="5">
        <v>1.0136078594610327</v>
      </c>
      <c r="AC113" s="4">
        <v>401750</v>
      </c>
      <c r="AD113" s="3">
        <v>345391</v>
      </c>
      <c r="AE113" s="5">
        <v>0.85971624144368386</v>
      </c>
      <c r="AF113" s="6">
        <v>777356796</v>
      </c>
      <c r="AG113" s="7">
        <v>528420817</v>
      </c>
      <c r="AH113" s="5">
        <v>0.67976612505231127</v>
      </c>
      <c r="AI113" s="4">
        <v>311364</v>
      </c>
      <c r="AJ113" s="3">
        <v>208259</v>
      </c>
      <c r="AK113" s="5">
        <v>0.6688602407471641</v>
      </c>
      <c r="AL113" s="8"/>
    </row>
    <row r="114" spans="1:38" ht="24.6" customHeight="1">
      <c r="A114" s="72"/>
      <c r="B114" s="72"/>
      <c r="C114" s="73"/>
      <c r="D114" s="74"/>
      <c r="E114" s="75"/>
      <c r="F114" s="105" t="s">
        <v>159</v>
      </c>
      <c r="G114" s="106"/>
      <c r="H114" s="106"/>
      <c r="I114" s="107"/>
      <c r="J114" s="76"/>
      <c r="K114" s="77"/>
      <c r="L114" s="78"/>
      <c r="M114" s="79"/>
      <c r="N114" s="80"/>
      <c r="O114" s="81"/>
      <c r="P114" s="78"/>
      <c r="Q114" s="78"/>
      <c r="R114" s="82"/>
      <c r="S114" s="77"/>
      <c r="T114" s="78"/>
      <c r="U114" s="78"/>
      <c r="V114" s="82"/>
      <c r="W114" s="77"/>
      <c r="X114" s="79"/>
      <c r="Y114" s="34"/>
      <c r="Z114" s="34"/>
      <c r="AA114" s="35">
        <v>700435452.26000011</v>
      </c>
      <c r="AB114" s="36">
        <v>704353648.16000032</v>
      </c>
      <c r="AC114" s="37">
        <v>0.99443717525956488</v>
      </c>
      <c r="AD114" s="38">
        <v>296609</v>
      </c>
      <c r="AE114" s="39">
        <v>301754</v>
      </c>
      <c r="AF114" s="40">
        <v>0.98294968749378631</v>
      </c>
      <c r="AG114" s="37">
        <v>102.0551</v>
      </c>
      <c r="AH114" s="38">
        <v>401750</v>
      </c>
      <c r="AI114" s="39">
        <v>345391</v>
      </c>
      <c r="AJ114" s="40">
        <v>90.020099999999971</v>
      </c>
      <c r="AK114" s="41">
        <v>90.525999999999996</v>
      </c>
      <c r="AL114" s="42">
        <v>777356795.78999996</v>
      </c>
    </row>
    <row r="115" spans="1:38">
      <c r="C115" s="89"/>
      <c r="J115" s="90"/>
    </row>
    <row r="116" spans="1:38">
      <c r="S116" s="88"/>
    </row>
    <row r="118" spans="1:38">
      <c r="D118" s="32"/>
      <c r="E118" s="32"/>
      <c r="F118" s="84"/>
    </row>
    <row r="119" spans="1:38">
      <c r="D119" s="32"/>
      <c r="E119" s="32"/>
      <c r="F119" s="84"/>
    </row>
    <row r="122" spans="1:38">
      <c r="C122" s="87"/>
    </row>
    <row r="123" spans="1:38">
      <c r="C123" s="87"/>
    </row>
  </sheetData>
  <sheetProtection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7 X108:Y111 X112 X113:Y113 X114">
    <cfRule type="cellIs" dxfId="1" priority="2" stopIfTrue="1" operator="lessThan">
      <formula>0</formula>
    </cfRule>
  </conditionalFormatting>
  <conditionalFormatting sqref="AL1:AL106 AL108:AL111 AL113">
    <cfRule type="cellIs" dxfId="0" priority="1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Incentive Goal</vt:lpstr>
      <vt:lpstr>'Incentive Goal'!Print_Area</vt:lpstr>
      <vt:lpstr>'Incentive Goal'!Print_Titles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Tracey D</dc:creator>
  <cp:lastModifiedBy>Henderson, Debra L</cp:lastModifiedBy>
  <dcterms:created xsi:type="dcterms:W3CDTF">2024-11-06T15:24:22Z</dcterms:created>
  <dcterms:modified xsi:type="dcterms:W3CDTF">2024-11-18T12:53:31Z</dcterms:modified>
</cp:coreProperties>
</file>