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6\Word Docs\"/>
    </mc:Choice>
  </mc:AlternateContent>
  <xr:revisionPtr revIDLastSave="0" documentId="8_{A8C9474F-F3CF-4886-8B6F-C3C9913C0CC4}" xr6:coauthVersionLast="47" xr6:coauthVersionMax="47" xr10:uidLastSave="{00000000-0000-0000-0000-000000000000}"/>
  <bookViews>
    <workbookView xWindow="2925" yWindow="480" windowWidth="21600" windowHeight="14415" activeTab="4" xr2:uid="{00000000-000D-0000-FFFF-FFFF00000000}"/>
  </bookViews>
  <sheets>
    <sheet name="5 Factor Report" sheetId="32" r:id="rId1"/>
    <sheet name="Agent Activity Report" sheetId="33" r:id="rId2"/>
    <sheet name="Staffing Report" sheetId="43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Report'!$B$4:$D$105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Report'!$A$3:$C$106</definedName>
    <definedName name="_xlnm.Criteria" localSheetId="4">'Incentive Goal'!#REF!</definedName>
    <definedName name="_xlnm.Extract" localSheetId="4">'Incentive Goal'!#REF!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Staffing" localSheetId="2">#REF!</definedName>
    <definedName name="Staffing">#REF!</definedName>
    <definedName name="SUMMARY" localSheetId="2">#REF!</definedName>
    <definedName name="SUMMA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32" l="1"/>
  <c r="D107" i="32" l="1"/>
  <c r="E113" i="30" l="1"/>
  <c r="H113" i="30"/>
  <c r="B23" i="33" l="1"/>
  <c r="C110" i="30" l="1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C107" i="32" l="1"/>
  <c r="C109" i="32"/>
  <c r="L113" i="30" l="1"/>
  <c r="X113" i="30"/>
  <c r="T113" i="30"/>
  <c r="P113" i="30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B107" i="32" l="1"/>
  <c r="B109" i="32"/>
  <c r="H111" i="30"/>
  <c r="E110" i="30"/>
  <c r="E111" i="30"/>
  <c r="L111" i="30"/>
  <c r="P110" i="30"/>
  <c r="T111" i="30"/>
  <c r="L110" i="30"/>
  <c r="H110" i="30"/>
  <c r="X110" i="30"/>
  <c r="X111" i="30"/>
  <c r="T110" i="30"/>
  <c r="P111" i="30"/>
</calcChain>
</file>

<file path=xl/sharedStrings.xml><?xml version="1.0" encoding="utf-8"?>
<sst xmlns="http://schemas.openxmlformats.org/spreadsheetml/2006/main" count="1360" uniqueCount="321">
  <si>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</si>
  <si>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</si>
  <si>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</si>
  <si>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</si>
  <si>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</si>
  <si>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</si>
  <si>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</si>
  <si>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</si>
  <si>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</si>
  <si>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</si>
  <si>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</si>
  <si>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</si>
  <si>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</si>
  <si>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</si>
  <si>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</si>
  <si>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</si>
  <si>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</si>
  <si>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</si>
  <si>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</si>
  <si>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</si>
  <si>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</si>
  <si>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</si>
  <si>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</si>
  <si>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</si>
  <si>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</si>
  <si>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</si>
  <si>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</si>
  <si>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</si>
  <si>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</si>
  <si>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</si>
  <si>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</si>
  <si>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</si>
  <si>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</si>
  <si>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</si>
  <si>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</si>
  <si>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</si>
  <si>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</si>
  <si>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</si>
  <si>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</si>
  <si>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</si>
  <si>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</si>
  <si>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</si>
  <si>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</si>
  <si>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</si>
  <si>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</si>
  <si>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</si>
  <si>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</si>
  <si>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</si>
  <si>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</si>
  <si>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</si>
  <si>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</si>
  <si>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</si>
  <si>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</si>
  <si>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</si>
  <si>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</si>
  <si>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</si>
  <si>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</si>
  <si>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</si>
  <si>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</si>
  <si>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</si>
  <si>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</si>
  <si>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</si>
  <si>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</si>
  <si>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</si>
  <si>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</si>
  <si>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</si>
  <si>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</si>
  <si>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</si>
  <si>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</si>
  <si>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</si>
  <si>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</si>
  <si>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</si>
  <si>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</si>
  <si>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</si>
  <si>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</si>
  <si>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</si>
  <si>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</si>
  <si>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</si>
  <si>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</si>
  <si>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</si>
  <si>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</si>
  <si>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</si>
  <si>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</si>
  <si>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</si>
  <si>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</si>
  <si>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</si>
  <si>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</si>
  <si>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</si>
  <si>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</si>
  <si>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</si>
  <si>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</si>
  <si>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</si>
  <si>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</si>
  <si>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</si>
  <si>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</si>
  <si>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</si>
  <si>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</si>
  <si>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</si>
  <si>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</si>
  <si>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</si>
  <si>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</si>
  <si>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</si>
  <si>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</si>
  <si>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</si>
  <si>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</si>
  <si>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</si>
  <si>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</si>
  <si>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</si>
  <si>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</si>
  <si>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</si>
  <si>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</si>
  <si>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</si>
  <si>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</si>
  <si>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</si>
  <si>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</si>
  <si>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</si>
  <si>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</si>
  <si>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</si>
  <si>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</si>
  <si>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</si>
  <si>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</si>
  <si>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</si>
  <si>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</si>
  <si>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</si>
  <si>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</si>
  <si>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</si>
  <si>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</si>
  <si>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</si>
  <si>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</si>
  <si>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</si>
  <si>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</si>
  <si>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</si>
  <si>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</si>
  <si>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</si>
  <si>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</si>
  <si>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</si>
  <si>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</si>
  <si>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</si>
  <si>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</si>
  <si>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</si>
  <si>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</si>
  <si>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</si>
  <si>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</si>
  <si>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</si>
  <si>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</si>
  <si>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</si>
  <si>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</si>
  <si>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</si>
  <si>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</si>
  <si>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</si>
  <si>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</si>
  <si>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</si>
  <si>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</si>
  <si>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</si>
  <si>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</si>
  <si>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</si>
  <si>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</si>
  <si>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</si>
  <si>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</si>
  <si>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</si>
  <si>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</si>
  <si>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</si>
  <si>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</si>
  <si>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</si>
  <si>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</si>
  <si>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</si>
  <si>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</si>
  <si>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</si>
  <si>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</si>
  <si>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</si>
  <si>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</si>
  <si>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</si>
  <si>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</si>
  <si>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</si>
  <si>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</si>
  <si>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</si>
  <si>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</si>
  <si>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</si>
  <si>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</si>
  <si>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</si>
  <si>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</si>
  <si>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</si>
  <si>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</si>
  <si>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</si>
  <si>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</si>
  <si>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</si>
  <si>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</si>
  <si>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</si>
  <si>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</si>
  <si>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</si>
  <si>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</si>
  <si>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</si>
  <si>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</si>
  <si>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</si>
  <si>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</si>
  <si>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</si>
  <si>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</si>
  <si>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</si>
  <si>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</si>
  <si>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</si>
  <si>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</si>
  <si>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</si>
  <si>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</si>
  <si>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</si>
  <si>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</si>
  <si>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</si>
  <si>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</si>
  <si>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</si>
  <si>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</si>
  <si>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</si>
  <si>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</si>
  <si>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</si>
  <si>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</si>
  <si>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</si>
  <si>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</si>
  <si>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</si>
  <si>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</si>
  <si>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Attorney</t>
  </si>
  <si>
    <t>Edgecombe Tot</t>
  </si>
  <si>
    <t>Guilford Tot</t>
  </si>
  <si>
    <t>Mayfield, Kristi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</si>
  <si>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</si>
  <si>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</si>
  <si>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</si>
  <si>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</si>
  <si>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</si>
  <si>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</si>
  <si>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</si>
  <si>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</si>
  <si>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</si>
  <si>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</si>
  <si>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TOTAL DISBURSED COLLECTIONS</t>
  </si>
  <si>
    <t>Total Distributed Collections</t>
  </si>
  <si>
    <t>Jenkins, Pamela</t>
  </si>
  <si>
    <t>IV-D SUPERVISORS</t>
  </si>
  <si>
    <t>IV-D AGENTS</t>
  </si>
  <si>
    <t>DSS
PRIVATE
COUNTY MANAGER</t>
  </si>
  <si>
    <t>Deputies</t>
  </si>
  <si>
    <t>Private</t>
  </si>
  <si>
    <t>County Manager</t>
  </si>
  <si>
    <t>EDGECOMBE - RM</t>
  </si>
  <si>
    <t>EDGECOMBE - TB</t>
  </si>
  <si>
    <t>GUILFORD - GB</t>
  </si>
  <si>
    <t>GUILFORD - HP</t>
  </si>
  <si>
    <t>Deputy</t>
  </si>
  <si>
    <t>6 Deputies</t>
  </si>
  <si>
    <t>.25 Attorney, 1 Deputy</t>
  </si>
  <si>
    <t>.40 Attorney</t>
  </si>
  <si>
    <t>Not Seasonally Adjusted</t>
  </si>
  <si>
    <t>Smith, Omia</t>
  </si>
  <si>
    <t>1 Attorney, .5 Deputy</t>
  </si>
  <si>
    <t>1 Attorney (DSS-shared but primarily child support)</t>
  </si>
  <si>
    <t>Cost Effectiveness as of 09.30.2025</t>
  </si>
  <si>
    <t>Hasty, Laurie</t>
  </si>
  <si>
    <t>Loftin, Angela</t>
  </si>
  <si>
    <t>IV-D CLERICAL/ADMIN</t>
  </si>
  <si>
    <t>IV-D ATTY / PARALEGAL / OTHER</t>
  </si>
  <si>
    <t>TOTAL ALL COUNTY POSITIONS</t>
  </si>
  <si>
    <t>TOTAL FILLED STAFF
IV-D SERVICES FTE</t>
  </si>
  <si>
    <t>CONTRACT FTE's</t>
  </si>
  <si>
    <t>Description for Contract FTEs</t>
  </si>
  <si>
    <t>CQI Specialist</t>
  </si>
  <si>
    <t>Total Authorized Supervisor Positions</t>
  </si>
  <si>
    <t>Total Positions Currently Frozen 
(Not Available for Hiring)</t>
  </si>
  <si>
    <t>Total Vacant Positions on Last Day of the Quarter</t>
  </si>
  <si>
    <t>Total Supervisors Active on Last Day of Quarter</t>
  </si>
  <si>
    <t>Total Authorized IV-D Agent Positions</t>
  </si>
  <si>
    <t>Total Positions Currently Frozen
 (Not Available for Hiring)</t>
  </si>
  <si>
    <t>Total IV-D Agents Active on Last Day of Quarter</t>
  </si>
  <si>
    <t>Total Authorized IV-D Clerical / Admin Positions</t>
  </si>
  <si>
    <t>Total IV-D Clerical / Admin Staff Active on Last Day of Quarter</t>
  </si>
  <si>
    <t>Total Authorized IV-D Atty / Paralegal / Other Positions</t>
  </si>
  <si>
    <t>Total IV-D Atty / Paralegal / Other Staff Active on Last Day of Quarter</t>
  </si>
  <si>
    <t>Total Authorized All IV-D Positions</t>
  </si>
  <si>
    <t>Total Staff Active on Last Day of Quarter</t>
  </si>
  <si>
    <t>DSS/OTHER</t>
  </si>
  <si>
    <t>.10 attorney + 2.5 Deputies</t>
  </si>
  <si>
    <t>contract attorney</t>
  </si>
  <si>
    <t>3 Supervisors, 10 unfrozen staff, two vacancies, 4 Clerical,  1.5 attorneys</t>
  </si>
  <si>
    <t>Attorney (.25), Depities (1.6) P.I. (.20)</t>
  </si>
  <si>
    <t>Attorney (DSS Shared)</t>
  </si>
  <si>
    <t>1 Supervisor, 1 Agent, part-time staff attorney 0.10</t>
  </si>
  <si>
    <t xml:space="preserve">Attorney is contract and not included. </t>
  </si>
  <si>
    <t>contract deputies</t>
  </si>
  <si>
    <t>.10 attorney + 1 Deputy</t>
  </si>
  <si>
    <t>1 (part-time) Lieutenant and 2 (part-time) Deupties</t>
  </si>
  <si>
    <t>1 Deputy and 1.5 IV-D Atty.</t>
  </si>
  <si>
    <t>1 person office. Attorney is contract and not included.</t>
  </si>
  <si>
    <t>.25Attorney</t>
  </si>
  <si>
    <t>1.5 contracted clerical (3-pt) and 1 contracted Trainer (2 pt), .50  Atty (1 pt)</t>
  </si>
  <si>
    <t xml:space="preserve">1 agent vacancy. </t>
  </si>
  <si>
    <t>1 Supervisor, 5 Agents, part-tme IV-D attorney</t>
  </si>
  <si>
    <t>.20Attorney, .73 Deputy</t>
  </si>
  <si>
    <t>Sheriff Deputies</t>
  </si>
  <si>
    <t>Total staff is 4. County has a contract attorney, not inclcuded in count.</t>
  </si>
  <si>
    <t>Part-time Supervisor, 3 Agents. County has contracted attorney 0.10 not included in count.</t>
  </si>
  <si>
    <t>Agent/Supervisor and part-time Clerk, part-time attorney for child support</t>
  </si>
  <si>
    <t>1 Agent office, county has part-time contract attorney not included.</t>
  </si>
  <si>
    <t>Attorney (Shared)</t>
  </si>
  <si>
    <t>.25 IV-D Atty. and .50 Deputy</t>
  </si>
  <si>
    <t xml:space="preserve">Coutny Attaorney (shared DSS) </t>
  </si>
  <si>
    <t>1 Agent currently vacant, part-time IV-D attorney</t>
  </si>
  <si>
    <t xml:space="preserve">1 Attorney. 5 Deputies </t>
  </si>
  <si>
    <t>.40 attorney and 2.00 Deputies</t>
  </si>
  <si>
    <t>Attorney0Shared)</t>
  </si>
  <si>
    <t>2 Attorneys, 1 clerk</t>
  </si>
  <si>
    <t>Part-time Supervisor, 2 Agent positions with 1 frozen. County has contract attorney not included.</t>
  </si>
  <si>
    <t>2 Agents, part-time attorney</t>
  </si>
  <si>
    <t xml:space="preserve">.23 Attorney / 1.00 Sheriff 's Lieutenant </t>
  </si>
  <si>
    <t xml:space="preserve">Data Analyst (24 hrs); Paralegal (24 hrs);  2 Admin Case Agents (24/16 hrs); IT Business Analyst (24) </t>
  </si>
  <si>
    <t>Contracted CS Attorney not Full-time</t>
  </si>
  <si>
    <t xml:space="preserve">(2) Part-Time Deputies (.50 each) and (1) Part-Time Attorney (.50) </t>
  </si>
  <si>
    <t xml:space="preserve">1 person office. Attorney is contract and not included. </t>
  </si>
  <si>
    <t>Line 71 North Carolina: Delete all #DIV and 0's</t>
  </si>
  <si>
    <t>5 Factor Report SFY2026 Jun 2026</t>
  </si>
  <si>
    <t>Part-time interim establishment Supervisor</t>
  </si>
  <si>
    <t>as of May 2026</t>
  </si>
  <si>
    <t>Agent Activity Report Jun 2026</t>
  </si>
  <si>
    <t>Self Assessment Jun 2026</t>
  </si>
  <si>
    <t>Incentive Goal SFY2026   Jun 2026</t>
  </si>
  <si>
    <t>TOTAL STAFFING as of 06.30.2026 - SFY26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</si>
</sst>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9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424242"/>
      <name val="Segoe UI"/>
      <family val="2"/>
    </font>
    <font>
      <b/>
      <sz val="11"/>
      <color rgb="FF424242"/>
      <name val="Segoe UI"/>
      <family val="2"/>
    </font>
    <font>
      <sz val="11"/>
      <name val="Segoe UI"/>
      <family val="2"/>
    </font>
    <font>
      <sz val="11"/>
      <color indexed="8"/>
      <name val="Segoe UI"/>
      <family val="2"/>
    </font>
    <font>
      <b/>
      <i/>
      <sz val="8"/>
      <name val="Arial"/>
      <family val="2"/>
    </font>
    <font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DA36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165" fontId="25" fillId="0" borderId="0"/>
    <xf numFmtId="0" fontId="2" fillId="0" borderId="0"/>
    <xf numFmtId="0" fontId="2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9" fillId="0" borderId="0" applyNumberFormat="0" applyFill="0" applyBorder="0" applyAlignment="0" applyProtection="0"/>
    <xf numFmtId="0" fontId="39" fillId="0" borderId="0"/>
    <xf numFmtId="0" fontId="42" fillId="0" borderId="0"/>
    <xf numFmtId="0" fontId="43" fillId="0" borderId="0"/>
    <xf numFmtId="0" fontId="44" fillId="0" borderId="0"/>
    <xf numFmtId="0" fontId="47" fillId="0" borderId="0"/>
    <xf numFmtId="0" fontId="48" fillId="0" borderId="0"/>
    <xf numFmtId="0" fontId="1" fillId="0" borderId="0"/>
    <xf numFmtId="9" fontId="2" fillId="0" borderId="0" applyFont="0" applyFill="0" applyBorder="0" applyAlignment="0" applyProtection="0"/>
    <xf numFmtId="0" fontId="57" fillId="0" borderId="0"/>
  </cellStyleXfs>
  <cellXfs count="391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2" fillId="0" borderId="0" xfId="8"/>
    <xf numFmtId="0" fontId="14" fillId="0" borderId="0" xfId="8" applyFont="1" applyAlignment="1">
      <alignment horizontal="center"/>
    </xf>
    <xf numFmtId="0" fontId="7" fillId="0" borderId="0" xfId="8" applyFont="1"/>
    <xf numFmtId="10" fontId="2" fillId="0" borderId="0" xfId="8" applyNumberFormat="1" applyAlignment="1">
      <alignment horizontal="center"/>
    </xf>
    <xf numFmtId="0" fontId="2" fillId="0" borderId="0" xfId="8" applyAlignment="1">
      <alignment horizontal="center"/>
    </xf>
    <xf numFmtId="164" fontId="2" fillId="0" borderId="0" xfId="8" applyNumberForma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5" borderId="0" xfId="0" quotePrefix="1" applyFont="1" applyFill="1"/>
    <xf numFmtId="10" fontId="12" fillId="5" borderId="0" xfId="0" applyNumberFormat="1" applyFont="1" applyFill="1" applyAlignment="1">
      <alignment horizontal="center"/>
    </xf>
    <xf numFmtId="0" fontId="12" fillId="5" borderId="2" xfId="0" quotePrefix="1" applyFont="1" applyFill="1" applyBorder="1" applyAlignment="1">
      <alignment horizontal="center"/>
    </xf>
    <xf numFmtId="0" fontId="12" fillId="5" borderId="0" xfId="0" quotePrefix="1" applyFont="1" applyFill="1" applyAlignment="1">
      <alignment horizontal="center"/>
    </xf>
    <xf numFmtId="10" fontId="12" fillId="5" borderId="0" xfId="0" quotePrefix="1" applyNumberFormat="1" applyFont="1" applyFill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/>
    <xf numFmtId="0" fontId="12" fillId="0" borderId="5" xfId="0" quotePrefix="1" applyFont="1" applyBorder="1"/>
    <xf numFmtId="0" fontId="12" fillId="5" borderId="0" xfId="0" applyFont="1" applyFill="1"/>
    <xf numFmtId="0" fontId="12" fillId="0" borderId="4" xfId="0" applyFont="1" applyBorder="1"/>
    <xf numFmtId="0" fontId="2" fillId="5" borderId="0" xfId="0" applyFont="1" applyFill="1"/>
    <xf numFmtId="10" fontId="2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/>
    <xf numFmtId="0" fontId="12" fillId="0" borderId="12" xfId="11" applyFont="1" applyBorder="1" applyAlignment="1">
      <alignment vertical="center"/>
    </xf>
    <xf numFmtId="2" fontId="12" fillId="0" borderId="14" xfId="12" applyNumberFormat="1" applyFont="1" applyBorder="1"/>
    <xf numFmtId="0" fontId="2" fillId="5" borderId="0" xfId="1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/>
    <xf numFmtId="0" fontId="12" fillId="0" borderId="6" xfId="11" applyFont="1" applyBorder="1" applyAlignment="1">
      <alignment vertical="center"/>
    </xf>
    <xf numFmtId="0" fontId="12" fillId="0" borderId="6" xfId="9" applyFont="1" applyBorder="1"/>
    <xf numFmtId="0" fontId="12" fillId="5" borderId="6" xfId="11" applyFont="1" applyFill="1" applyBorder="1"/>
    <xf numFmtId="2" fontId="12" fillId="5" borderId="6" xfId="11" applyNumberFormat="1" applyFont="1" applyFill="1" applyBorder="1"/>
    <xf numFmtId="2" fontId="12" fillId="0" borderId="6" xfId="12" applyNumberFormat="1" applyFont="1" applyBorder="1"/>
    <xf numFmtId="0" fontId="2" fillId="5" borderId="6" xfId="11" applyFill="1" applyBorder="1"/>
    <xf numFmtId="2" fontId="2" fillId="5" borderId="6" xfId="11" applyNumberFormat="1" applyFill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0" fontId="12" fillId="0" borderId="6" xfId="0" quotePrefix="1" applyFont="1" applyBorder="1"/>
    <xf numFmtId="0" fontId="12" fillId="0" borderId="6" xfId="0" quotePrefix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Font="1" applyBorder="1"/>
    <xf numFmtId="0" fontId="12" fillId="0" borderId="15" xfId="0" quotePrefix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0" borderId="16" xfId="0" applyFont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2" fillId="5" borderId="2" xfId="0" applyNumberFormat="1" applyFont="1" applyFill="1" applyBorder="1" applyAlignment="1">
      <alignment horizontal="right"/>
    </xf>
    <xf numFmtId="1" fontId="2" fillId="5" borderId="0" xfId="0" applyNumberFormat="1" applyFont="1" applyFill="1" applyAlignment="1">
      <alignment horizontal="right"/>
    </xf>
    <xf numFmtId="1" fontId="2" fillId="0" borderId="0" xfId="8" applyNumberFormat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29" fillId="5" borderId="0" xfId="10" applyNumberFormat="1" applyFont="1" applyFill="1" applyAlignment="1">
      <alignment horizontal="center"/>
    </xf>
    <xf numFmtId="164" fontId="22" fillId="5" borderId="23" xfId="10" applyNumberFormat="1" applyFont="1" applyFill="1" applyBorder="1" applyAlignment="1">
      <alignment horizontal="center"/>
    </xf>
    <xf numFmtId="9" fontId="22" fillId="5" borderId="17" xfId="10" applyNumberFormat="1" applyFont="1" applyFill="1" applyBorder="1" applyAlignment="1">
      <alignment horizontal="center"/>
    </xf>
    <xf numFmtId="1" fontId="22" fillId="5" borderId="17" xfId="10" applyNumberFormat="1" applyFont="1" applyFill="1" applyBorder="1" applyAlignment="1">
      <alignment horizontal="center"/>
    </xf>
    <xf numFmtId="1" fontId="22" fillId="5" borderId="24" xfId="10" applyNumberFormat="1" applyFont="1" applyFill="1" applyBorder="1" applyAlignment="1">
      <alignment horizontal="center" vertical="center"/>
    </xf>
    <xf numFmtId="9" fontId="22" fillId="5" borderId="18" xfId="10" applyNumberFormat="1" applyFont="1" applyFill="1" applyBorder="1" applyAlignment="1">
      <alignment horizontal="center"/>
    </xf>
    <xf numFmtId="1" fontId="22" fillId="5" borderId="18" xfId="10" applyNumberFormat="1" applyFont="1" applyFill="1" applyBorder="1" applyAlignment="1">
      <alignment horizontal="center"/>
    </xf>
    <xf numFmtId="1" fontId="22" fillId="5" borderId="25" xfId="10" applyNumberFormat="1" applyFont="1" applyFill="1" applyBorder="1" applyAlignment="1">
      <alignment horizontal="center" vertical="center"/>
    </xf>
    <xf numFmtId="165" fontId="22" fillId="5" borderId="1" xfId="10" applyFont="1" applyFill="1" applyBorder="1" applyAlignment="1">
      <alignment horizontal="center" vertical="center"/>
    </xf>
    <xf numFmtId="1" fontId="22" fillId="5" borderId="1" xfId="10" applyNumberFormat="1" applyFont="1" applyFill="1" applyBorder="1" applyAlignment="1">
      <alignment horizontal="center"/>
    </xf>
    <xf numFmtId="166" fontId="22" fillId="5" borderId="1" xfId="10" applyNumberFormat="1" applyFont="1" applyFill="1" applyBorder="1" applyAlignment="1">
      <alignment horizontal="center"/>
    </xf>
    <xf numFmtId="164" fontId="22" fillId="5" borderId="20" xfId="10" applyNumberFormat="1" applyFont="1" applyFill="1" applyBorder="1" applyAlignment="1">
      <alignment horizontal="center" vertical="center"/>
    </xf>
    <xf numFmtId="10" fontId="22" fillId="5" borderId="21" xfId="10" applyNumberFormat="1" applyFont="1" applyFill="1" applyBorder="1" applyAlignment="1">
      <alignment horizontal="center"/>
    </xf>
    <xf numFmtId="10" fontId="22" fillId="5" borderId="19" xfId="10" applyNumberFormat="1" applyFont="1" applyFill="1" applyBorder="1" applyAlignment="1">
      <alignment horizontal="center"/>
    </xf>
    <xf numFmtId="10" fontId="22" fillId="5" borderId="26" xfId="10" applyNumberFormat="1" applyFont="1" applyFill="1" applyBorder="1" applyAlignment="1">
      <alignment horizontal="center" vertical="center"/>
    </xf>
    <xf numFmtId="165" fontId="12" fillId="7" borderId="22" xfId="10" applyFont="1" applyFill="1" applyBorder="1" applyAlignment="1">
      <alignment horizontal="center" vertical="center"/>
    </xf>
    <xf numFmtId="1" fontId="12" fillId="0" borderId="22" xfId="10" applyNumberFormat="1" applyFont="1" applyBorder="1" applyAlignment="1">
      <alignment horizontal="center"/>
    </xf>
    <xf numFmtId="49" fontId="22" fillId="5" borderId="22" xfId="10" applyNumberFormat="1" applyFont="1" applyFill="1" applyBorder="1" applyAlignment="1">
      <alignment horizontal="center"/>
    </xf>
    <xf numFmtId="1" fontId="22" fillId="5" borderId="22" xfId="10" applyNumberFormat="1" applyFont="1" applyFill="1" applyBorder="1" applyAlignment="1">
      <alignment horizontal="center"/>
    </xf>
    <xf numFmtId="165" fontId="21" fillId="0" borderId="0" xfId="10" applyFont="1" applyAlignment="1">
      <alignment horizontal="center" vertical="center"/>
    </xf>
    <xf numFmtId="1" fontId="21" fillId="0" borderId="0" xfId="10" applyNumberFormat="1" applyFont="1" applyAlignment="1">
      <alignment horizontal="center"/>
    </xf>
    <xf numFmtId="166" fontId="21" fillId="0" borderId="0" xfId="10" applyNumberFormat="1" applyFont="1" applyAlignment="1">
      <alignment horizontal="center"/>
    </xf>
    <xf numFmtId="164" fontId="21" fillId="0" borderId="0" xfId="10" applyNumberFormat="1" applyFont="1" applyAlignment="1">
      <alignment horizontal="center" vertical="center"/>
    </xf>
    <xf numFmtId="10" fontId="21" fillId="0" borderId="0" xfId="10" applyNumberFormat="1" applyFont="1" applyAlignment="1">
      <alignment horizontal="center"/>
    </xf>
    <xf numFmtId="10" fontId="21" fillId="0" borderId="0" xfId="10" applyNumberFormat="1" applyFont="1" applyAlignment="1">
      <alignment horizontal="center" vertical="center"/>
    </xf>
    <xf numFmtId="165" fontId="12" fillId="9" borderId="0" xfId="10" applyFont="1" applyFill="1" applyAlignment="1">
      <alignment horizontal="center" vertical="center"/>
    </xf>
    <xf numFmtId="1" fontId="12" fillId="9" borderId="0" xfId="10" applyNumberFormat="1" applyFont="1" applyFill="1" applyAlignment="1">
      <alignment horizontal="center"/>
    </xf>
    <xf numFmtId="2" fontId="12" fillId="9" borderId="0" xfId="10" applyNumberFormat="1" applyFont="1" applyFill="1" applyAlignment="1">
      <alignment horizontal="center"/>
    </xf>
    <xf numFmtId="10" fontId="12" fillId="9" borderId="0" xfId="10" applyNumberFormat="1" applyFont="1" applyFill="1" applyAlignment="1">
      <alignment horizontal="center"/>
    </xf>
    <xf numFmtId="0" fontId="4" fillId="0" borderId="0" xfId="17"/>
    <xf numFmtId="0" fontId="22" fillId="5" borderId="22" xfId="17" applyFont="1" applyFill="1" applyBorder="1"/>
    <xf numFmtId="0" fontId="22" fillId="5" borderId="22" xfId="17" applyFont="1" applyFill="1" applyBorder="1" applyAlignment="1">
      <alignment horizontal="center"/>
    </xf>
    <xf numFmtId="2" fontId="22" fillId="5" borderId="22" xfId="17" applyNumberFormat="1" applyFont="1" applyFill="1" applyBorder="1" applyAlignment="1">
      <alignment horizontal="center"/>
    </xf>
    <xf numFmtId="0" fontId="22" fillId="5" borderId="12" xfId="17" applyFont="1" applyFill="1" applyBorder="1" applyAlignment="1">
      <alignment horizontal="center"/>
    </xf>
    <xf numFmtId="164" fontId="22" fillId="5" borderId="12" xfId="17" applyNumberFormat="1" applyFont="1" applyFill="1" applyBorder="1" applyAlignment="1">
      <alignment horizontal="center"/>
    </xf>
    <xf numFmtId="0" fontId="18" fillId="8" borderId="22" xfId="17" applyFont="1" applyFill="1" applyBorder="1"/>
    <xf numFmtId="2" fontId="18" fillId="0" borderId="22" xfId="17" applyNumberFormat="1" applyFont="1" applyBorder="1" applyAlignment="1">
      <alignment horizontal="right" wrapText="1"/>
    </xf>
    <xf numFmtId="164" fontId="18" fillId="0" borderId="22" xfId="17" applyNumberFormat="1" applyFont="1" applyBorder="1" applyAlignment="1">
      <alignment horizontal="right" wrapText="1"/>
    </xf>
    <xf numFmtId="0" fontId="18" fillId="0" borderId="22" xfId="17" applyFont="1" applyBorder="1" applyAlignment="1">
      <alignment horizontal="right" wrapText="1"/>
    </xf>
    <xf numFmtId="2" fontId="18" fillId="0" borderId="22" xfId="17" applyNumberFormat="1" applyFont="1" applyBorder="1" applyAlignment="1">
      <alignment horizontal="right"/>
    </xf>
    <xf numFmtId="164" fontId="18" fillId="0" borderId="22" xfId="17" applyNumberFormat="1" applyFont="1" applyBorder="1" applyAlignment="1">
      <alignment horizontal="right"/>
    </xf>
    <xf numFmtId="0" fontId="18" fillId="0" borderId="22" xfId="17" applyFont="1" applyBorder="1" applyAlignment="1">
      <alignment horizontal="right"/>
    </xf>
    <xf numFmtId="2" fontId="22" fillId="5" borderId="0" xfId="17" applyNumberFormat="1" applyFont="1" applyFill="1" applyAlignment="1">
      <alignment horizontal="right"/>
    </xf>
    <xf numFmtId="2" fontId="22" fillId="5" borderId="3" xfId="17" applyNumberFormat="1" applyFont="1" applyFill="1" applyBorder="1" applyAlignment="1">
      <alignment horizontal="right"/>
    </xf>
    <xf numFmtId="1" fontId="22" fillId="5" borderId="0" xfId="17" applyNumberFormat="1" applyFont="1" applyFill="1" applyAlignment="1">
      <alignment horizontal="right"/>
    </xf>
    <xf numFmtId="164" fontId="22" fillId="5" borderId="2" xfId="17" applyNumberFormat="1" applyFont="1" applyFill="1" applyBorder="1" applyAlignment="1">
      <alignment horizontal="right"/>
    </xf>
    <xf numFmtId="164" fontId="22" fillId="5" borderId="0" xfId="17" applyNumberFormat="1" applyFont="1" applyFill="1" applyAlignment="1">
      <alignment horizontal="right"/>
    </xf>
    <xf numFmtId="164" fontId="22" fillId="5" borderId="3" xfId="17" applyNumberFormat="1" applyFont="1" applyFill="1" applyBorder="1" applyAlignment="1">
      <alignment horizontal="right"/>
    </xf>
    <xf numFmtId="2" fontId="22" fillId="5" borderId="30" xfId="17" applyNumberFormat="1" applyFont="1" applyFill="1" applyBorder="1" applyAlignment="1">
      <alignment horizontal="right"/>
    </xf>
    <xf numFmtId="0" fontId="5" fillId="0" borderId="0" xfId="17" applyFont="1"/>
    <xf numFmtId="0" fontId="34" fillId="0" borderId="0" xfId="17" applyFont="1"/>
    <xf numFmtId="0" fontId="35" fillId="0" borderId="0" xfId="17" applyFont="1"/>
    <xf numFmtId="0" fontId="18" fillId="0" borderId="0" xfId="17" applyFont="1"/>
    <xf numFmtId="2" fontId="18" fillId="0" borderId="2" xfId="17" applyNumberFormat="1" applyFont="1" applyBorder="1" applyAlignment="1">
      <alignment horizontal="center"/>
    </xf>
    <xf numFmtId="2" fontId="18" fillId="0" borderId="3" xfId="17" applyNumberFormat="1" applyFont="1" applyBorder="1" applyAlignment="1">
      <alignment horizontal="center"/>
    </xf>
    <xf numFmtId="0" fontId="18" fillId="0" borderId="2" xfId="17" applyFont="1" applyBorder="1" applyAlignment="1">
      <alignment horizontal="center"/>
    </xf>
    <xf numFmtId="0" fontId="18" fillId="0" borderId="3" xfId="17" applyFont="1" applyBorder="1" applyAlignment="1">
      <alignment horizontal="center"/>
    </xf>
    <xf numFmtId="0" fontId="18" fillId="0" borderId="0" xfId="17" applyFont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0" fontId="18" fillId="0" borderId="30" xfId="17" applyFont="1" applyBorder="1" applyAlignment="1">
      <alignment horizontal="center"/>
    </xf>
    <xf numFmtId="2" fontId="4" fillId="0" borderId="2" xfId="17" applyNumberFormat="1" applyBorder="1" applyAlignment="1">
      <alignment horizontal="center"/>
    </xf>
    <xf numFmtId="2" fontId="4" fillId="0" borderId="3" xfId="17" applyNumberFormat="1" applyBorder="1" applyAlignment="1">
      <alignment horizontal="center"/>
    </xf>
    <xf numFmtId="0" fontId="4" fillId="0" borderId="2" xfId="17" applyBorder="1" applyAlignment="1">
      <alignment horizontal="center"/>
    </xf>
    <xf numFmtId="0" fontId="4" fillId="0" borderId="3" xfId="17" applyBorder="1" applyAlignment="1">
      <alignment horizontal="center"/>
    </xf>
    <xf numFmtId="0" fontId="4" fillId="0" borderId="0" xfId="17" applyAlignment="1">
      <alignment horizontal="center"/>
    </xf>
    <xf numFmtId="164" fontId="4" fillId="0" borderId="2" xfId="17" applyNumberFormat="1" applyBorder="1" applyAlignment="1">
      <alignment horizontal="center"/>
    </xf>
    <xf numFmtId="164" fontId="4" fillId="0" borderId="0" xfId="17" applyNumberFormat="1" applyAlignment="1">
      <alignment horizontal="center"/>
    </xf>
    <xf numFmtId="164" fontId="4" fillId="0" borderId="3" xfId="17" applyNumberFormat="1" applyBorder="1" applyAlignment="1">
      <alignment horizontal="center"/>
    </xf>
    <xf numFmtId="0" fontId="4" fillId="0" borderId="30" xfId="17" applyBorder="1" applyAlignment="1">
      <alignment horizontal="center"/>
    </xf>
    <xf numFmtId="0" fontId="33" fillId="0" borderId="0" xfId="17" applyFont="1"/>
    <xf numFmtId="0" fontId="4" fillId="6" borderId="31" xfId="20" applyFill="1" applyBorder="1" applyAlignment="1">
      <alignment wrapText="1"/>
    </xf>
    <xf numFmtId="0" fontId="4" fillId="3" borderId="31" xfId="20" applyFill="1" applyBorder="1" applyAlignment="1">
      <alignment wrapText="1"/>
    </xf>
    <xf numFmtId="0" fontId="4" fillId="3" borderId="0" xfId="20" applyFill="1" applyAlignment="1">
      <alignment wrapText="1"/>
    </xf>
    <xf numFmtId="0" fontId="18" fillId="8" borderId="22" xfId="17" applyFont="1" applyFill="1" applyBorder="1" applyAlignment="1">
      <alignment wrapText="1"/>
    </xf>
    <xf numFmtId="165" fontId="31" fillId="0" borderId="0" xfId="10" applyFont="1" applyAlignment="1">
      <alignment horizontal="center"/>
    </xf>
    <xf numFmtId="165" fontId="23" fillId="0" borderId="0" xfId="10" applyFont="1"/>
    <xf numFmtId="165" fontId="31" fillId="0" borderId="0" xfId="10" applyFont="1"/>
    <xf numFmtId="165" fontId="24" fillId="0" borderId="0" xfId="10" applyFont="1"/>
    <xf numFmtId="165" fontId="36" fillId="0" borderId="0" xfId="10" applyFont="1"/>
    <xf numFmtId="4" fontId="21" fillId="0" borderId="0" xfId="10" applyNumberFormat="1" applyFont="1" applyAlignment="1">
      <alignment horizontal="center" vertical="center"/>
    </xf>
    <xf numFmtId="164" fontId="21" fillId="0" borderId="0" xfId="10" applyNumberFormat="1" applyFont="1" applyAlignment="1">
      <alignment horizontal="center"/>
    </xf>
    <xf numFmtId="3" fontId="21" fillId="0" borderId="0" xfId="10" applyNumberFormat="1" applyFont="1" applyAlignment="1">
      <alignment horizontal="center" vertical="center"/>
    </xf>
    <xf numFmtId="165" fontId="31" fillId="0" borderId="0" xfId="10" applyFont="1" applyAlignment="1">
      <alignment horizontal="right"/>
    </xf>
    <xf numFmtId="165" fontId="37" fillId="0" borderId="0" xfId="16" applyFont="1" applyAlignment="1">
      <alignment horizontal="left" vertical="center"/>
    </xf>
    <xf numFmtId="4" fontId="21" fillId="0" borderId="0" xfId="10" applyNumberFormat="1" applyFont="1" applyAlignment="1">
      <alignment horizontal="center"/>
    </xf>
    <xf numFmtId="43" fontId="21" fillId="0" borderId="0" xfId="10" applyNumberFormat="1" applyFont="1" applyAlignment="1">
      <alignment horizontal="center"/>
    </xf>
    <xf numFmtId="2" fontId="21" fillId="0" borderId="0" xfId="10" applyNumberFormat="1" applyFont="1" applyAlignment="1">
      <alignment horizontal="center"/>
    </xf>
    <xf numFmtId="166" fontId="37" fillId="0" borderId="0" xfId="10" applyNumberFormat="1" applyFont="1" applyAlignment="1">
      <alignment horizontal="center"/>
    </xf>
    <xf numFmtId="1" fontId="15" fillId="0" borderId="0" xfId="10" applyNumberFormat="1" applyFont="1" applyAlignment="1">
      <alignment horizontal="center"/>
    </xf>
    <xf numFmtId="166" fontId="12" fillId="0" borderId="0" xfId="10" applyNumberFormat="1" applyFont="1" applyAlignment="1">
      <alignment horizontal="center"/>
    </xf>
    <xf numFmtId="164" fontId="15" fillId="0" borderId="0" xfId="10" applyNumberFormat="1" applyFont="1" applyAlignment="1">
      <alignment horizontal="center"/>
    </xf>
    <xf numFmtId="10" fontId="15" fillId="0" borderId="0" xfId="10" applyNumberFormat="1" applyFont="1" applyAlignment="1">
      <alignment horizontal="center"/>
    </xf>
    <xf numFmtId="4" fontId="37" fillId="0" borderId="0" xfId="10" applyNumberFormat="1" applyFont="1" applyAlignment="1">
      <alignment horizontal="left"/>
    </xf>
    <xf numFmtId="4" fontId="31" fillId="0" borderId="0" xfId="10" applyNumberFormat="1" applyFont="1" applyAlignment="1">
      <alignment horizontal="center"/>
    </xf>
    <xf numFmtId="1" fontId="31" fillId="0" borderId="0" xfId="10" applyNumberFormat="1" applyFont="1" applyAlignment="1">
      <alignment horizontal="center"/>
    </xf>
    <xf numFmtId="166" fontId="31" fillId="0" borderId="0" xfId="10" applyNumberFormat="1" applyFont="1" applyAlignment="1">
      <alignment horizontal="center"/>
    </xf>
    <xf numFmtId="164" fontId="31" fillId="0" borderId="0" xfId="10" applyNumberFormat="1" applyFont="1" applyAlignment="1">
      <alignment horizontal="center"/>
    </xf>
    <xf numFmtId="43" fontId="31" fillId="0" borderId="0" xfId="10" applyNumberFormat="1" applyFont="1" applyAlignment="1">
      <alignment horizontal="center"/>
    </xf>
    <xf numFmtId="10" fontId="31" fillId="0" borderId="0" xfId="10" applyNumberFormat="1" applyFont="1" applyAlignment="1">
      <alignment horizontal="center"/>
    </xf>
    <xf numFmtId="10" fontId="31" fillId="0" borderId="0" xfId="10" applyNumberFormat="1" applyFont="1" applyAlignment="1">
      <alignment horizontal="center" vertical="center"/>
    </xf>
    <xf numFmtId="165" fontId="31" fillId="0" borderId="0" xfId="10" applyFont="1" applyAlignment="1">
      <alignment horizontal="center" vertical="center"/>
    </xf>
    <xf numFmtId="164" fontId="31" fillId="0" borderId="0" xfId="10" applyNumberFormat="1" applyFont="1" applyAlignment="1">
      <alignment horizontal="center" vertical="center"/>
    </xf>
    <xf numFmtId="0" fontId="12" fillId="7" borderId="2" xfId="0" quotePrefix="1" applyFont="1" applyFill="1" applyBorder="1" applyAlignment="1">
      <alignment horizontal="center"/>
    </xf>
    <xf numFmtId="0" fontId="12" fillId="7" borderId="0" xfId="0" quotePrefix="1" applyFont="1" applyFill="1" applyAlignment="1">
      <alignment horizontal="center"/>
    </xf>
    <xf numFmtId="0" fontId="12" fillId="7" borderId="3" xfId="0" quotePrefix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right"/>
    </xf>
    <xf numFmtId="164" fontId="2" fillId="0" borderId="0" xfId="8" applyNumberFormat="1" applyAlignment="1">
      <alignment horizontal="right"/>
    </xf>
    <xf numFmtId="10" fontId="12" fillId="7" borderId="0" xfId="0" applyNumberFormat="1" applyFont="1" applyFill="1" applyAlignment="1">
      <alignment horizontal="center"/>
    </xf>
    <xf numFmtId="10" fontId="12" fillId="7" borderId="0" xfId="0" quotePrefix="1" applyNumberFormat="1" applyFont="1" applyFill="1" applyAlignment="1">
      <alignment horizontal="center"/>
    </xf>
    <xf numFmtId="10" fontId="15" fillId="7" borderId="0" xfId="0" quotePrefix="1" applyNumberFormat="1" applyFont="1" applyFill="1" applyAlignment="1">
      <alignment horizontal="center"/>
    </xf>
    <xf numFmtId="164" fontId="12" fillId="10" borderId="6" xfId="10" applyNumberFormat="1" applyFont="1" applyFill="1" applyBorder="1" applyAlignment="1">
      <alignment horizontal="center" vertical="center"/>
    </xf>
    <xf numFmtId="10" fontId="12" fillId="10" borderId="6" xfId="10" applyNumberFormat="1" applyFont="1" applyFill="1" applyBorder="1" applyAlignment="1">
      <alignment horizontal="center" vertical="center"/>
    </xf>
    <xf numFmtId="164" fontId="12" fillId="10" borderId="6" xfId="1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2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/>
    </xf>
    <xf numFmtId="2" fontId="18" fillId="4" borderId="22" xfId="17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/>
    </xf>
    <xf numFmtId="0" fontId="12" fillId="0" borderId="34" xfId="0" quotePrefix="1" applyFont="1" applyBorder="1"/>
    <xf numFmtId="3" fontId="12" fillId="0" borderId="6" xfId="0" quotePrefix="1" applyNumberFormat="1" applyFont="1" applyBorder="1" applyAlignment="1">
      <alignment horizontal="center"/>
    </xf>
    <xf numFmtId="0" fontId="2" fillId="12" borderId="6" xfId="11" applyFill="1" applyBorder="1"/>
    <xf numFmtId="10" fontId="12" fillId="0" borderId="0" xfId="0" quotePrefix="1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4" fontId="21" fillId="0" borderId="0" xfId="10" applyNumberFormat="1" applyFont="1" applyAlignment="1">
      <alignment horizontal="center"/>
    </xf>
    <xf numFmtId="0" fontId="21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top"/>
    </xf>
    <xf numFmtId="165" fontId="15" fillId="0" borderId="0" xfId="16" applyFont="1" applyAlignment="1">
      <alignment horizontal="left" vertical="center"/>
    </xf>
    <xf numFmtId="2" fontId="12" fillId="0" borderId="13" xfId="12" applyNumberFormat="1" applyFont="1" applyBorder="1"/>
    <xf numFmtId="2" fontId="12" fillId="0" borderId="6" xfId="11" applyNumberFormat="1" applyFont="1" applyBorder="1" applyAlignment="1">
      <alignment horizontal="right" vertical="center"/>
    </xf>
    <xf numFmtId="0" fontId="18" fillId="8" borderId="0" xfId="17" applyFont="1" applyFill="1"/>
    <xf numFmtId="2" fontId="18" fillId="0" borderId="0" xfId="17" applyNumberFormat="1" applyFont="1" applyAlignment="1">
      <alignment horizontal="right"/>
    </xf>
    <xf numFmtId="2" fontId="18" fillId="4" borderId="0" xfId="17" applyNumberFormat="1" applyFont="1" applyFill="1" applyAlignment="1">
      <alignment horizontal="right"/>
    </xf>
    <xf numFmtId="0" fontId="18" fillId="4" borderId="0" xfId="17" applyFont="1" applyFill="1" applyAlignment="1">
      <alignment horizontal="right"/>
    </xf>
    <xf numFmtId="0" fontId="26" fillId="5" borderId="0" xfId="11" applyFont="1" applyFill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2" fillId="0" borderId="12" xfId="11" applyNumberFormat="1" applyFont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0" fontId="2" fillId="3" borderId="0" xfId="0" applyFont="1" applyFill="1"/>
    <xf numFmtId="2" fontId="33" fillId="0" borderId="0" xfId="10" applyNumberFormat="1" applyFont="1" applyAlignment="1">
      <alignment horizontal="left"/>
    </xf>
    <xf numFmtId="2" fontId="12" fillId="0" borderId="13" xfId="11" applyNumberFormat="1" applyFont="1" applyBorder="1"/>
    <xf numFmtId="2" fontId="12" fillId="0" borderId="6" xfId="11" applyNumberFormat="1" applyFont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3" fontId="2" fillId="0" borderId="0" xfId="8" applyNumberFormat="1" applyAlignment="1">
      <alignment horizontal="center"/>
    </xf>
    <xf numFmtId="2" fontId="12" fillId="4" borderId="13" xfId="11" applyNumberFormat="1" applyFont="1" applyFill="1" applyBorder="1"/>
    <xf numFmtId="2" fontId="12" fillId="4" borderId="6" xfId="11" applyNumberFormat="1" applyFont="1" applyFill="1" applyBorder="1"/>
    <xf numFmtId="164" fontId="18" fillId="0" borderId="0" xfId="17" applyNumberFormat="1" applyFont="1" applyAlignment="1">
      <alignment horizontal="right"/>
    </xf>
    <xf numFmtId="0" fontId="18" fillId="0" borderId="0" xfId="17" applyFont="1" applyAlignment="1">
      <alignment horizontal="right"/>
    </xf>
    <xf numFmtId="0" fontId="9" fillId="0" borderId="0" xfId="21" applyAlignment="1">
      <alignment wrapText="1"/>
    </xf>
    <xf numFmtId="3" fontId="22" fillId="5" borderId="0" xfId="17" applyNumberFormat="1" applyFont="1" applyFill="1" applyAlignment="1">
      <alignment horizontal="right"/>
    </xf>
    <xf numFmtId="4" fontId="22" fillId="5" borderId="3" xfId="17" applyNumberFormat="1" applyFont="1" applyFill="1" applyBorder="1" applyAlignment="1">
      <alignment horizontal="right"/>
    </xf>
    <xf numFmtId="3" fontId="18" fillId="4" borderId="0" xfId="17" applyNumberFormat="1" applyFont="1" applyFill="1" applyAlignment="1">
      <alignment horizontal="right" wrapText="1"/>
    </xf>
    <xf numFmtId="3" fontId="18" fillId="0" borderId="22" xfId="17" applyNumberFormat="1" applyFont="1" applyBorder="1" applyAlignment="1">
      <alignment horizontal="right" wrapText="1"/>
    </xf>
    <xf numFmtId="3" fontId="18" fillId="2" borderId="22" xfId="0" applyNumberFormat="1" applyFont="1" applyFill="1" applyBorder="1" applyAlignment="1">
      <alignment horizontal="right" vertical="center"/>
    </xf>
    <xf numFmtId="3" fontId="18" fillId="0" borderId="22" xfId="17" applyNumberFormat="1" applyFont="1" applyBorder="1" applyAlignment="1">
      <alignment horizontal="right" vertical="center"/>
    </xf>
    <xf numFmtId="3" fontId="18" fillId="0" borderId="22" xfId="17" applyNumberFormat="1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166" fontId="41" fillId="0" borderId="0" xfId="10" applyNumberFormat="1" applyFont="1" applyAlignment="1">
      <alignment horizontal="center"/>
    </xf>
    <xf numFmtId="1" fontId="12" fillId="4" borderId="6" xfId="0" applyNumberFormat="1" applyFont="1" applyFill="1" applyBorder="1" applyAlignment="1">
      <alignment horizontal="center"/>
    </xf>
    <xf numFmtId="10" fontId="12" fillId="4" borderId="6" xfId="9" applyNumberFormat="1" applyFont="1" applyFill="1" applyBorder="1" applyAlignment="1">
      <alignment horizontal="center"/>
    </xf>
    <xf numFmtId="164" fontId="12" fillId="4" borderId="6" xfId="0" applyNumberFormat="1" applyFont="1" applyFill="1" applyBorder="1" applyAlignment="1">
      <alignment horizontal="right"/>
    </xf>
    <xf numFmtId="10" fontId="12" fillId="4" borderId="6" xfId="0" applyNumberFormat="1" applyFont="1" applyFill="1" applyBorder="1" applyAlignment="1">
      <alignment horizontal="center"/>
    </xf>
    <xf numFmtId="164" fontId="15" fillId="4" borderId="6" xfId="0" applyNumberFormat="1" applyFont="1" applyFill="1" applyBorder="1" applyAlignment="1">
      <alignment horizontal="right"/>
    </xf>
    <xf numFmtId="10" fontId="15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6" xfId="0" quotePrefix="1" applyFont="1" applyFill="1" applyBorder="1" applyAlignment="1">
      <alignment horizontal="center"/>
    </xf>
    <xf numFmtId="10" fontId="12" fillId="4" borderId="6" xfId="0" quotePrefix="1" applyNumberFormat="1" applyFont="1" applyFill="1" applyBorder="1" applyAlignment="1">
      <alignment horizontal="center"/>
    </xf>
    <xf numFmtId="3" fontId="15" fillId="4" borderId="6" xfId="0" quotePrefix="1" applyNumberFormat="1" applyFont="1" applyFill="1" applyBorder="1" applyAlignment="1">
      <alignment horizontal="center"/>
    </xf>
    <xf numFmtId="10" fontId="15" fillId="4" borderId="6" xfId="0" quotePrefix="1" applyNumberFormat="1" applyFont="1" applyFill="1" applyBorder="1" applyAlignment="1">
      <alignment horizontal="center"/>
    </xf>
    <xf numFmtId="3" fontId="12" fillId="4" borderId="6" xfId="0" quotePrefix="1" applyNumberFormat="1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center"/>
    </xf>
    <xf numFmtId="1" fontId="45" fillId="0" borderId="0" xfId="10" applyNumberFormat="1" applyFont="1" applyAlignment="1">
      <alignment horizontal="center"/>
    </xf>
    <xf numFmtId="166" fontId="45" fillId="0" borderId="0" xfId="10" applyNumberFormat="1" applyFont="1" applyAlignment="1">
      <alignment horizontal="center"/>
    </xf>
    <xf numFmtId="164" fontId="45" fillId="0" borderId="0" xfId="10" applyNumberFormat="1" applyFont="1" applyAlignment="1">
      <alignment horizontal="center"/>
    </xf>
    <xf numFmtId="10" fontId="45" fillId="0" borderId="0" xfId="10" applyNumberFormat="1" applyFont="1" applyAlignment="1">
      <alignment horizontal="center"/>
    </xf>
    <xf numFmtId="165" fontId="46" fillId="0" borderId="0" xfId="10" applyFont="1" applyAlignment="1">
      <alignment horizontal="left" vertical="center"/>
    </xf>
    <xf numFmtId="17" fontId="46" fillId="0" borderId="0" xfId="10" applyNumberFormat="1" applyFont="1" applyAlignment="1">
      <alignment horizontal="left"/>
    </xf>
    <xf numFmtId="165" fontId="23" fillId="5" borderId="0" xfId="10" applyFont="1" applyFill="1"/>
    <xf numFmtId="165" fontId="32" fillId="5" borderId="0" xfId="10" applyFont="1" applyFill="1" applyAlignment="1">
      <alignment horizontal="left"/>
    </xf>
    <xf numFmtId="1" fontId="32" fillId="5" borderId="0" xfId="10" applyNumberFormat="1" applyFont="1" applyFill="1" applyAlignment="1">
      <alignment horizontal="center"/>
    </xf>
    <xf numFmtId="166" fontId="30" fillId="5" borderId="0" xfId="10" applyNumberFormat="1" applyFont="1" applyFill="1" applyAlignment="1">
      <alignment horizontal="center"/>
    </xf>
    <xf numFmtId="3" fontId="22" fillId="5" borderId="0" xfId="10" applyNumberFormat="1" applyFont="1" applyFill="1" applyAlignment="1">
      <alignment horizontal="center"/>
    </xf>
    <xf numFmtId="10" fontId="38" fillId="0" borderId="34" xfId="0" applyNumberFormat="1" applyFont="1" applyBorder="1" applyAlignment="1">
      <alignment horizontal="center"/>
    </xf>
    <xf numFmtId="10" fontId="12" fillId="11" borderId="6" xfId="0" applyNumberFormat="1" applyFont="1" applyFill="1" applyBorder="1" applyAlignment="1">
      <alignment horizontal="center"/>
    </xf>
    <xf numFmtId="10" fontId="12" fillId="11" borderId="6" xfId="0" quotePrefix="1" applyNumberFormat="1" applyFont="1" applyFill="1" applyBorder="1" applyAlignment="1">
      <alignment horizontal="center"/>
    </xf>
    <xf numFmtId="0" fontId="19" fillId="8" borderId="0" xfId="17" applyFont="1" applyFill="1"/>
    <xf numFmtId="0" fontId="51" fillId="0" borderId="0" xfId="28" applyFont="1"/>
    <xf numFmtId="0" fontId="49" fillId="13" borderId="34" xfId="19" applyFont="1" applyFill="1" applyBorder="1" applyAlignment="1" applyProtection="1">
      <alignment horizontal="center" vertical="center" wrapText="1"/>
      <protection locked="0"/>
    </xf>
    <xf numFmtId="0" fontId="49" fillId="13" borderId="34" xfId="19" applyFont="1" applyFill="1" applyBorder="1" applyAlignment="1" applyProtection="1">
      <alignment horizontal="center" vertical="center"/>
      <protection locked="0"/>
    </xf>
    <xf numFmtId="0" fontId="52" fillId="3" borderId="34" xfId="28" applyFont="1" applyFill="1" applyBorder="1" applyAlignment="1">
      <alignment horizontal="center" vertical="center" wrapText="1"/>
    </xf>
    <xf numFmtId="0" fontId="53" fillId="3" borderId="36" xfId="28" applyFont="1" applyFill="1" applyBorder="1" applyAlignment="1">
      <alignment horizontal="center" vertical="center" wrapText="1"/>
    </xf>
    <xf numFmtId="0" fontId="52" fillId="13" borderId="34" xfId="28" applyFont="1" applyFill="1" applyBorder="1" applyAlignment="1">
      <alignment horizontal="center" vertical="center" wrapText="1"/>
    </xf>
    <xf numFmtId="0" fontId="53" fillId="13" borderId="34" xfId="28" applyFont="1" applyFill="1" applyBorder="1" applyAlignment="1">
      <alignment horizontal="center" vertical="center" wrapText="1"/>
    </xf>
    <xf numFmtId="0" fontId="53" fillId="3" borderId="34" xfId="28" applyFont="1" applyFill="1" applyBorder="1" applyAlignment="1">
      <alignment horizontal="center" vertical="center" wrapText="1"/>
    </xf>
    <xf numFmtId="0" fontId="54" fillId="13" borderId="34" xfId="19" applyFont="1" applyFill="1" applyBorder="1" applyAlignment="1">
      <alignment horizontal="center"/>
    </xf>
    <xf numFmtId="0" fontId="55" fillId="13" borderId="34" xfId="20" applyFont="1" applyFill="1" applyBorder="1" applyAlignment="1">
      <alignment horizontal="center" vertical="center" wrapText="1"/>
    </xf>
    <xf numFmtId="2" fontId="51" fillId="3" borderId="34" xfId="28" applyNumberFormat="1" applyFont="1" applyFill="1" applyBorder="1" applyAlignment="1" applyProtection="1">
      <alignment horizontal="center"/>
      <protection locked="0"/>
    </xf>
    <xf numFmtId="2" fontId="50" fillId="3" borderId="36" xfId="28" applyNumberFormat="1" applyFont="1" applyFill="1" applyBorder="1" applyAlignment="1">
      <alignment horizontal="center"/>
    </xf>
    <xf numFmtId="2" fontId="51" fillId="13" borderId="34" xfId="28" applyNumberFormat="1" applyFont="1" applyFill="1" applyBorder="1" applyAlignment="1" applyProtection="1">
      <alignment horizontal="center"/>
      <protection locked="0"/>
    </xf>
    <xf numFmtId="2" fontId="50" fillId="13" borderId="34" xfId="28" applyNumberFormat="1" applyFont="1" applyFill="1" applyBorder="1" applyAlignment="1">
      <alignment horizontal="center"/>
    </xf>
    <xf numFmtId="2" fontId="50" fillId="3" borderId="34" xfId="28" applyNumberFormat="1" applyFont="1" applyFill="1" applyBorder="1" applyAlignment="1">
      <alignment horizontal="center"/>
    </xf>
    <xf numFmtId="2" fontId="51" fillId="3" borderId="34" xfId="28" applyNumberFormat="1" applyFont="1" applyFill="1" applyBorder="1" applyAlignment="1">
      <alignment horizontal="center"/>
    </xf>
    <xf numFmtId="2" fontId="50" fillId="13" borderId="34" xfId="28" applyNumberFormat="1" applyFont="1" applyFill="1" applyBorder="1" applyAlignment="1">
      <alignment horizontal="center" vertical="center"/>
    </xf>
    <xf numFmtId="2" fontId="50" fillId="13" borderId="34" xfId="28" applyNumberFormat="1" applyFont="1" applyFill="1" applyBorder="1" applyAlignment="1" applyProtection="1">
      <alignment horizontal="center" vertical="center"/>
      <protection locked="0"/>
    </xf>
    <xf numFmtId="0" fontId="51" fillId="3" borderId="34" xfId="28" applyFont="1" applyFill="1" applyBorder="1" applyAlignment="1" applyProtection="1">
      <alignment horizontal="right" vertical="center"/>
      <protection locked="0"/>
    </xf>
    <xf numFmtId="2" fontId="50" fillId="0" borderId="36" xfId="28" applyNumberFormat="1" applyFont="1" applyBorder="1" applyAlignment="1">
      <alignment horizontal="center"/>
    </xf>
    <xf numFmtId="49" fontId="54" fillId="13" borderId="34" xfId="18" applyNumberFormat="1" applyFont="1" applyFill="1" applyBorder="1" applyAlignment="1">
      <alignment horizontal="center"/>
    </xf>
    <xf numFmtId="0" fontId="54" fillId="13" borderId="34" xfId="18" applyFont="1" applyFill="1" applyBorder="1" applyAlignment="1">
      <alignment horizontal="center" vertical="center"/>
    </xf>
    <xf numFmtId="2" fontId="50" fillId="14" borderId="0" xfId="28" applyNumberFormat="1" applyFont="1" applyFill="1" applyAlignment="1">
      <alignment horizontal="center" vertical="center"/>
    </xf>
    <xf numFmtId="0" fontId="50" fillId="14" borderId="0" xfId="28" applyFont="1" applyFill="1"/>
    <xf numFmtId="0" fontId="50" fillId="0" borderId="0" xfId="28" applyFont="1"/>
    <xf numFmtId="4" fontId="18" fillId="4" borderId="22" xfId="17" applyNumberFormat="1" applyFont="1" applyFill="1" applyBorder="1" applyAlignment="1">
      <alignment horizontal="right" wrapText="1"/>
    </xf>
    <xf numFmtId="10" fontId="22" fillId="5" borderId="34" xfId="10" applyNumberFormat="1" applyFont="1" applyFill="1" applyBorder="1" applyAlignment="1">
      <alignment horizontal="center"/>
    </xf>
    <xf numFmtId="10" fontId="38" fillId="0" borderId="22" xfId="0" applyNumberFormat="1" applyFont="1" applyBorder="1" applyAlignment="1">
      <alignment horizontal="center"/>
    </xf>
    <xf numFmtId="164" fontId="22" fillId="5" borderId="6" xfId="10" applyNumberFormat="1" applyFont="1" applyFill="1" applyBorder="1" applyAlignment="1">
      <alignment horizontal="center" vertical="center"/>
    </xf>
    <xf numFmtId="164" fontId="12" fillId="10" borderId="22" xfId="10" applyNumberFormat="1" applyFont="1" applyFill="1" applyBorder="1" applyAlignment="1">
      <alignment horizontal="center" vertical="center"/>
    </xf>
    <xf numFmtId="10" fontId="22" fillId="5" borderId="6" xfId="10" applyNumberFormat="1" applyFont="1" applyFill="1" applyBorder="1" applyAlignment="1">
      <alignment horizontal="center" vertical="center"/>
    </xf>
    <xf numFmtId="10" fontId="12" fillId="10" borderId="22" xfId="10" applyNumberFormat="1" applyFont="1" applyFill="1" applyBorder="1" applyAlignment="1">
      <alignment horizontal="center" vertical="center"/>
    </xf>
    <xf numFmtId="44" fontId="22" fillId="5" borderId="6" xfId="14" applyFont="1" applyFill="1" applyBorder="1" applyAlignment="1" applyProtection="1">
      <alignment horizontal="center" vertical="center"/>
    </xf>
    <xf numFmtId="0" fontId="12" fillId="0" borderId="34" xfId="9" quotePrefix="1" applyFont="1" applyBorder="1"/>
    <xf numFmtId="0" fontId="12" fillId="0" borderId="34" xfId="11" applyFont="1" applyBorder="1" applyAlignment="1">
      <alignment vertical="center"/>
    </xf>
    <xf numFmtId="2" fontId="12" fillId="4" borderId="34" xfId="11" applyNumberFormat="1" applyFont="1" applyFill="1" applyBorder="1" applyAlignment="1">
      <alignment vertical="center"/>
    </xf>
    <xf numFmtId="2" fontId="12" fillId="0" borderId="34" xfId="11" applyNumberFormat="1" applyFont="1" applyBorder="1" applyAlignment="1">
      <alignment horizontal="right" vertical="center"/>
    </xf>
    <xf numFmtId="2" fontId="12" fillId="4" borderId="34" xfId="11" applyNumberFormat="1" applyFont="1" applyFill="1" applyBorder="1" applyAlignment="1">
      <alignment horizontal="right" vertical="center"/>
    </xf>
    <xf numFmtId="165" fontId="13" fillId="4" borderId="7" xfId="10" applyFont="1" applyFill="1" applyBorder="1" applyAlignment="1">
      <alignment vertical="center" wrapText="1"/>
    </xf>
    <xf numFmtId="0" fontId="12" fillId="4" borderId="8" xfId="11" applyFont="1" applyFill="1" applyBorder="1" applyAlignment="1">
      <alignment horizontal="left" vertical="center"/>
    </xf>
    <xf numFmtId="165" fontId="22" fillId="5" borderId="0" xfId="10" applyFont="1" applyFill="1" applyAlignment="1">
      <alignment horizontal="center"/>
    </xf>
    <xf numFmtId="1" fontId="22" fillId="5" borderId="0" xfId="10" applyNumberFormat="1" applyFont="1" applyFill="1" applyAlignment="1">
      <alignment horizontal="center" vertical="center" wrapText="1"/>
    </xf>
    <xf numFmtId="1" fontId="22" fillId="5" borderId="1" xfId="10" applyNumberFormat="1" applyFont="1" applyFill="1" applyBorder="1" applyAlignment="1">
      <alignment horizontal="center" vertical="center" wrapText="1"/>
    </xf>
    <xf numFmtId="0" fontId="56" fillId="11" borderId="0" xfId="17" applyFont="1" applyFill="1" applyAlignment="1">
      <alignment horizontal="center"/>
    </xf>
    <xf numFmtId="0" fontId="56" fillId="11" borderId="3" xfId="17" applyFont="1" applyFill="1" applyBorder="1" applyAlignment="1">
      <alignment horizontal="center"/>
    </xf>
    <xf numFmtId="0" fontId="22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27" xfId="17" applyFont="1" applyBorder="1" applyAlignment="1">
      <alignment horizontal="center" vertical="center"/>
    </xf>
    <xf numFmtId="165" fontId="12" fillId="0" borderId="29" xfId="10" applyFont="1" applyBorder="1" applyAlignment="1">
      <alignment horizontal="center" vertical="center"/>
    </xf>
    <xf numFmtId="165" fontId="12" fillId="0" borderId="28" xfId="10" applyFont="1" applyBorder="1" applyAlignment="1">
      <alignment horizontal="center" vertical="center"/>
    </xf>
    <xf numFmtId="0" fontId="18" fillId="0" borderId="2" xfId="17" applyFont="1" applyBorder="1" applyAlignment="1">
      <alignment horizontal="center" vertical="center"/>
    </xf>
    <xf numFmtId="165" fontId="12" fillId="0" borderId="0" xfId="10" applyFont="1" applyAlignment="1">
      <alignment horizontal="center" vertical="center"/>
    </xf>
    <xf numFmtId="165" fontId="12" fillId="0" borderId="3" xfId="10" applyFont="1" applyBorder="1" applyAlignment="1">
      <alignment horizontal="center" vertical="center"/>
    </xf>
    <xf numFmtId="0" fontId="22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Border="1" applyAlignment="1">
      <alignment horizontal="center"/>
    </xf>
    <xf numFmtId="165" fontId="12" fillId="0" borderId="3" xfId="10" applyFont="1" applyBorder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2" fontId="18" fillId="0" borderId="2" xfId="17" applyNumberFormat="1" applyFont="1" applyBorder="1" applyAlignment="1">
      <alignment horizontal="center" vertical="center"/>
    </xf>
    <xf numFmtId="0" fontId="11" fillId="0" borderId="27" xfId="17" applyFont="1" applyBorder="1" applyAlignment="1">
      <alignment horizontal="center" vertical="center"/>
    </xf>
    <xf numFmtId="165" fontId="11" fillId="0" borderId="28" xfId="10" applyFont="1" applyBorder="1" applyAlignment="1">
      <alignment horizontal="center" vertical="center"/>
    </xf>
    <xf numFmtId="164" fontId="18" fillId="0" borderId="27" xfId="17" applyNumberFormat="1" applyFont="1" applyBorder="1" applyAlignment="1">
      <alignment horizontal="center" vertical="center"/>
    </xf>
    <xf numFmtId="0" fontId="18" fillId="0" borderId="0" xfId="17" applyFont="1" applyAlignment="1">
      <alignment horizontal="center"/>
    </xf>
    <xf numFmtId="0" fontId="18" fillId="0" borderId="3" xfId="17" applyFont="1" applyBorder="1" applyAlignment="1">
      <alignment horizontal="center"/>
    </xf>
    <xf numFmtId="2" fontId="12" fillId="0" borderId="2" xfId="17" applyNumberFormat="1" applyFont="1" applyBorder="1" applyAlignment="1">
      <alignment horizontal="center"/>
    </xf>
    <xf numFmtId="2" fontId="12" fillId="0" borderId="3" xfId="10" applyNumberFormat="1" applyFont="1" applyBorder="1" applyAlignment="1">
      <alignment horizontal="center"/>
    </xf>
    <xf numFmtId="0" fontId="20" fillId="0" borderId="2" xfId="17" applyFont="1" applyBorder="1" applyAlignment="1">
      <alignment horizontal="center" vertical="center"/>
    </xf>
    <xf numFmtId="165" fontId="15" fillId="0" borderId="3" xfId="10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165" fontId="12" fillId="0" borderId="0" xfId="10" applyFont="1" applyAlignment="1">
      <alignment horizontal="center"/>
    </xf>
    <xf numFmtId="0" fontId="50" fillId="13" borderId="34" xfId="28" applyFont="1" applyFill="1" applyBorder="1" applyAlignment="1">
      <alignment horizontal="center" vertical="center" wrapText="1"/>
    </xf>
    <xf numFmtId="0" fontId="50" fillId="3" borderId="34" xfId="28" applyFont="1" applyFill="1" applyBorder="1" applyAlignment="1">
      <alignment horizontal="center" vertical="center" wrapText="1"/>
    </xf>
    <xf numFmtId="0" fontId="50" fillId="14" borderId="33" xfId="28" applyFont="1" applyFill="1" applyBorder="1" applyAlignment="1">
      <alignment horizontal="center"/>
    </xf>
    <xf numFmtId="49" fontId="49" fillId="13" borderId="32" xfId="18" applyNumberFormat="1" applyFont="1" applyFill="1" applyBorder="1" applyAlignment="1" applyProtection="1">
      <alignment horizontal="center" vertical="center"/>
      <protection locked="0"/>
    </xf>
    <xf numFmtId="49" fontId="49" fillId="13" borderId="33" xfId="18" applyNumberFormat="1" applyFont="1" applyFill="1" applyBorder="1" applyAlignment="1" applyProtection="1">
      <alignment horizontal="center" vertical="center"/>
      <protection locked="0"/>
    </xf>
    <xf numFmtId="49" fontId="49" fillId="13" borderId="37" xfId="18" applyNumberFormat="1" applyFont="1" applyFill="1" applyBorder="1" applyAlignment="1" applyProtection="1">
      <alignment horizontal="center" vertical="center"/>
      <protection locked="0"/>
    </xf>
    <xf numFmtId="49" fontId="49" fillId="13" borderId="38" xfId="18" applyNumberFormat="1" applyFont="1" applyFill="1" applyBorder="1" applyAlignment="1" applyProtection="1">
      <alignment horizontal="center" vertical="center"/>
      <protection locked="0"/>
    </xf>
    <xf numFmtId="49" fontId="49" fillId="13" borderId="1" xfId="18" applyNumberFormat="1" applyFont="1" applyFill="1" applyBorder="1" applyAlignment="1" applyProtection="1">
      <alignment horizontal="center" vertical="center"/>
      <protection locked="0"/>
    </xf>
    <xf numFmtId="49" fontId="49" fillId="13" borderId="39" xfId="18" applyNumberFormat="1" applyFont="1" applyFill="1" applyBorder="1" applyAlignment="1" applyProtection="1">
      <alignment horizontal="center" vertical="center"/>
      <protection locked="0"/>
    </xf>
    <xf numFmtId="2" fontId="49" fillId="3" borderId="2" xfId="18" applyNumberFormat="1" applyFont="1" applyFill="1" applyBorder="1" applyAlignment="1">
      <alignment horizontal="center" vertical="center"/>
    </xf>
    <xf numFmtId="2" fontId="49" fillId="3" borderId="0" xfId="18" applyNumberFormat="1" applyFont="1" applyFill="1" applyAlignment="1">
      <alignment horizontal="center" vertical="center"/>
    </xf>
    <xf numFmtId="2" fontId="49" fillId="3" borderId="40" xfId="18" applyNumberFormat="1" applyFont="1" applyFill="1" applyBorder="1" applyAlignment="1">
      <alignment horizontal="center" vertical="center"/>
    </xf>
    <xf numFmtId="2" fontId="49" fillId="3" borderId="1" xfId="18" applyNumberFormat="1" applyFont="1" applyFill="1" applyBorder="1" applyAlignment="1">
      <alignment horizontal="center" vertical="center"/>
    </xf>
    <xf numFmtId="2" fontId="49" fillId="13" borderId="34" xfId="18" applyNumberFormat="1" applyFont="1" applyFill="1" applyBorder="1" applyAlignment="1">
      <alignment horizontal="center" vertical="center"/>
    </xf>
    <xf numFmtId="2" fontId="49" fillId="3" borderId="34" xfId="18" applyNumberFormat="1" applyFont="1" applyFill="1" applyBorder="1" applyAlignment="1">
      <alignment horizontal="center" vertical="center"/>
    </xf>
    <xf numFmtId="0" fontId="26" fillId="5" borderId="0" xfId="11" applyFont="1" applyFill="1" applyAlignment="1">
      <alignment horizontal="center" vertical="center" wrapText="1"/>
    </xf>
    <xf numFmtId="0" fontId="26" fillId="5" borderId="35" xfId="1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Alignment="1">
      <alignment horizontal="right" wrapText="1"/>
    </xf>
    <xf numFmtId="0" fontId="17" fillId="5" borderId="3" xfId="0" applyFont="1" applyFill="1" applyBorder="1"/>
    <xf numFmtId="164" fontId="12" fillId="4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</cellXfs>
  <cellStyles count="31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21" builtinId="8"/>
    <cellStyle name="Normal" xfId="0" builtinId="0"/>
    <cellStyle name="Normal 10" xfId="27" xr:uid="{34793A46-7F74-45A2-BAEE-DE03EF040879}"/>
    <cellStyle name="Normal 11" xfId="28" xr:uid="{F71DD4E6-8F34-400A-A917-9E0BC6FB382B}"/>
    <cellStyle name="Normal 12" xfId="30" xr:uid="{504C8C89-D23A-4FD2-9D88-6F37401B4860}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2" xr:uid="{070C9558-EA3D-4ED0-BB0A-75821D94F704}"/>
    <cellStyle name="Normal 6" xfId="23" xr:uid="{F0594B02-943A-4218-BA48-E0DD868F8006}"/>
    <cellStyle name="Normal 7" xfId="24" xr:uid="{FDC7D70B-35FC-478C-B299-78F65142467A}"/>
    <cellStyle name="Normal 8" xfId="25" xr:uid="{1B432A68-C9D5-4EEA-B048-994B9910ED05}"/>
    <cellStyle name="Normal 9" xfId="26" xr:uid="{C8B70BDD-1232-4CCC-B9B5-5DE26581E6F1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  <cellStyle name="Percent 2" xfId="29" xr:uid="{5BE4B681-CF8C-4E74-B27B-15EBE585F8D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N34" sqref="N34"/>
    </sheetView>
  </sheetViews>
  <sheetFormatPr defaultColWidth="10.28515625" defaultRowHeight="11.25" x14ac:dyDescent="0.2"/>
  <cols>
    <col min="1" max="1" width="25" style="182" customWidth="1"/>
    <col min="2" max="2" width="12.28515625" style="176" customWidth="1"/>
    <col min="3" max="3" width="13" style="176" customWidth="1"/>
    <col min="4" max="4" width="20.7109375" style="177" bestFit="1" customWidth="1"/>
    <col min="5" max="5" width="13.28515625" style="183" bestFit="1" customWidth="1"/>
    <col min="6" max="6" width="8.7109375" style="180" bestFit="1" customWidth="1"/>
    <col min="7" max="7" width="11.28515625" style="180" bestFit="1" customWidth="1"/>
    <col min="8" max="8" width="16.28515625" style="180" bestFit="1" customWidth="1"/>
    <col min="9" max="9" width="9.28515625" style="181" bestFit="1" customWidth="1"/>
    <col min="10" max="10" width="12.28515625" style="158" customWidth="1"/>
    <col min="11" max="16384" width="10.28515625" style="158"/>
  </cols>
  <sheetData>
    <row r="1" spans="1:10" s="156" customFormat="1" ht="13.5" thickBot="1" x14ac:dyDescent="0.25">
      <c r="A1" s="333" t="s">
        <v>314</v>
      </c>
      <c r="B1" s="333"/>
      <c r="C1" s="333"/>
      <c r="D1" s="333"/>
      <c r="E1" s="80"/>
      <c r="F1" s="80"/>
      <c r="G1" s="80"/>
      <c r="H1" s="80"/>
      <c r="I1" s="80"/>
      <c r="J1" s="334" t="s">
        <v>252</v>
      </c>
    </row>
    <row r="2" spans="1:10" s="157" customFormat="1" ht="13.5" customHeight="1" thickTop="1" x14ac:dyDescent="0.2">
      <c r="A2" s="333"/>
      <c r="B2" s="333"/>
      <c r="C2" s="333"/>
      <c r="D2" s="333"/>
      <c r="E2" s="81" t="s">
        <v>165</v>
      </c>
      <c r="F2" s="82" t="s">
        <v>166</v>
      </c>
      <c r="G2" s="82" t="s">
        <v>167</v>
      </c>
      <c r="H2" s="83" t="s">
        <v>168</v>
      </c>
      <c r="I2" s="84" t="s">
        <v>169</v>
      </c>
      <c r="J2" s="334"/>
    </row>
    <row r="3" spans="1:10" s="157" customFormat="1" ht="12.75" customHeight="1" thickBot="1" x14ac:dyDescent="0.25">
      <c r="A3" s="284"/>
      <c r="B3" s="285"/>
      <c r="C3" s="286"/>
      <c r="D3" s="287" t="s">
        <v>316</v>
      </c>
      <c r="E3" s="288" t="s">
        <v>170</v>
      </c>
      <c r="F3" s="85" t="s">
        <v>171</v>
      </c>
      <c r="G3" s="85" t="s">
        <v>172</v>
      </c>
      <c r="H3" s="86" t="s">
        <v>173</v>
      </c>
      <c r="I3" s="87" t="s">
        <v>174</v>
      </c>
      <c r="J3" s="334"/>
    </row>
    <row r="4" spans="1:10" ht="14.25" customHeight="1" x14ac:dyDescent="0.2">
      <c r="A4" s="88" t="s">
        <v>175</v>
      </c>
      <c r="B4" s="89" t="s">
        <v>2</v>
      </c>
      <c r="C4" s="89" t="s">
        <v>176</v>
      </c>
      <c r="D4" s="90" t="s">
        <v>177</v>
      </c>
      <c r="E4" s="91" t="s">
        <v>178</v>
      </c>
      <c r="F4" s="92" t="s">
        <v>151</v>
      </c>
      <c r="G4" s="93" t="s">
        <v>151</v>
      </c>
      <c r="H4" s="93" t="s">
        <v>151</v>
      </c>
      <c r="I4" s="94" t="s">
        <v>151</v>
      </c>
      <c r="J4" s="335"/>
    </row>
    <row r="5" spans="1:10" ht="12.75" x14ac:dyDescent="0.2">
      <c r="A5" s="95" t="s">
        <v>5</v>
      </c>
      <c r="B5" s="96">
        <v>5029</v>
      </c>
      <c r="C5" s="96">
        <v>386.84615384615387</v>
      </c>
      <c r="D5" s="289">
        <v>3.5999999999999997E-2</v>
      </c>
      <c r="E5" s="203">
        <v>490020.06863636361</v>
      </c>
      <c r="F5" s="204">
        <v>0.65100000000000002</v>
      </c>
      <c r="G5" s="204">
        <v>0.87329999999999997</v>
      </c>
      <c r="H5" s="204">
        <v>0.93669999999999998</v>
      </c>
      <c r="I5" s="204">
        <v>0.66259999999999997</v>
      </c>
      <c r="J5" s="247">
        <v>4.4655992078691327</v>
      </c>
    </row>
    <row r="6" spans="1:10" ht="12.75" x14ac:dyDescent="0.2">
      <c r="A6" s="95" t="s">
        <v>6</v>
      </c>
      <c r="B6" s="96">
        <v>877</v>
      </c>
      <c r="C6" s="96">
        <v>250.57142857142858</v>
      </c>
      <c r="D6" s="289">
        <v>3.4000000000000002E-2</v>
      </c>
      <c r="E6" s="203">
        <v>330923.85894736846</v>
      </c>
      <c r="F6" s="204">
        <v>0.66839999999999999</v>
      </c>
      <c r="G6" s="204">
        <v>0.92469999999999997</v>
      </c>
      <c r="H6" s="204">
        <v>1.0106999999999999</v>
      </c>
      <c r="I6" s="204">
        <v>0.64500000000000002</v>
      </c>
      <c r="J6" s="248">
        <v>3.0026922396300733</v>
      </c>
    </row>
    <row r="7" spans="1:10" ht="12.75" x14ac:dyDescent="0.2">
      <c r="A7" s="95" t="s">
        <v>7</v>
      </c>
      <c r="B7" s="96">
        <v>300</v>
      </c>
      <c r="C7" s="96">
        <v>300</v>
      </c>
      <c r="D7" s="289">
        <v>3.5999999999999997E-2</v>
      </c>
      <c r="E7" s="203">
        <v>246862.44</v>
      </c>
      <c r="F7" s="204">
        <v>0.59930000000000005</v>
      </c>
      <c r="G7" s="204">
        <v>0.90329999999999999</v>
      </c>
      <c r="H7" s="204">
        <v>1.0253000000000001</v>
      </c>
      <c r="I7" s="204">
        <v>0.63449999999999995</v>
      </c>
      <c r="J7" s="248">
        <v>2.8727987917553586</v>
      </c>
    </row>
    <row r="8" spans="1:10" ht="12.75" x14ac:dyDescent="0.2">
      <c r="A8" s="95" t="s">
        <v>8</v>
      </c>
      <c r="B8" s="96">
        <v>1792</v>
      </c>
      <c r="C8" s="96">
        <v>477.86666666666667</v>
      </c>
      <c r="D8" s="289">
        <v>4.1000000000000002E-2</v>
      </c>
      <c r="E8" s="203">
        <v>465762.5616666667</v>
      </c>
      <c r="F8" s="204">
        <v>0.59850000000000003</v>
      </c>
      <c r="G8" s="204">
        <v>0.94530000000000003</v>
      </c>
      <c r="H8" s="204">
        <v>0.9153</v>
      </c>
      <c r="I8" s="204">
        <v>0.61670000000000003</v>
      </c>
      <c r="J8" s="248">
        <v>4.0638250843738737</v>
      </c>
    </row>
    <row r="9" spans="1:10" ht="12.75" x14ac:dyDescent="0.2">
      <c r="A9" s="95" t="s">
        <v>9</v>
      </c>
      <c r="B9" s="96">
        <v>724</v>
      </c>
      <c r="C9" s="96">
        <v>181</v>
      </c>
      <c r="D9" s="289">
        <v>2.9000000000000001E-2</v>
      </c>
      <c r="E9" s="203">
        <v>266575.06857142859</v>
      </c>
      <c r="F9" s="204">
        <v>0.7228</v>
      </c>
      <c r="G9" s="204">
        <v>0.9254</v>
      </c>
      <c r="H9" s="204">
        <v>1.0365</v>
      </c>
      <c r="I9" s="204">
        <v>0.71279999999999999</v>
      </c>
      <c r="J9" s="248">
        <v>1.9106387359947994</v>
      </c>
    </row>
    <row r="10" spans="1:10" ht="12.75" x14ac:dyDescent="0.2">
      <c r="A10" s="95" t="s">
        <v>10</v>
      </c>
      <c r="B10" s="96">
        <v>256</v>
      </c>
      <c r="C10" s="96">
        <v>256</v>
      </c>
      <c r="D10" s="289">
        <v>3.1E-2</v>
      </c>
      <c r="E10" s="203">
        <v>286745.03499999997</v>
      </c>
      <c r="F10" s="204">
        <v>0.73250000000000004</v>
      </c>
      <c r="G10" s="204">
        <v>0.83979999999999999</v>
      </c>
      <c r="H10" s="204">
        <v>1.0982000000000001</v>
      </c>
      <c r="I10" s="204">
        <v>0.60219999999999996</v>
      </c>
      <c r="J10" s="248">
        <v>3.4616942193230078</v>
      </c>
    </row>
    <row r="11" spans="1:10" ht="12.75" x14ac:dyDescent="0.2">
      <c r="A11" s="95" t="s">
        <v>11</v>
      </c>
      <c r="B11" s="96">
        <v>1778</v>
      </c>
      <c r="C11" s="96">
        <v>355.6</v>
      </c>
      <c r="D11" s="289">
        <v>3.5000000000000003E-2</v>
      </c>
      <c r="E11" s="203">
        <v>530513.41857142863</v>
      </c>
      <c r="F11" s="204">
        <v>0.6855</v>
      </c>
      <c r="G11" s="204">
        <v>0.95499999999999996</v>
      </c>
      <c r="H11" s="204">
        <v>0.98740000000000006</v>
      </c>
      <c r="I11" s="204">
        <v>0.69179999999999997</v>
      </c>
      <c r="J11" s="248">
        <v>4.2615681733423569</v>
      </c>
    </row>
    <row r="12" spans="1:10" ht="12.75" x14ac:dyDescent="0.2">
      <c r="A12" s="95" t="s">
        <v>12</v>
      </c>
      <c r="B12" s="96">
        <v>1017</v>
      </c>
      <c r="C12" s="96">
        <v>339</v>
      </c>
      <c r="D12" s="289">
        <v>4.5999999999999999E-2</v>
      </c>
      <c r="E12" s="203">
        <v>532906.46285714291</v>
      </c>
      <c r="F12" s="204">
        <v>0.66479999999999995</v>
      </c>
      <c r="G12" s="204">
        <v>0.96460000000000001</v>
      </c>
      <c r="H12" s="204">
        <v>0.94979999999999998</v>
      </c>
      <c r="I12" s="204">
        <v>0.68830000000000002</v>
      </c>
      <c r="J12" s="248">
        <v>2.2689767122636764</v>
      </c>
    </row>
    <row r="13" spans="1:10" ht="12.75" x14ac:dyDescent="0.2">
      <c r="A13" s="95" t="s">
        <v>13</v>
      </c>
      <c r="B13" s="96">
        <v>1817</v>
      </c>
      <c r="C13" s="96">
        <v>302.83333333333331</v>
      </c>
      <c r="D13" s="289">
        <v>4.9000000000000002E-2</v>
      </c>
      <c r="E13" s="203">
        <v>474956.18625000003</v>
      </c>
      <c r="F13" s="204">
        <v>0.65200000000000002</v>
      </c>
      <c r="G13" s="204">
        <v>0.90200000000000002</v>
      </c>
      <c r="H13" s="204">
        <v>0.94510000000000005</v>
      </c>
      <c r="I13" s="204">
        <v>0.61539999999999995</v>
      </c>
      <c r="J13" s="248">
        <v>3.6754725195025988</v>
      </c>
    </row>
    <row r="14" spans="1:10" ht="12.75" x14ac:dyDescent="0.2">
      <c r="A14" s="95" t="s">
        <v>14</v>
      </c>
      <c r="B14" s="96">
        <v>2909</v>
      </c>
      <c r="C14" s="96">
        <v>247.57446808510639</v>
      </c>
      <c r="D14" s="289">
        <v>0.04</v>
      </c>
      <c r="E14" s="203">
        <v>447311.88133333332</v>
      </c>
      <c r="F14" s="204">
        <v>0.72099999999999997</v>
      </c>
      <c r="G14" s="204">
        <v>0.92159999999999997</v>
      </c>
      <c r="H14" s="204">
        <v>1.0438000000000001</v>
      </c>
      <c r="I14" s="204">
        <v>0.71589999999999998</v>
      </c>
      <c r="J14" s="248">
        <v>3.2600039235173282</v>
      </c>
    </row>
    <row r="15" spans="1:10" ht="12.75" x14ac:dyDescent="0.2">
      <c r="A15" s="95" t="s">
        <v>15</v>
      </c>
      <c r="B15" s="96">
        <v>4741</v>
      </c>
      <c r="C15" s="96">
        <v>790.16666666666663</v>
      </c>
      <c r="D15" s="289">
        <v>3.3000000000000002E-2</v>
      </c>
      <c r="E15" s="203">
        <v>714309.85655172414</v>
      </c>
      <c r="F15" s="204">
        <v>0.70569999999999999</v>
      </c>
      <c r="G15" s="204">
        <v>0.9667</v>
      </c>
      <c r="H15" s="204">
        <v>1.0237000000000001</v>
      </c>
      <c r="I15" s="204">
        <v>0.69579999999999997</v>
      </c>
      <c r="J15" s="248">
        <v>4.4191656578880405</v>
      </c>
    </row>
    <row r="16" spans="1:10" ht="12.75" x14ac:dyDescent="0.2">
      <c r="A16" s="95" t="s">
        <v>16</v>
      </c>
      <c r="B16" s="96">
        <v>2186</v>
      </c>
      <c r="C16" s="96">
        <v>437.2</v>
      </c>
      <c r="D16" s="289">
        <v>3.4000000000000002E-2</v>
      </c>
      <c r="E16" s="203">
        <v>510199.33624999999</v>
      </c>
      <c r="F16" s="204">
        <v>0.65980000000000005</v>
      </c>
      <c r="G16" s="204">
        <v>0.85589999999999999</v>
      </c>
      <c r="H16" s="204">
        <v>1.1106</v>
      </c>
      <c r="I16" s="204">
        <v>0.66510000000000002</v>
      </c>
      <c r="J16" s="248">
        <v>4.0142903731882225</v>
      </c>
    </row>
    <row r="17" spans="1:10" ht="12.75" x14ac:dyDescent="0.2">
      <c r="A17" s="95" t="s">
        <v>17</v>
      </c>
      <c r="B17" s="96">
        <v>4125</v>
      </c>
      <c r="C17" s="96">
        <v>246.26865671641792</v>
      </c>
      <c r="D17" s="289">
        <v>3.4000000000000002E-2</v>
      </c>
      <c r="E17" s="203">
        <v>551173.6032653061</v>
      </c>
      <c r="F17" s="204">
        <v>0.73409999999999997</v>
      </c>
      <c r="G17" s="204">
        <v>0.92149999999999999</v>
      </c>
      <c r="H17" s="204">
        <v>1.0965</v>
      </c>
      <c r="I17" s="204">
        <v>0.75439999999999996</v>
      </c>
      <c r="J17" s="248">
        <v>3.8737414919651498</v>
      </c>
    </row>
    <row r="18" spans="1:10" ht="12.75" x14ac:dyDescent="0.2">
      <c r="A18" s="95" t="s">
        <v>18</v>
      </c>
      <c r="B18" s="96">
        <v>2285</v>
      </c>
      <c r="C18" s="96">
        <v>338.51851851851853</v>
      </c>
      <c r="D18" s="289">
        <v>3.5999999999999997E-2</v>
      </c>
      <c r="E18" s="203">
        <v>605686.32222222222</v>
      </c>
      <c r="F18" s="204">
        <v>0.70589999999999997</v>
      </c>
      <c r="G18" s="204">
        <v>0.94750000000000001</v>
      </c>
      <c r="H18" s="204">
        <v>1.0108999999999999</v>
      </c>
      <c r="I18" s="204">
        <v>0.70589999999999997</v>
      </c>
      <c r="J18" s="248">
        <v>5.1875512612094932</v>
      </c>
    </row>
    <row r="19" spans="1:10" ht="12.75" x14ac:dyDescent="0.2">
      <c r="A19" s="95" t="s">
        <v>19</v>
      </c>
      <c r="B19" s="96">
        <v>229</v>
      </c>
      <c r="C19" s="96">
        <v>458</v>
      </c>
      <c r="D19" s="289">
        <v>2.9000000000000001E-2</v>
      </c>
      <c r="E19" s="203">
        <v>569757.23333333328</v>
      </c>
      <c r="F19" s="204">
        <v>0.77080000000000004</v>
      </c>
      <c r="G19" s="204">
        <v>0.86899999999999999</v>
      </c>
      <c r="H19" s="204">
        <v>1.0612999999999999</v>
      </c>
      <c r="I19" s="204">
        <v>0.76800000000000002</v>
      </c>
      <c r="J19" s="248">
        <v>7.8244387079998612</v>
      </c>
    </row>
    <row r="20" spans="1:10" ht="12.75" x14ac:dyDescent="0.2">
      <c r="A20" s="95" t="s">
        <v>20</v>
      </c>
      <c r="B20" s="96">
        <v>1657</v>
      </c>
      <c r="C20" s="96">
        <v>414.25</v>
      </c>
      <c r="D20" s="289">
        <v>3.2000000000000001E-2</v>
      </c>
      <c r="E20" s="203">
        <v>406726.89285714284</v>
      </c>
      <c r="F20" s="204">
        <v>0.6079</v>
      </c>
      <c r="G20" s="204">
        <v>0.78029999999999999</v>
      </c>
      <c r="H20" s="204">
        <v>0.94389999999999996</v>
      </c>
      <c r="I20" s="204">
        <v>0.53569999999999995</v>
      </c>
      <c r="J20" s="248">
        <v>2.4843202597018368</v>
      </c>
    </row>
    <row r="21" spans="1:10" ht="12.75" x14ac:dyDescent="0.2">
      <c r="A21" s="95" t="s">
        <v>21</v>
      </c>
      <c r="B21" s="96">
        <v>779</v>
      </c>
      <c r="C21" s="96">
        <v>389.5</v>
      </c>
      <c r="D21" s="289">
        <v>3.4000000000000002E-2</v>
      </c>
      <c r="E21" s="203">
        <v>396916.36636636633</v>
      </c>
      <c r="F21" s="204">
        <v>0.70040000000000002</v>
      </c>
      <c r="G21" s="204">
        <v>0.9012</v>
      </c>
      <c r="H21" s="204">
        <v>1.0408999999999999</v>
      </c>
      <c r="I21" s="204">
        <v>0.6593</v>
      </c>
      <c r="J21" s="248">
        <v>1.4707370902858523</v>
      </c>
    </row>
    <row r="22" spans="1:10" ht="12.75" x14ac:dyDescent="0.2">
      <c r="A22" s="95" t="s">
        <v>22</v>
      </c>
      <c r="B22" s="96">
        <v>4229</v>
      </c>
      <c r="C22" s="96">
        <v>234.94444444444446</v>
      </c>
      <c r="D22" s="289">
        <v>3.5000000000000003E-2</v>
      </c>
      <c r="E22" s="203">
        <v>428770.05750000005</v>
      </c>
      <c r="F22" s="204">
        <v>0.69640000000000002</v>
      </c>
      <c r="G22" s="204">
        <v>0.92100000000000004</v>
      </c>
      <c r="H22" s="204">
        <v>1.0150999999999999</v>
      </c>
      <c r="I22" s="204">
        <v>0.70450000000000002</v>
      </c>
      <c r="J22" s="248">
        <v>4.6082382459004529</v>
      </c>
    </row>
    <row r="23" spans="1:10" ht="12.75" x14ac:dyDescent="0.2">
      <c r="A23" s="95" t="s">
        <v>23</v>
      </c>
      <c r="B23" s="96">
        <v>1147</v>
      </c>
      <c r="C23" s="96">
        <v>286.75</v>
      </c>
      <c r="D23" s="289">
        <v>3.1E-2</v>
      </c>
      <c r="E23" s="203">
        <v>538494.81799999997</v>
      </c>
      <c r="F23" s="204">
        <v>0.6865</v>
      </c>
      <c r="G23" s="204">
        <v>0.91800000000000004</v>
      </c>
      <c r="H23" s="204">
        <v>1.0095000000000001</v>
      </c>
      <c r="I23" s="204">
        <v>0.6704</v>
      </c>
      <c r="J23" s="248">
        <v>4.2796646084828431</v>
      </c>
    </row>
    <row r="24" spans="1:10" ht="12.75" x14ac:dyDescent="0.2">
      <c r="A24" s="95" t="s">
        <v>24</v>
      </c>
      <c r="B24" s="96">
        <v>560</v>
      </c>
      <c r="C24" s="96">
        <v>560</v>
      </c>
      <c r="D24" s="289">
        <v>3.9E-2</v>
      </c>
      <c r="E24" s="203">
        <v>534409.5285714285</v>
      </c>
      <c r="F24" s="204">
        <v>0.66639999999999999</v>
      </c>
      <c r="G24" s="204">
        <v>0.92679999999999996</v>
      </c>
      <c r="H24" s="204">
        <v>1.0497000000000001</v>
      </c>
      <c r="I24" s="204">
        <v>0.65580000000000005</v>
      </c>
      <c r="J24" s="248">
        <v>4.178693906471155</v>
      </c>
    </row>
    <row r="25" spans="1:10" s="159" customFormat="1" ht="12.75" x14ac:dyDescent="0.2">
      <c r="A25" s="95" t="s">
        <v>25</v>
      </c>
      <c r="B25" s="96">
        <v>694</v>
      </c>
      <c r="C25" s="96">
        <v>231.33333333333334</v>
      </c>
      <c r="D25" s="289">
        <v>3.4000000000000002E-2</v>
      </c>
      <c r="E25" s="203">
        <v>319420.72249999997</v>
      </c>
      <c r="F25" s="204">
        <v>0.65980000000000005</v>
      </c>
      <c r="G25" s="204">
        <v>0.96689999999999998</v>
      </c>
      <c r="H25" s="204">
        <v>0.97170000000000001</v>
      </c>
      <c r="I25" s="204">
        <v>0.63580000000000003</v>
      </c>
      <c r="J25" s="248">
        <v>4.0781421185173379</v>
      </c>
    </row>
    <row r="26" spans="1:10" s="159" customFormat="1" ht="12.75" x14ac:dyDescent="0.2">
      <c r="A26" s="95" t="s">
        <v>26</v>
      </c>
      <c r="B26" s="96">
        <v>177</v>
      </c>
      <c r="C26" s="96">
        <v>177</v>
      </c>
      <c r="D26" s="289">
        <v>3.5000000000000003E-2</v>
      </c>
      <c r="E26" s="203">
        <v>420103.13636363635</v>
      </c>
      <c r="F26" s="204">
        <v>0.70299999999999996</v>
      </c>
      <c r="G26" s="204">
        <v>0.90400000000000003</v>
      </c>
      <c r="H26" s="204">
        <v>0.97009999999999996</v>
      </c>
      <c r="I26" s="204">
        <v>0.76539999999999997</v>
      </c>
      <c r="J26" s="248">
        <v>2.2179942909185328</v>
      </c>
    </row>
    <row r="27" spans="1:10" ht="12.75" x14ac:dyDescent="0.2">
      <c r="A27" s="95" t="s">
        <v>27</v>
      </c>
      <c r="B27" s="96">
        <v>5202</v>
      </c>
      <c r="C27" s="96">
        <v>371.57142857142856</v>
      </c>
      <c r="D27" s="289">
        <v>4.2000000000000003E-2</v>
      </c>
      <c r="E27" s="203">
        <v>421931.59473684209</v>
      </c>
      <c r="F27" s="204">
        <v>0.60899999999999999</v>
      </c>
      <c r="G27" s="204">
        <v>0.88680000000000003</v>
      </c>
      <c r="H27" s="204">
        <v>1.0098</v>
      </c>
      <c r="I27" s="204">
        <v>0.60099999999999998</v>
      </c>
      <c r="J27" s="248">
        <v>4.048078645316834</v>
      </c>
    </row>
    <row r="28" spans="1:10" ht="12.75" x14ac:dyDescent="0.2">
      <c r="A28" s="95" t="s">
        <v>28</v>
      </c>
      <c r="B28" s="96">
        <v>2876</v>
      </c>
      <c r="C28" s="96">
        <v>319.55555555555554</v>
      </c>
      <c r="D28" s="289">
        <v>0.04</v>
      </c>
      <c r="E28" s="203">
        <v>346479.43285714282</v>
      </c>
      <c r="F28" s="204">
        <v>0.65629999999999999</v>
      </c>
      <c r="G28" s="204">
        <v>0.90790000000000004</v>
      </c>
      <c r="H28" s="204">
        <v>0.97889999999999999</v>
      </c>
      <c r="I28" s="204">
        <v>0.6149</v>
      </c>
      <c r="J28" s="248">
        <v>4.5931799570863943</v>
      </c>
    </row>
    <row r="29" spans="1:10" ht="12.75" x14ac:dyDescent="0.2">
      <c r="A29" s="95" t="s">
        <v>29</v>
      </c>
      <c r="B29" s="96">
        <v>3389</v>
      </c>
      <c r="C29" s="96">
        <v>484.14285714285717</v>
      </c>
      <c r="D29" s="289">
        <v>3.6999999999999998E-2</v>
      </c>
      <c r="E29" s="203">
        <v>767127.08799999999</v>
      </c>
      <c r="F29" s="204">
        <v>0.7016</v>
      </c>
      <c r="G29" s="204">
        <v>0.91269999999999996</v>
      </c>
      <c r="H29" s="204">
        <v>0.97740000000000005</v>
      </c>
      <c r="I29" s="204">
        <v>0.67100000000000004</v>
      </c>
      <c r="J29" s="248">
        <v>7.24204930159111</v>
      </c>
    </row>
    <row r="30" spans="1:10" ht="12.75" x14ac:dyDescent="0.2">
      <c r="A30" s="95" t="s">
        <v>30</v>
      </c>
      <c r="B30" s="96">
        <v>16119</v>
      </c>
      <c r="C30" s="96">
        <v>374.86046511627904</v>
      </c>
      <c r="D30" s="289">
        <v>4.2999999999999997E-2</v>
      </c>
      <c r="E30" s="203">
        <v>506447.25152777776</v>
      </c>
      <c r="F30" s="204">
        <v>0.67190000000000005</v>
      </c>
      <c r="G30" s="204">
        <v>0.81410000000000005</v>
      </c>
      <c r="H30" s="204">
        <v>0.9647</v>
      </c>
      <c r="I30" s="204">
        <v>0.65720000000000001</v>
      </c>
      <c r="J30" s="248">
        <v>4.7891893103092373</v>
      </c>
    </row>
    <row r="31" spans="1:10" ht="12.75" x14ac:dyDescent="0.2">
      <c r="A31" s="95" t="s">
        <v>31</v>
      </c>
      <c r="B31" s="96">
        <v>646</v>
      </c>
      <c r="C31" s="96">
        <v>323</v>
      </c>
      <c r="D31" s="289">
        <v>2.7E-2</v>
      </c>
      <c r="E31" s="203">
        <v>844709.924</v>
      </c>
      <c r="F31" s="204">
        <v>0.72689999999999999</v>
      </c>
      <c r="G31" s="204">
        <v>0.90090000000000003</v>
      </c>
      <c r="H31" s="204">
        <v>1.0243</v>
      </c>
      <c r="I31" s="204">
        <v>0.7762</v>
      </c>
      <c r="J31" s="248">
        <v>6.8477888168131509</v>
      </c>
    </row>
    <row r="32" spans="1:10" ht="12.75" x14ac:dyDescent="0.2">
      <c r="A32" s="95" t="s">
        <v>32</v>
      </c>
      <c r="B32" s="96">
        <v>602</v>
      </c>
      <c r="C32" s="96">
        <v>602</v>
      </c>
      <c r="D32" s="289">
        <v>3.3000000000000002E-2</v>
      </c>
      <c r="E32" s="203">
        <v>1236859.6133333333</v>
      </c>
      <c r="F32" s="204">
        <v>0.74980000000000002</v>
      </c>
      <c r="G32" s="204">
        <v>0.92689999999999995</v>
      </c>
      <c r="H32" s="204">
        <v>1.0443</v>
      </c>
      <c r="I32" s="204">
        <v>0.77600000000000002</v>
      </c>
      <c r="J32" s="248">
        <v>5.1580827207734092</v>
      </c>
    </row>
    <row r="33" spans="1:10" ht="12.75" x14ac:dyDescent="0.2">
      <c r="A33" s="95" t="s">
        <v>33</v>
      </c>
      <c r="B33" s="96">
        <v>4300</v>
      </c>
      <c r="C33" s="96">
        <v>358.33333333333331</v>
      </c>
      <c r="D33" s="289">
        <v>3.5000000000000003E-2</v>
      </c>
      <c r="E33" s="203">
        <v>651241.71352941182</v>
      </c>
      <c r="F33" s="204">
        <v>0.68030000000000002</v>
      </c>
      <c r="G33" s="204">
        <v>0.87419999999999998</v>
      </c>
      <c r="H33" s="204">
        <v>1.0028999999999999</v>
      </c>
      <c r="I33" s="204">
        <v>0.65490000000000004</v>
      </c>
      <c r="J33" s="248">
        <v>6.9838323401138975</v>
      </c>
    </row>
    <row r="34" spans="1:10" ht="12.75" x14ac:dyDescent="0.2">
      <c r="A34" s="95" t="s">
        <v>34</v>
      </c>
      <c r="B34" s="96">
        <v>896</v>
      </c>
      <c r="C34" s="96">
        <v>298.66666666666669</v>
      </c>
      <c r="D34" s="289">
        <v>3.4000000000000002E-2</v>
      </c>
      <c r="E34" s="203">
        <v>603638.38749999995</v>
      </c>
      <c r="F34" s="204">
        <v>0.74909999999999999</v>
      </c>
      <c r="G34" s="204">
        <v>0.90510000000000002</v>
      </c>
      <c r="H34" s="204">
        <v>1.0885</v>
      </c>
      <c r="I34" s="204">
        <v>0.78200000000000003</v>
      </c>
      <c r="J34" s="248">
        <v>3.2611055117202641</v>
      </c>
    </row>
    <row r="35" spans="1:10" ht="12.75" x14ac:dyDescent="0.2">
      <c r="A35" s="95" t="s">
        <v>35</v>
      </c>
      <c r="B35" s="96">
        <v>2022</v>
      </c>
      <c r="C35" s="96">
        <v>404.4</v>
      </c>
      <c r="D35" s="289">
        <v>3.1E-2</v>
      </c>
      <c r="E35" s="203">
        <v>840866.64666666661</v>
      </c>
      <c r="F35" s="204">
        <v>0.65480000000000005</v>
      </c>
      <c r="G35" s="204">
        <v>0.90449999999999997</v>
      </c>
      <c r="H35" s="204">
        <v>0.94879999999999998</v>
      </c>
      <c r="I35" s="204">
        <v>0.66339999999999999</v>
      </c>
      <c r="J35" s="248">
        <v>5.0750904892679491</v>
      </c>
    </row>
    <row r="36" spans="1:10" ht="12.75" x14ac:dyDescent="0.2">
      <c r="A36" s="95" t="s">
        <v>36</v>
      </c>
      <c r="B36" s="96">
        <v>6577</v>
      </c>
      <c r="C36" s="96">
        <v>263.08</v>
      </c>
      <c r="D36" s="289">
        <v>3.2000000000000001E-2</v>
      </c>
      <c r="E36" s="203">
        <v>458113.95968750003</v>
      </c>
      <c r="F36" s="204">
        <v>0.68779999999999997</v>
      </c>
      <c r="G36" s="204">
        <v>0.91</v>
      </c>
      <c r="H36" s="204">
        <v>0.97589999999999999</v>
      </c>
      <c r="I36" s="204">
        <v>0.71150000000000002</v>
      </c>
      <c r="J36" s="248">
        <v>2.490110663534149</v>
      </c>
    </row>
    <row r="37" spans="1:10" ht="12.75" x14ac:dyDescent="0.2">
      <c r="A37" s="95" t="s">
        <v>179</v>
      </c>
      <c r="B37" s="96">
        <v>3967</v>
      </c>
      <c r="C37" s="96">
        <v>360.63636363636363</v>
      </c>
      <c r="D37" s="289">
        <v>5.1999999999999998E-2</v>
      </c>
      <c r="E37" s="203">
        <v>291345.50562499999</v>
      </c>
      <c r="F37" s="204">
        <v>0.62051361565279062</v>
      </c>
      <c r="G37" s="204">
        <v>0.65490294933198889</v>
      </c>
      <c r="H37" s="204">
        <v>0.81969587255611875</v>
      </c>
      <c r="I37" s="204">
        <v>0.61010682004930161</v>
      </c>
      <c r="J37" s="248">
        <v>2.6316632484926075</v>
      </c>
    </row>
    <row r="38" spans="1:10" ht="12.75" x14ac:dyDescent="0.2">
      <c r="A38" s="95" t="s">
        <v>39</v>
      </c>
      <c r="B38" s="96">
        <v>10795</v>
      </c>
      <c r="C38" s="96">
        <v>337.34375</v>
      </c>
      <c r="D38" s="289">
        <v>3.6999999999999998E-2</v>
      </c>
      <c r="E38" s="203">
        <v>494801.12107526878</v>
      </c>
      <c r="F38" s="204">
        <v>0.65180000000000005</v>
      </c>
      <c r="G38" s="204">
        <v>0.91439999999999999</v>
      </c>
      <c r="H38" s="204">
        <v>0.98099999999999998</v>
      </c>
      <c r="I38" s="204">
        <v>0.65939999999999999</v>
      </c>
      <c r="J38" s="249">
        <v>4.0514926827571003</v>
      </c>
    </row>
    <row r="39" spans="1:10" ht="12.75" x14ac:dyDescent="0.2">
      <c r="A39" s="95" t="s">
        <v>40</v>
      </c>
      <c r="B39" s="96">
        <v>2225</v>
      </c>
      <c r="C39" s="96">
        <v>247.22222222222223</v>
      </c>
      <c r="D39" s="289">
        <v>3.3000000000000002E-2</v>
      </c>
      <c r="E39" s="203">
        <v>516562.23</v>
      </c>
      <c r="F39" s="204">
        <v>0.7026</v>
      </c>
      <c r="G39" s="204">
        <v>0.93659999999999999</v>
      </c>
      <c r="H39" s="204">
        <v>0.99470000000000003</v>
      </c>
      <c r="I39" s="204">
        <v>0.67349999999999999</v>
      </c>
      <c r="J39" s="248">
        <v>4.416328281738954</v>
      </c>
    </row>
    <row r="40" spans="1:10" ht="12.75" x14ac:dyDescent="0.2">
      <c r="A40" s="95" t="s">
        <v>41</v>
      </c>
      <c r="B40" s="96">
        <v>7067</v>
      </c>
      <c r="C40" s="96">
        <v>307.26086956521738</v>
      </c>
      <c r="D40" s="289">
        <v>3.5999999999999997E-2</v>
      </c>
      <c r="E40" s="203">
        <v>455163.31548387097</v>
      </c>
      <c r="F40" s="204">
        <v>0.70599999999999996</v>
      </c>
      <c r="G40" s="204">
        <v>0.88400000000000001</v>
      </c>
      <c r="H40" s="204">
        <v>1.0216000000000001</v>
      </c>
      <c r="I40" s="204">
        <v>0.66839999999999999</v>
      </c>
      <c r="J40" s="248">
        <v>3.5002116348977088</v>
      </c>
    </row>
    <row r="41" spans="1:10" ht="12.75" x14ac:dyDescent="0.2">
      <c r="A41" s="95" t="s">
        <v>42</v>
      </c>
      <c r="B41" s="96">
        <v>347</v>
      </c>
      <c r="C41" s="96">
        <v>347</v>
      </c>
      <c r="D41" s="289">
        <v>3.2000000000000001E-2</v>
      </c>
      <c r="E41" s="203">
        <v>478003.95</v>
      </c>
      <c r="F41" s="204">
        <v>0.74170000000000003</v>
      </c>
      <c r="G41" s="204">
        <v>0.91639999999999999</v>
      </c>
      <c r="H41" s="204">
        <v>1.0078</v>
      </c>
      <c r="I41" s="204">
        <v>0.72509999999999997</v>
      </c>
      <c r="J41" s="248">
        <v>3.8923064436998756</v>
      </c>
    </row>
    <row r="42" spans="1:10" ht="12.75" x14ac:dyDescent="0.2">
      <c r="A42" s="95" t="s">
        <v>43</v>
      </c>
      <c r="B42" s="96">
        <v>197</v>
      </c>
      <c r="C42" s="96">
        <v>262.66666666666669</v>
      </c>
      <c r="D42" s="289">
        <v>3.3000000000000002E-2</v>
      </c>
      <c r="E42" s="203">
        <v>463872.83</v>
      </c>
      <c r="F42" s="204">
        <v>0.72040000000000004</v>
      </c>
      <c r="G42" s="204">
        <v>0.92889999999999995</v>
      </c>
      <c r="H42" s="204">
        <v>1.0154000000000001</v>
      </c>
      <c r="I42" s="204">
        <v>0.61150000000000004</v>
      </c>
      <c r="J42" s="248">
        <v>4.9494734223580323</v>
      </c>
    </row>
    <row r="43" spans="1:10" ht="12.75" x14ac:dyDescent="0.2">
      <c r="A43" s="95" t="s">
        <v>44</v>
      </c>
      <c r="B43" s="96">
        <v>1747</v>
      </c>
      <c r="C43" s="96">
        <v>232.93333333333334</v>
      </c>
      <c r="D43" s="289">
        <v>3.3000000000000002E-2</v>
      </c>
      <c r="E43" s="203">
        <v>408760.9788888889</v>
      </c>
      <c r="F43" s="204">
        <v>0.69579999999999997</v>
      </c>
      <c r="G43" s="204">
        <v>0.96109999999999995</v>
      </c>
      <c r="H43" s="204">
        <v>1.0099</v>
      </c>
      <c r="I43" s="204">
        <v>0.65149999999999997</v>
      </c>
      <c r="J43" s="248">
        <v>15.111985750116387</v>
      </c>
    </row>
    <row r="44" spans="1:10" ht="12.75" x14ac:dyDescent="0.2">
      <c r="A44" s="95" t="s">
        <v>45</v>
      </c>
      <c r="B44" s="96">
        <v>1079</v>
      </c>
      <c r="C44" s="96">
        <v>359.66666666666669</v>
      </c>
      <c r="D44" s="289">
        <v>3.3000000000000002E-2</v>
      </c>
      <c r="E44" s="203">
        <v>404630.31368421053</v>
      </c>
      <c r="F44" s="204">
        <v>0.63429999999999997</v>
      </c>
      <c r="G44" s="204">
        <v>0.9546</v>
      </c>
      <c r="H44" s="204">
        <v>0.97640000000000005</v>
      </c>
      <c r="I44" s="204">
        <v>0.64749999999999996</v>
      </c>
      <c r="J44" s="248">
        <v>4.0257752314775637</v>
      </c>
    </row>
    <row r="45" spans="1:10" ht="12.75" x14ac:dyDescent="0.2">
      <c r="A45" s="95" t="s">
        <v>180</v>
      </c>
      <c r="B45" s="96">
        <v>15636</v>
      </c>
      <c r="C45" s="96">
        <v>390.9</v>
      </c>
      <c r="D45" s="289">
        <v>3.9E-2</v>
      </c>
      <c r="E45" s="203">
        <v>373848.3905747126</v>
      </c>
      <c r="F45" s="204">
        <v>0.71011601585580719</v>
      </c>
      <c r="G45" s="204">
        <v>0.87637503197748789</v>
      </c>
      <c r="H45" s="204">
        <v>0.99795221843003412</v>
      </c>
      <c r="I45" s="204">
        <v>0.71345125462772518</v>
      </c>
      <c r="J45" s="248">
        <v>2.9369348646560196</v>
      </c>
    </row>
    <row r="46" spans="1:10" ht="12.75" x14ac:dyDescent="0.2">
      <c r="A46" s="95" t="s">
        <v>48</v>
      </c>
      <c r="B46" s="96">
        <v>2756</v>
      </c>
      <c r="C46" s="96">
        <v>212</v>
      </c>
      <c r="D46" s="289">
        <v>5.0999999999999997E-2</v>
      </c>
      <c r="E46" s="203">
        <v>344216.82250000001</v>
      </c>
      <c r="F46" s="204">
        <v>0.6704</v>
      </c>
      <c r="G46" s="204">
        <v>0.87370000000000003</v>
      </c>
      <c r="H46" s="204">
        <v>0.99550000000000005</v>
      </c>
      <c r="I46" s="204">
        <v>0.72460000000000002</v>
      </c>
      <c r="J46" s="248">
        <v>3.3698598423746313</v>
      </c>
    </row>
    <row r="47" spans="1:10" ht="12.75" x14ac:dyDescent="0.2">
      <c r="A47" s="95" t="s">
        <v>49</v>
      </c>
      <c r="B47" s="96">
        <v>3925</v>
      </c>
      <c r="C47" s="96">
        <v>301.92307692307691</v>
      </c>
      <c r="D47" s="289">
        <v>3.7999999999999999E-2</v>
      </c>
      <c r="E47" s="203">
        <v>545933.81621621619</v>
      </c>
      <c r="F47" s="204">
        <v>0.69979999999999998</v>
      </c>
      <c r="G47" s="204">
        <v>0.9093</v>
      </c>
      <c r="H47" s="204">
        <v>1.0087999999999999</v>
      </c>
      <c r="I47" s="204">
        <v>0.67949999999999999</v>
      </c>
      <c r="J47" s="248">
        <v>4.2474012258455209</v>
      </c>
    </row>
    <row r="48" spans="1:10" ht="12.75" x14ac:dyDescent="0.2">
      <c r="A48" s="95" t="s">
        <v>50</v>
      </c>
      <c r="B48" s="96">
        <v>1031</v>
      </c>
      <c r="C48" s="96">
        <v>257.75</v>
      </c>
      <c r="D48" s="289">
        <v>3.2000000000000001E-2</v>
      </c>
      <c r="E48" s="203">
        <v>328695.51124999998</v>
      </c>
      <c r="F48" s="204">
        <v>0.75780000000000003</v>
      </c>
      <c r="G48" s="204">
        <v>0.8982</v>
      </c>
      <c r="H48" s="204">
        <v>1.0466</v>
      </c>
      <c r="I48" s="204">
        <v>0.71630000000000005</v>
      </c>
      <c r="J48" s="248">
        <v>2.7713560293684649</v>
      </c>
    </row>
    <row r="49" spans="1:10" ht="12.75" x14ac:dyDescent="0.2">
      <c r="A49" s="95" t="s">
        <v>51</v>
      </c>
      <c r="B49" s="96">
        <v>1452</v>
      </c>
      <c r="C49" s="96">
        <v>290.39999999999998</v>
      </c>
      <c r="D49" s="289">
        <v>0.03</v>
      </c>
      <c r="E49" s="203">
        <v>585613.51230769232</v>
      </c>
      <c r="F49" s="204">
        <v>0.754</v>
      </c>
      <c r="G49" s="204">
        <v>0.92079999999999995</v>
      </c>
      <c r="H49" s="204">
        <v>1.0944</v>
      </c>
      <c r="I49" s="204">
        <v>0.73760000000000003</v>
      </c>
      <c r="J49" s="248">
        <v>4.6125298278027076</v>
      </c>
    </row>
    <row r="50" spans="1:10" ht="12.75" x14ac:dyDescent="0.2">
      <c r="A50" s="95" t="s">
        <v>52</v>
      </c>
      <c r="B50" s="96">
        <v>1355</v>
      </c>
      <c r="C50" s="96">
        <v>338.75</v>
      </c>
      <c r="D50" s="289">
        <v>0.04</v>
      </c>
      <c r="E50" s="203">
        <v>571070.16888888879</v>
      </c>
      <c r="F50" s="204">
        <v>0.68440000000000001</v>
      </c>
      <c r="G50" s="204">
        <v>0.95279999999999998</v>
      </c>
      <c r="H50" s="204">
        <v>0.95179999999999998</v>
      </c>
      <c r="I50" s="204">
        <v>0.68610000000000004</v>
      </c>
      <c r="J50" s="248">
        <v>5.4655839089066438</v>
      </c>
    </row>
    <row r="51" spans="1:10" ht="12.75" x14ac:dyDescent="0.2">
      <c r="A51" s="95" t="s">
        <v>53</v>
      </c>
      <c r="B51" s="96">
        <v>2031</v>
      </c>
      <c r="C51" s="96">
        <v>262.06451612903226</v>
      </c>
      <c r="D51" s="289">
        <v>4.3999999999999997E-2</v>
      </c>
      <c r="E51" s="203">
        <v>397221.73818181822</v>
      </c>
      <c r="F51" s="204">
        <v>0.63339999999999996</v>
      </c>
      <c r="G51" s="204">
        <v>0.87790000000000001</v>
      </c>
      <c r="H51" s="204">
        <v>0.96450000000000002</v>
      </c>
      <c r="I51" s="204">
        <v>0.62980000000000003</v>
      </c>
      <c r="J51" s="248">
        <v>3.5149981684087543</v>
      </c>
    </row>
    <row r="52" spans="1:10" ht="12.75" x14ac:dyDescent="0.2">
      <c r="A52" s="95" t="s">
        <v>54</v>
      </c>
      <c r="B52" s="96">
        <v>100</v>
      </c>
      <c r="C52" s="96">
        <v>200</v>
      </c>
      <c r="D52" s="289">
        <v>5.1999999999999998E-2</v>
      </c>
      <c r="E52" s="203">
        <v>293574.73333333334</v>
      </c>
      <c r="F52" s="204">
        <v>0.61650000000000005</v>
      </c>
      <c r="G52" s="204">
        <v>0.95</v>
      </c>
      <c r="H52" s="204">
        <v>1.0164</v>
      </c>
      <c r="I52" s="204">
        <v>0.69789999999999996</v>
      </c>
      <c r="J52" s="248">
        <v>2.0043908036583784</v>
      </c>
    </row>
    <row r="53" spans="1:10" ht="12.75" x14ac:dyDescent="0.2">
      <c r="A53" s="95" t="s">
        <v>55</v>
      </c>
      <c r="B53" s="96">
        <v>4276</v>
      </c>
      <c r="C53" s="96">
        <v>328.92307692307691</v>
      </c>
      <c r="D53" s="289">
        <v>3.3000000000000002E-2</v>
      </c>
      <c r="E53" s="203">
        <v>516984.32473684213</v>
      </c>
      <c r="F53" s="204">
        <v>0.69369999999999998</v>
      </c>
      <c r="G53" s="204">
        <v>0.85660000000000003</v>
      </c>
      <c r="H53" s="204">
        <v>1.0133000000000001</v>
      </c>
      <c r="I53" s="204">
        <v>0.69930000000000003</v>
      </c>
      <c r="J53" s="248">
        <v>4.0087019121974077</v>
      </c>
    </row>
    <row r="54" spans="1:10" s="159" customFormat="1" ht="12.75" x14ac:dyDescent="0.2">
      <c r="A54" s="95" t="s">
        <v>56</v>
      </c>
      <c r="B54" s="96">
        <v>727</v>
      </c>
      <c r="C54" s="96">
        <v>363.5</v>
      </c>
      <c r="D54" s="289">
        <v>3.1E-2</v>
      </c>
      <c r="E54" s="203">
        <v>430308.46250000002</v>
      </c>
      <c r="F54" s="204">
        <v>0.61970000000000003</v>
      </c>
      <c r="G54" s="204">
        <v>0.89410000000000001</v>
      </c>
      <c r="H54" s="204">
        <v>0.99780000000000002</v>
      </c>
      <c r="I54" s="204">
        <v>0.64949999999999997</v>
      </c>
      <c r="J54" s="248">
        <v>2.8800456302600259</v>
      </c>
    </row>
    <row r="55" spans="1:10" ht="12.75" x14ac:dyDescent="0.2">
      <c r="A55" s="95" t="s">
        <v>57</v>
      </c>
      <c r="B55" s="96">
        <v>4707</v>
      </c>
      <c r="C55" s="96">
        <v>362.07692307692309</v>
      </c>
      <c r="D55" s="289">
        <v>0.03</v>
      </c>
      <c r="E55" s="203">
        <v>701319.83395348839</v>
      </c>
      <c r="F55" s="204">
        <v>0.72560000000000002</v>
      </c>
      <c r="G55" s="204">
        <v>0.89529999999999998</v>
      </c>
      <c r="H55" s="204">
        <v>1.0677000000000001</v>
      </c>
      <c r="I55" s="204">
        <v>0.72670000000000001</v>
      </c>
      <c r="J55" s="248">
        <v>5.4425935520432871</v>
      </c>
    </row>
    <row r="56" spans="1:10" s="160" customFormat="1" ht="12.75" x14ac:dyDescent="0.2">
      <c r="A56" s="95" t="s">
        <v>58</v>
      </c>
      <c r="B56" s="96">
        <v>331</v>
      </c>
      <c r="C56" s="96">
        <v>331</v>
      </c>
      <c r="D56" s="289">
        <v>3.5000000000000003E-2</v>
      </c>
      <c r="E56" s="203">
        <v>388106.25</v>
      </c>
      <c r="F56" s="204">
        <v>0.73060000000000003</v>
      </c>
      <c r="G56" s="204">
        <v>0.87009999999999998</v>
      </c>
      <c r="H56" s="204">
        <v>0.92569999999999997</v>
      </c>
      <c r="I56" s="204">
        <v>0.69710000000000005</v>
      </c>
      <c r="J56" s="248">
        <v>2.3256762429226692</v>
      </c>
    </row>
    <row r="57" spans="1:10" ht="12.75" x14ac:dyDescent="0.2">
      <c r="A57" s="95" t="s">
        <v>59</v>
      </c>
      <c r="B57" s="96">
        <v>1989</v>
      </c>
      <c r="C57" s="96">
        <v>418.73684210526318</v>
      </c>
      <c r="D57" s="289">
        <v>3.4000000000000002E-2</v>
      </c>
      <c r="E57" s="203">
        <v>494836.56874999998</v>
      </c>
      <c r="F57" s="204">
        <v>0.68030000000000002</v>
      </c>
      <c r="G57" s="204">
        <v>0.86219999999999997</v>
      </c>
      <c r="H57" s="204">
        <v>0.95409999999999995</v>
      </c>
      <c r="I57" s="204">
        <v>0.66759999999999997</v>
      </c>
      <c r="J57" s="248">
        <v>3.6242464126784801</v>
      </c>
    </row>
    <row r="58" spans="1:10" ht="12.75" x14ac:dyDescent="0.2">
      <c r="A58" s="95" t="s">
        <v>60</v>
      </c>
      <c r="B58" s="96">
        <v>3759</v>
      </c>
      <c r="C58" s="96">
        <v>289.15384615384613</v>
      </c>
      <c r="D58" s="289">
        <v>3.7999999999999999E-2</v>
      </c>
      <c r="E58" s="203">
        <v>377038.5152631579</v>
      </c>
      <c r="F58" s="204">
        <v>0.67249999999999999</v>
      </c>
      <c r="G58" s="204">
        <v>0.90959999999999996</v>
      </c>
      <c r="H58" s="204">
        <v>0.93610000000000004</v>
      </c>
      <c r="I58" s="204">
        <v>0.6764</v>
      </c>
      <c r="J58" s="248">
        <v>3.9516296481472137</v>
      </c>
    </row>
    <row r="59" spans="1:10" ht="12.75" x14ac:dyDescent="0.2">
      <c r="A59" s="95" t="s">
        <v>61</v>
      </c>
      <c r="B59" s="96">
        <v>1919</v>
      </c>
      <c r="C59" s="96">
        <v>239.875</v>
      </c>
      <c r="D59" s="289">
        <v>3.2000000000000001E-2</v>
      </c>
      <c r="E59" s="203">
        <v>392279.31363636366</v>
      </c>
      <c r="F59" s="204">
        <v>0.68700000000000006</v>
      </c>
      <c r="G59" s="204">
        <v>0.87180000000000002</v>
      </c>
      <c r="H59" s="204">
        <v>1.0234000000000001</v>
      </c>
      <c r="I59" s="204">
        <v>0.69579999999999997</v>
      </c>
      <c r="J59" s="248">
        <v>3.4042283991773283</v>
      </c>
    </row>
    <row r="60" spans="1:10" s="159" customFormat="1" ht="12.75" x14ac:dyDescent="0.2">
      <c r="A60" s="95" t="s">
        <v>62</v>
      </c>
      <c r="B60" s="96">
        <v>809</v>
      </c>
      <c r="C60" s="96">
        <v>269.66666666666669</v>
      </c>
      <c r="D60" s="289">
        <v>3.4000000000000002E-2</v>
      </c>
      <c r="E60" s="203">
        <v>576733.08615384612</v>
      </c>
      <c r="F60" s="204">
        <v>0.62590000000000001</v>
      </c>
      <c r="G60" s="204">
        <v>0.91839999999999999</v>
      </c>
      <c r="H60" s="204">
        <v>1.0319</v>
      </c>
      <c r="I60" s="204">
        <v>0.6008</v>
      </c>
      <c r="J60" s="248">
        <v>5.0104386347940881</v>
      </c>
    </row>
    <row r="61" spans="1:10" ht="12.75" x14ac:dyDescent="0.2">
      <c r="A61" s="95" t="s">
        <v>63</v>
      </c>
      <c r="B61" s="96">
        <v>488</v>
      </c>
      <c r="C61" s="96">
        <v>650.66666666666663</v>
      </c>
      <c r="D61" s="289">
        <v>3.4000000000000002E-2</v>
      </c>
      <c r="E61" s="205">
        <v>472754.75555555557</v>
      </c>
      <c r="F61" s="204">
        <v>0.58150000000000002</v>
      </c>
      <c r="G61" s="204">
        <v>0.94059999999999999</v>
      </c>
      <c r="H61" s="204">
        <v>1.0186999999999999</v>
      </c>
      <c r="I61" s="204">
        <v>0.65080000000000005</v>
      </c>
      <c r="J61" s="248">
        <v>3.6357240745990946</v>
      </c>
    </row>
    <row r="62" spans="1:10" ht="12.75" x14ac:dyDescent="0.2">
      <c r="A62" s="95" t="s">
        <v>64</v>
      </c>
      <c r="B62" s="96">
        <v>1267</v>
      </c>
      <c r="C62" s="96">
        <v>316.75</v>
      </c>
      <c r="D62" s="289">
        <v>3.7999999999999999E-2</v>
      </c>
      <c r="E62" s="203">
        <v>549549.31000000006</v>
      </c>
      <c r="F62" s="204">
        <v>0.65800000000000003</v>
      </c>
      <c r="G62" s="204">
        <v>0.96530000000000005</v>
      </c>
      <c r="H62" s="204">
        <v>0.97089999999999999</v>
      </c>
      <c r="I62" s="204">
        <v>0.6643</v>
      </c>
      <c r="J62" s="248">
        <v>2.9377013545276345</v>
      </c>
    </row>
    <row r="63" spans="1:10" ht="12.75" x14ac:dyDescent="0.2">
      <c r="A63" s="95" t="s">
        <v>65</v>
      </c>
      <c r="B63" s="96">
        <v>1249</v>
      </c>
      <c r="C63" s="96">
        <v>312.25</v>
      </c>
      <c r="D63" s="289">
        <v>3.6999999999999998E-2</v>
      </c>
      <c r="E63" s="203">
        <v>403630.08769230766</v>
      </c>
      <c r="F63" s="204">
        <v>0.68120000000000003</v>
      </c>
      <c r="G63" s="204">
        <v>0.90629999999999999</v>
      </c>
      <c r="H63" s="204">
        <v>1.0049999999999999</v>
      </c>
      <c r="I63" s="204">
        <v>0.59799999999999998</v>
      </c>
      <c r="J63" s="248">
        <v>6.0546997926263595</v>
      </c>
    </row>
    <row r="64" spans="1:10" ht="12.75" x14ac:dyDescent="0.2">
      <c r="A64" s="95" t="s">
        <v>66</v>
      </c>
      <c r="B64" s="96">
        <v>24490</v>
      </c>
      <c r="C64" s="96">
        <v>310</v>
      </c>
      <c r="D64" s="289">
        <v>3.5999999999999997E-2</v>
      </c>
      <c r="E64" s="203">
        <v>382294.29515384615</v>
      </c>
      <c r="F64" s="204">
        <v>0.61939999999999995</v>
      </c>
      <c r="G64" s="204">
        <v>0.84250000000000003</v>
      </c>
      <c r="H64" s="204">
        <v>0.98109999999999997</v>
      </c>
      <c r="I64" s="204">
        <v>0.65549999999999997</v>
      </c>
      <c r="J64" s="248">
        <v>3.258381108698285</v>
      </c>
    </row>
    <row r="65" spans="1:10" ht="12.75" x14ac:dyDescent="0.2">
      <c r="A65" s="95" t="s">
        <v>67</v>
      </c>
      <c r="B65" s="96">
        <v>220</v>
      </c>
      <c r="C65" s="96">
        <v>220</v>
      </c>
      <c r="D65" s="289">
        <v>3.5999999999999997E-2</v>
      </c>
      <c r="E65" s="203">
        <v>648078.98</v>
      </c>
      <c r="F65" s="204">
        <v>0.79239999999999999</v>
      </c>
      <c r="G65" s="204">
        <v>0.91359999999999997</v>
      </c>
      <c r="H65" s="204">
        <v>1.1175999999999999</v>
      </c>
      <c r="I65" s="204">
        <v>0.77710000000000001</v>
      </c>
      <c r="J65" s="248">
        <v>3.1050753579290449</v>
      </c>
    </row>
    <row r="66" spans="1:10" ht="12.75" x14ac:dyDescent="0.2">
      <c r="A66" s="95" t="s">
        <v>68</v>
      </c>
      <c r="B66" s="96">
        <v>1155</v>
      </c>
      <c r="C66" s="96">
        <v>288.75</v>
      </c>
      <c r="D66" s="289">
        <v>3.6999999999999998E-2</v>
      </c>
      <c r="E66" s="203">
        <v>409759.06599999999</v>
      </c>
      <c r="F66" s="204">
        <v>0.76129999999999998</v>
      </c>
      <c r="G66" s="204">
        <v>0.97230000000000005</v>
      </c>
      <c r="H66" s="204">
        <v>1</v>
      </c>
      <c r="I66" s="204">
        <v>0.71299999999999997</v>
      </c>
      <c r="J66" s="248">
        <v>4.6636026924460952</v>
      </c>
    </row>
    <row r="67" spans="1:10" ht="12.75" x14ac:dyDescent="0.2">
      <c r="A67" s="95" t="s">
        <v>69</v>
      </c>
      <c r="B67" s="96">
        <v>1876</v>
      </c>
      <c r="C67" s="96">
        <v>312.66666666666669</v>
      </c>
      <c r="D67" s="289">
        <v>3.2000000000000001E-2</v>
      </c>
      <c r="E67" s="203">
        <v>464531.10545454547</v>
      </c>
      <c r="F67" s="204">
        <v>0.70279999999999998</v>
      </c>
      <c r="G67" s="204">
        <v>0.94350000000000001</v>
      </c>
      <c r="H67" s="204">
        <v>1.1140000000000001</v>
      </c>
      <c r="I67" s="204">
        <v>0.71689999999999998</v>
      </c>
      <c r="J67" s="248">
        <v>3.2414919395066604</v>
      </c>
    </row>
    <row r="68" spans="1:10" s="159" customFormat="1" ht="12.75" x14ac:dyDescent="0.2">
      <c r="A68" s="95" t="s">
        <v>70</v>
      </c>
      <c r="B68" s="96">
        <v>3845</v>
      </c>
      <c r="C68" s="96">
        <v>295.76923076923077</v>
      </c>
      <c r="D68" s="289">
        <v>4.3999999999999997E-2</v>
      </c>
      <c r="E68" s="203">
        <v>501462.58055555553</v>
      </c>
      <c r="F68" s="204">
        <v>0.67510000000000003</v>
      </c>
      <c r="G68" s="204">
        <v>0.89990000000000003</v>
      </c>
      <c r="H68" s="204">
        <v>1.0023</v>
      </c>
      <c r="I68" s="204">
        <v>0.68400000000000005</v>
      </c>
      <c r="J68" s="248">
        <v>4.0304211380131854</v>
      </c>
    </row>
    <row r="69" spans="1:10" ht="12.75" x14ac:dyDescent="0.2">
      <c r="A69" s="95" t="s">
        <v>71</v>
      </c>
      <c r="B69" s="96">
        <v>4195</v>
      </c>
      <c r="C69" s="96">
        <v>419.5</v>
      </c>
      <c r="D69" s="289">
        <v>3.2000000000000001E-2</v>
      </c>
      <c r="E69" s="203">
        <v>661192.51187499997</v>
      </c>
      <c r="F69" s="204">
        <v>0.70209999999999995</v>
      </c>
      <c r="G69" s="204">
        <v>0.90229999999999999</v>
      </c>
      <c r="H69" s="204">
        <v>0.98839999999999995</v>
      </c>
      <c r="I69" s="204">
        <v>0.68869999999999998</v>
      </c>
      <c r="J69" s="248">
        <v>6.1784388660899801</v>
      </c>
    </row>
    <row r="70" spans="1:10" ht="12.75" x14ac:dyDescent="0.2">
      <c r="A70" s="95" t="s">
        <v>72</v>
      </c>
      <c r="B70" s="96">
        <v>1358</v>
      </c>
      <c r="C70" s="96">
        <v>226.33333333333334</v>
      </c>
      <c r="D70" s="289">
        <v>4.3999999999999997E-2</v>
      </c>
      <c r="E70" s="203">
        <v>242962.57500000001</v>
      </c>
      <c r="F70" s="204">
        <v>0.60489999999999999</v>
      </c>
      <c r="G70" s="204">
        <v>0.93079999999999996</v>
      </c>
      <c r="H70" s="204">
        <v>0.91639999999999999</v>
      </c>
      <c r="I70" s="204">
        <v>0.59660000000000002</v>
      </c>
      <c r="J70" s="248">
        <v>2.6480970794272505</v>
      </c>
    </row>
    <row r="71" spans="1:10" ht="12.75" x14ac:dyDescent="0.2">
      <c r="A71" s="95" t="s">
        <v>74</v>
      </c>
      <c r="B71" s="96">
        <v>6043</v>
      </c>
      <c r="C71" s="96">
        <v>402.86666666666667</v>
      </c>
      <c r="D71" s="289">
        <v>3.7999999999999999E-2</v>
      </c>
      <c r="E71" s="203">
        <v>988996.98368421057</v>
      </c>
      <c r="F71" s="204">
        <v>0.69830000000000003</v>
      </c>
      <c r="G71" s="204">
        <v>0.90439999999999998</v>
      </c>
      <c r="H71" s="204">
        <v>0.98460000000000003</v>
      </c>
      <c r="I71" s="204">
        <v>0.68259999999999998</v>
      </c>
      <c r="J71" s="248">
        <v>26.125854159450437</v>
      </c>
    </row>
    <row r="72" spans="1:10" ht="12.75" x14ac:dyDescent="0.2">
      <c r="A72" s="95" t="s">
        <v>75</v>
      </c>
      <c r="B72" s="96">
        <v>1435</v>
      </c>
      <c r="C72" s="96">
        <v>287</v>
      </c>
      <c r="D72" s="289">
        <v>3.2000000000000001E-2</v>
      </c>
      <c r="E72" s="203">
        <v>408018.09900000005</v>
      </c>
      <c r="F72" s="204">
        <v>0.70589999999999997</v>
      </c>
      <c r="G72" s="204">
        <v>0.85640000000000005</v>
      </c>
      <c r="H72" s="204">
        <v>1.0009999999999999</v>
      </c>
      <c r="I72" s="204">
        <v>0.73180000000000001</v>
      </c>
      <c r="J72" s="248">
        <v>2.0896419961648998</v>
      </c>
    </row>
    <row r="73" spans="1:10" s="159" customFormat="1" ht="12.75" x14ac:dyDescent="0.2">
      <c r="A73" s="95" t="s">
        <v>76</v>
      </c>
      <c r="B73" s="96">
        <v>401</v>
      </c>
      <c r="C73" s="96">
        <v>401</v>
      </c>
      <c r="D73" s="289">
        <v>3.4000000000000002E-2</v>
      </c>
      <c r="E73" s="203">
        <v>585598.85714285704</v>
      </c>
      <c r="F73" s="204">
        <v>0.60799999999999998</v>
      </c>
      <c r="G73" s="204">
        <v>0.93269999999999997</v>
      </c>
      <c r="H73" s="204">
        <v>0.9879</v>
      </c>
      <c r="I73" s="204">
        <v>0.6391</v>
      </c>
      <c r="J73" s="248">
        <v>3.8414279985754005</v>
      </c>
    </row>
    <row r="74" spans="1:10" s="159" customFormat="1" ht="12.75" x14ac:dyDescent="0.2">
      <c r="A74" s="95" t="s">
        <v>77</v>
      </c>
      <c r="B74" s="96">
        <v>1756</v>
      </c>
      <c r="C74" s="96">
        <v>439</v>
      </c>
      <c r="D74" s="289">
        <v>3.5999999999999997E-2</v>
      </c>
      <c r="E74" s="203">
        <v>755494.87199999997</v>
      </c>
      <c r="F74" s="204">
        <v>0.69199999999999995</v>
      </c>
      <c r="G74" s="204">
        <v>0.89859999999999995</v>
      </c>
      <c r="H74" s="204">
        <v>0.99</v>
      </c>
      <c r="I74" s="204">
        <v>0.72089999999999999</v>
      </c>
      <c r="J74" s="249">
        <v>6.303132461289338</v>
      </c>
    </row>
    <row r="75" spans="1:10" ht="12.75" x14ac:dyDescent="0.2">
      <c r="A75" s="95" t="s">
        <v>78</v>
      </c>
      <c r="B75" s="96">
        <v>1292</v>
      </c>
      <c r="C75" s="96">
        <v>430.66666666666669</v>
      </c>
      <c r="D75" s="289">
        <v>3.3000000000000002E-2</v>
      </c>
      <c r="E75" s="203">
        <v>638948.40695652168</v>
      </c>
      <c r="F75" s="204">
        <v>0.66320000000000001</v>
      </c>
      <c r="G75" s="204">
        <v>0.93889999999999996</v>
      </c>
      <c r="H75" s="204">
        <v>0.97430000000000005</v>
      </c>
      <c r="I75" s="204">
        <v>0.66969999999999996</v>
      </c>
      <c r="J75" s="248">
        <v>7.3998136254445779</v>
      </c>
    </row>
    <row r="76" spans="1:10" s="159" customFormat="1" ht="12.75" x14ac:dyDescent="0.2">
      <c r="A76" s="95" t="s">
        <v>79</v>
      </c>
      <c r="B76" s="96">
        <v>434</v>
      </c>
      <c r="C76" s="96">
        <v>868</v>
      </c>
      <c r="D76" s="289">
        <v>3.9E-2</v>
      </c>
      <c r="E76" s="203">
        <v>667121.33333333337</v>
      </c>
      <c r="F76" s="204">
        <v>0.73019999999999996</v>
      </c>
      <c r="G76" s="204">
        <v>0.87560000000000004</v>
      </c>
      <c r="H76" s="204">
        <v>1.0258</v>
      </c>
      <c r="I76" s="204">
        <v>0.74119999999999997</v>
      </c>
      <c r="J76" s="248">
        <v>4.8519534087195719</v>
      </c>
    </row>
    <row r="77" spans="1:10" s="159" customFormat="1" ht="12.75" x14ac:dyDescent="0.2">
      <c r="A77" s="95" t="s">
        <v>80</v>
      </c>
      <c r="B77" s="96">
        <v>1529</v>
      </c>
      <c r="C77" s="96">
        <v>254.83333333333334</v>
      </c>
      <c r="D77" s="289">
        <v>3.1E-2</v>
      </c>
      <c r="E77" s="203">
        <v>346210.64888888889</v>
      </c>
      <c r="F77" s="204">
        <v>0.69769999999999999</v>
      </c>
      <c r="G77" s="204">
        <v>0.92869999999999997</v>
      </c>
      <c r="H77" s="204">
        <v>0.97150000000000003</v>
      </c>
      <c r="I77" s="204">
        <v>0.70589999999999997</v>
      </c>
      <c r="J77" s="248">
        <v>3.5507239038093066</v>
      </c>
    </row>
    <row r="78" spans="1:10" s="159" customFormat="1" ht="12.75" x14ac:dyDescent="0.2">
      <c r="A78" s="95" t="s">
        <v>81</v>
      </c>
      <c r="B78" s="96">
        <v>8420</v>
      </c>
      <c r="C78" s="96">
        <v>382.72727272727275</v>
      </c>
      <c r="D78" s="289">
        <v>3.9E-2</v>
      </c>
      <c r="E78" s="203">
        <v>475915.25322580646</v>
      </c>
      <c r="F78" s="204">
        <v>0.64</v>
      </c>
      <c r="G78" s="204">
        <v>0.92400000000000004</v>
      </c>
      <c r="H78" s="204">
        <v>1.0096000000000001</v>
      </c>
      <c r="I78" s="204">
        <v>0.65190000000000003</v>
      </c>
      <c r="J78" s="248">
        <v>3.9781552184577795</v>
      </c>
    </row>
    <row r="79" spans="1:10" ht="12.75" x14ac:dyDescent="0.2">
      <c r="A79" s="95" t="s">
        <v>82</v>
      </c>
      <c r="B79" s="96">
        <v>257</v>
      </c>
      <c r="C79" s="96">
        <v>257</v>
      </c>
      <c r="D79" s="289">
        <v>3.2000000000000001E-2</v>
      </c>
      <c r="E79" s="203">
        <v>7189921.1999999937</v>
      </c>
      <c r="F79" s="204">
        <v>0.751</v>
      </c>
      <c r="G79" s="204">
        <v>0.93389999999999995</v>
      </c>
      <c r="H79" s="204">
        <v>1.0941000000000001</v>
      </c>
      <c r="I79" s="204">
        <v>0.77039999999999997</v>
      </c>
      <c r="J79" s="248">
        <v>5.0670739150292929</v>
      </c>
    </row>
    <row r="80" spans="1:10" ht="12.75" x14ac:dyDescent="0.2">
      <c r="A80" s="95" t="s">
        <v>83</v>
      </c>
      <c r="B80" s="96">
        <v>3362</v>
      </c>
      <c r="C80" s="96">
        <v>305.63636363636363</v>
      </c>
      <c r="D80" s="289">
        <v>3.5000000000000003E-2</v>
      </c>
      <c r="E80" s="203">
        <v>534255.53677419352</v>
      </c>
      <c r="F80" s="204">
        <v>0.6966</v>
      </c>
      <c r="G80" s="204">
        <v>0.92889999999999995</v>
      </c>
      <c r="H80" s="204">
        <v>1.0224</v>
      </c>
      <c r="I80" s="204">
        <v>0.68140000000000001</v>
      </c>
      <c r="J80" s="248">
        <v>4.8982899294660367</v>
      </c>
    </row>
    <row r="81" spans="1:10" s="159" customFormat="1" ht="12.75" x14ac:dyDescent="0.2">
      <c r="A81" s="95" t="s">
        <v>84</v>
      </c>
      <c r="B81" s="96">
        <v>3661</v>
      </c>
      <c r="C81" s="96">
        <v>472.38709677419354</v>
      </c>
      <c r="D81" s="289">
        <v>3.6999999999999998E-2</v>
      </c>
      <c r="E81" s="203">
        <v>545963.00199999998</v>
      </c>
      <c r="F81" s="204">
        <v>0.60809999999999997</v>
      </c>
      <c r="G81" s="204">
        <v>0.92569999999999997</v>
      </c>
      <c r="H81" s="204">
        <v>0.95140000000000002</v>
      </c>
      <c r="I81" s="204">
        <v>0.5867</v>
      </c>
      <c r="J81" s="248">
        <v>5.1019071523852011</v>
      </c>
    </row>
    <row r="82" spans="1:10" ht="12.75" x14ac:dyDescent="0.2">
      <c r="A82" s="95" t="s">
        <v>85</v>
      </c>
      <c r="B82" s="96">
        <v>7307</v>
      </c>
      <c r="C82" s="96">
        <v>292.27999999999997</v>
      </c>
      <c r="D82" s="289">
        <v>4.8000000000000001E-2</v>
      </c>
      <c r="E82" s="203">
        <v>405655.56233333331</v>
      </c>
      <c r="F82" s="204">
        <v>0.65939999999999999</v>
      </c>
      <c r="G82" s="204">
        <v>0.88980000000000004</v>
      </c>
      <c r="H82" s="204">
        <v>0.99460000000000004</v>
      </c>
      <c r="I82" s="204">
        <v>0.68669999999999998</v>
      </c>
      <c r="J82" s="248">
        <v>2.8187205602344467</v>
      </c>
    </row>
    <row r="83" spans="1:10" s="159" customFormat="1" ht="12.75" x14ac:dyDescent="0.2">
      <c r="A83" s="95" t="s">
        <v>86</v>
      </c>
      <c r="B83" s="96">
        <v>2704</v>
      </c>
      <c r="C83" s="96">
        <v>338</v>
      </c>
      <c r="D83" s="289">
        <v>3.7999999999999999E-2</v>
      </c>
      <c r="E83" s="205">
        <v>514614.09272727271</v>
      </c>
      <c r="F83" s="204">
        <v>0.70179999999999998</v>
      </c>
      <c r="G83" s="204">
        <v>0.90269999999999995</v>
      </c>
      <c r="H83" s="204">
        <v>0.99639999999999995</v>
      </c>
      <c r="I83" s="204">
        <v>0.66969999999999996</v>
      </c>
      <c r="J83" s="248">
        <v>3.9674581981444441</v>
      </c>
    </row>
    <row r="84" spans="1:10" s="159" customFormat="1" ht="12.75" x14ac:dyDescent="0.2">
      <c r="A84" s="95" t="s">
        <v>87</v>
      </c>
      <c r="B84" s="96">
        <v>3808</v>
      </c>
      <c r="C84" s="96">
        <v>276.94545454545454</v>
      </c>
      <c r="D84" s="289">
        <v>3.4000000000000002E-2</v>
      </c>
      <c r="E84" s="203">
        <v>504291.0649208948</v>
      </c>
      <c r="F84" s="204">
        <v>0.72360000000000002</v>
      </c>
      <c r="G84" s="204">
        <v>0.92410000000000003</v>
      </c>
      <c r="H84" s="204">
        <v>1.042</v>
      </c>
      <c r="I84" s="204">
        <v>0.75480000000000003</v>
      </c>
      <c r="J84" s="248">
        <v>4.3274329260623743</v>
      </c>
    </row>
    <row r="85" spans="1:10" ht="12.75" x14ac:dyDescent="0.2">
      <c r="A85" s="95" t="s">
        <v>88</v>
      </c>
      <c r="B85" s="96">
        <v>2888</v>
      </c>
      <c r="C85" s="96">
        <v>361</v>
      </c>
      <c r="D85" s="289">
        <v>4.1000000000000002E-2</v>
      </c>
      <c r="E85" s="203">
        <v>472714.07900000003</v>
      </c>
      <c r="F85" s="204">
        <v>0.61839999999999995</v>
      </c>
      <c r="G85" s="204">
        <v>0.91379999999999995</v>
      </c>
      <c r="H85" s="204">
        <v>1.0116000000000001</v>
      </c>
      <c r="I85" s="204">
        <v>0.58599999999999997</v>
      </c>
      <c r="J85" s="248">
        <v>4.3965819002842945</v>
      </c>
    </row>
    <row r="86" spans="1:10" s="159" customFormat="1" ht="12.75" x14ac:dyDescent="0.2">
      <c r="A86" s="95" t="s">
        <v>89</v>
      </c>
      <c r="B86" s="96">
        <v>2754</v>
      </c>
      <c r="C86" s="96">
        <v>306</v>
      </c>
      <c r="D86" s="289">
        <v>3.5999999999999997E-2</v>
      </c>
      <c r="E86" s="203">
        <v>546435.0741666666</v>
      </c>
      <c r="F86" s="204">
        <v>0.70430000000000004</v>
      </c>
      <c r="G86" s="204">
        <v>0.90339999999999998</v>
      </c>
      <c r="H86" s="204">
        <v>1.0024</v>
      </c>
      <c r="I86" s="204">
        <v>0.69520000000000004</v>
      </c>
      <c r="J86" s="248">
        <v>4.6161028256354379</v>
      </c>
    </row>
    <row r="87" spans="1:10" s="159" customFormat="1" ht="12.75" x14ac:dyDescent="0.2">
      <c r="A87" s="95" t="s">
        <v>90</v>
      </c>
      <c r="B87" s="96">
        <v>2887</v>
      </c>
      <c r="C87" s="96">
        <v>320.77777777777777</v>
      </c>
      <c r="D87" s="289">
        <v>4.5999999999999999E-2</v>
      </c>
      <c r="E87" s="203">
        <v>484303.05</v>
      </c>
      <c r="F87" s="204">
        <v>0.59519999999999995</v>
      </c>
      <c r="G87" s="204">
        <v>0.95740000000000003</v>
      </c>
      <c r="H87" s="204">
        <v>0.9597</v>
      </c>
      <c r="I87" s="204">
        <v>0.59140000000000004</v>
      </c>
      <c r="J87" s="248">
        <v>2.7576405690296948</v>
      </c>
    </row>
    <row r="88" spans="1:10" s="159" customFormat="1" ht="12.75" x14ac:dyDescent="0.2">
      <c r="A88" s="95" t="s">
        <v>91</v>
      </c>
      <c r="B88" s="96">
        <v>1882</v>
      </c>
      <c r="C88" s="96">
        <v>334.28063943161635</v>
      </c>
      <c r="D88" s="289">
        <v>2.9000000000000001E-2</v>
      </c>
      <c r="E88" s="203">
        <v>384262.39148494293</v>
      </c>
      <c r="F88" s="204">
        <v>0.7117</v>
      </c>
      <c r="G88" s="204">
        <v>0.88890000000000002</v>
      </c>
      <c r="H88" s="204">
        <v>1.0547</v>
      </c>
      <c r="I88" s="204">
        <v>0.7198</v>
      </c>
      <c r="J88" s="248">
        <v>2.9747394242751333</v>
      </c>
    </row>
    <row r="89" spans="1:10" s="159" customFormat="1" ht="12.75" x14ac:dyDescent="0.2">
      <c r="A89" s="95" t="s">
        <v>92</v>
      </c>
      <c r="B89" s="96">
        <v>829</v>
      </c>
      <c r="C89" s="96">
        <v>276.33333333333331</v>
      </c>
      <c r="D89" s="289">
        <v>3.4000000000000002E-2</v>
      </c>
      <c r="E89" s="203">
        <v>411108.85</v>
      </c>
      <c r="F89" s="204">
        <v>0.70799999999999996</v>
      </c>
      <c r="G89" s="204">
        <v>0.94210000000000005</v>
      </c>
      <c r="H89" s="204">
        <v>0.97960000000000003</v>
      </c>
      <c r="I89" s="204">
        <v>0.66830000000000001</v>
      </c>
      <c r="J89" s="248">
        <v>4.7544120960858969</v>
      </c>
    </row>
    <row r="90" spans="1:10" s="159" customFormat="1" ht="12.75" x14ac:dyDescent="0.2">
      <c r="A90" s="95" t="s">
        <v>93</v>
      </c>
      <c r="B90" s="96">
        <v>1734</v>
      </c>
      <c r="C90" s="96">
        <v>247.71428571428572</v>
      </c>
      <c r="D90" s="289">
        <v>3.2000000000000001E-2</v>
      </c>
      <c r="E90" s="203">
        <v>316299.55900000001</v>
      </c>
      <c r="F90" s="204">
        <v>0.66210000000000002</v>
      </c>
      <c r="G90" s="204">
        <v>0.91180000000000005</v>
      </c>
      <c r="H90" s="204">
        <v>1.0691999999999999</v>
      </c>
      <c r="I90" s="204">
        <v>0.60840000000000005</v>
      </c>
      <c r="J90" s="248">
        <v>3.1973970246722594</v>
      </c>
    </row>
    <row r="91" spans="1:10" s="159" customFormat="1" ht="12" customHeight="1" x14ac:dyDescent="0.2">
      <c r="A91" s="95" t="s">
        <v>94</v>
      </c>
      <c r="B91" s="96">
        <v>272</v>
      </c>
      <c r="C91" s="96">
        <v>272</v>
      </c>
      <c r="D91" s="289">
        <v>0.03</v>
      </c>
      <c r="E91" s="203">
        <v>452779.04000000004</v>
      </c>
      <c r="F91" s="204">
        <v>0.67220000000000002</v>
      </c>
      <c r="G91" s="204">
        <v>0.89339999999999997</v>
      </c>
      <c r="H91" s="204">
        <v>1.2099</v>
      </c>
      <c r="I91" s="204">
        <v>0.63700000000000001</v>
      </c>
      <c r="J91" s="248">
        <v>2.3965322346699685</v>
      </c>
    </row>
    <row r="92" spans="1:10" ht="12.75" x14ac:dyDescent="0.2">
      <c r="A92" s="95" t="s">
        <v>95</v>
      </c>
      <c r="B92" s="96">
        <v>580</v>
      </c>
      <c r="C92" s="96">
        <v>580</v>
      </c>
      <c r="D92" s="289">
        <v>3.3000000000000002E-2</v>
      </c>
      <c r="E92" s="203">
        <v>951924.26363636355</v>
      </c>
      <c r="F92" s="204">
        <v>0.71479999999999999</v>
      </c>
      <c r="G92" s="204">
        <v>0.87929999999999997</v>
      </c>
      <c r="H92" s="204">
        <v>1.1005</v>
      </c>
      <c r="I92" s="204">
        <v>0.74470000000000003</v>
      </c>
      <c r="J92" s="248">
        <v>5.1763502602860081</v>
      </c>
    </row>
    <row r="93" spans="1:10" ht="12.75" x14ac:dyDescent="0.2">
      <c r="A93" s="95" t="s">
        <v>97</v>
      </c>
      <c r="B93" s="96">
        <v>138</v>
      </c>
      <c r="C93" s="96">
        <v>276</v>
      </c>
      <c r="D93" s="289">
        <v>4.7E-2</v>
      </c>
      <c r="E93" s="203">
        <v>318192.28000000003</v>
      </c>
      <c r="F93" s="204">
        <v>0.72670000000000001</v>
      </c>
      <c r="G93" s="204">
        <v>0.94199999999999995</v>
      </c>
      <c r="H93" s="204">
        <v>0.95369999999999999</v>
      </c>
      <c r="I93" s="204">
        <v>0.80310000000000004</v>
      </c>
      <c r="J93" s="248">
        <v>5.806687343273202</v>
      </c>
    </row>
    <row r="94" spans="1:10" ht="12.75" x14ac:dyDescent="0.2">
      <c r="A94" s="95" t="s">
        <v>98</v>
      </c>
      <c r="B94" s="96">
        <v>3899</v>
      </c>
      <c r="C94" s="96">
        <v>557</v>
      </c>
      <c r="D94" s="289">
        <v>3.2000000000000001E-2</v>
      </c>
      <c r="E94" s="203">
        <v>831893.53166666673</v>
      </c>
      <c r="F94" s="204">
        <v>0.66890000000000005</v>
      </c>
      <c r="G94" s="204">
        <v>0.91149999999999998</v>
      </c>
      <c r="H94" s="204">
        <v>1.0181</v>
      </c>
      <c r="I94" s="204">
        <v>0.67779999999999996</v>
      </c>
      <c r="J94" s="248">
        <v>5.5179121616503215</v>
      </c>
    </row>
    <row r="95" spans="1:10" ht="12.75" x14ac:dyDescent="0.2">
      <c r="A95" s="95" t="s">
        <v>99</v>
      </c>
      <c r="B95" s="96">
        <v>2558</v>
      </c>
      <c r="C95" s="96">
        <v>269.26315789473682</v>
      </c>
      <c r="D95" s="289">
        <v>4.4999999999999998E-2</v>
      </c>
      <c r="E95" s="203">
        <v>387791.3609090909</v>
      </c>
      <c r="F95" s="204">
        <v>0.66039999999999999</v>
      </c>
      <c r="G95" s="204">
        <v>0.93779999999999997</v>
      </c>
      <c r="H95" s="204">
        <v>0.9869</v>
      </c>
      <c r="I95" s="204">
        <v>0.73609999999999998</v>
      </c>
      <c r="J95" s="248">
        <v>2.1755248754868051</v>
      </c>
    </row>
    <row r="96" spans="1:10" ht="12.75" x14ac:dyDescent="0.2">
      <c r="A96" s="95" t="s">
        <v>100</v>
      </c>
      <c r="B96" s="96">
        <v>16913</v>
      </c>
      <c r="C96" s="96">
        <v>393.32558139534882</v>
      </c>
      <c r="D96" s="289">
        <v>0.03</v>
      </c>
      <c r="E96" s="203">
        <v>594253.59653333342</v>
      </c>
      <c r="F96" s="204">
        <v>0.68610000000000004</v>
      </c>
      <c r="G96" s="204">
        <v>0.86</v>
      </c>
      <c r="H96" s="204">
        <v>0.9919</v>
      </c>
      <c r="I96" s="204">
        <v>0.71340000000000003</v>
      </c>
      <c r="J96" s="249">
        <v>4.5514080649255284</v>
      </c>
    </row>
    <row r="97" spans="1:10" ht="12.75" x14ac:dyDescent="0.2">
      <c r="A97" s="95" t="s">
        <v>101</v>
      </c>
      <c r="B97" s="96">
        <v>916</v>
      </c>
      <c r="C97" s="96">
        <v>305.33333333333331</v>
      </c>
      <c r="D97" s="289">
        <v>4.4999999999999998E-2</v>
      </c>
      <c r="E97" s="203">
        <v>442875.75750000001</v>
      </c>
      <c r="F97" s="204">
        <v>0.69789999999999996</v>
      </c>
      <c r="G97" s="204">
        <v>0.93559999999999999</v>
      </c>
      <c r="H97" s="204">
        <v>0.94569999999999999</v>
      </c>
      <c r="I97" s="204">
        <v>0.72170000000000001</v>
      </c>
      <c r="J97" s="248">
        <v>2.384173703507082</v>
      </c>
    </row>
    <row r="98" spans="1:10" ht="12.75" x14ac:dyDescent="0.2">
      <c r="A98" s="95" t="s">
        <v>102</v>
      </c>
      <c r="B98" s="96">
        <v>704</v>
      </c>
      <c r="C98" s="96">
        <v>704</v>
      </c>
      <c r="D98" s="289">
        <v>4.3999999999999997E-2</v>
      </c>
      <c r="E98" s="203">
        <v>927886.152</v>
      </c>
      <c r="F98" s="204">
        <v>0.67810000000000004</v>
      </c>
      <c r="G98" s="204">
        <v>0.95450000000000002</v>
      </c>
      <c r="H98" s="204">
        <v>0.96689999999999998</v>
      </c>
      <c r="I98" s="204">
        <v>0.71809999999999996</v>
      </c>
      <c r="J98" s="248">
        <v>4.2092601264423672</v>
      </c>
    </row>
    <row r="99" spans="1:10" ht="12.75" x14ac:dyDescent="0.2">
      <c r="A99" s="95" t="s">
        <v>103</v>
      </c>
      <c r="B99" s="96">
        <v>423</v>
      </c>
      <c r="C99" s="96">
        <v>423</v>
      </c>
      <c r="D99" s="289">
        <v>3.2000000000000001E-2</v>
      </c>
      <c r="E99" s="203">
        <v>649103.02</v>
      </c>
      <c r="F99" s="204">
        <v>0.72740000000000005</v>
      </c>
      <c r="G99" s="204">
        <v>0.91020000000000001</v>
      </c>
      <c r="H99" s="204">
        <v>1.0751999999999999</v>
      </c>
      <c r="I99" s="204">
        <v>0.71579999999999999</v>
      </c>
      <c r="J99" s="248">
        <v>3.9664124495002526</v>
      </c>
    </row>
    <row r="100" spans="1:10" ht="12.75" x14ac:dyDescent="0.2">
      <c r="A100" s="95" t="s">
        <v>104</v>
      </c>
      <c r="B100" s="96">
        <v>5930</v>
      </c>
      <c r="C100" s="96">
        <v>741.25</v>
      </c>
      <c r="D100" s="289">
        <v>3.6999999999999998E-2</v>
      </c>
      <c r="E100" s="203">
        <v>800924.51142857142</v>
      </c>
      <c r="F100" s="204">
        <v>0.65210000000000001</v>
      </c>
      <c r="G100" s="204">
        <v>0.88700000000000001</v>
      </c>
      <c r="H100" s="204">
        <v>0.95079999999999998</v>
      </c>
      <c r="I100" s="204">
        <v>0.62909999999999999</v>
      </c>
      <c r="J100" s="248">
        <v>6.4062379406965499</v>
      </c>
    </row>
    <row r="101" spans="1:10" ht="12.75" x14ac:dyDescent="0.2">
      <c r="A101" s="95" t="s">
        <v>105</v>
      </c>
      <c r="B101" s="96">
        <v>2351</v>
      </c>
      <c r="C101" s="96">
        <v>391.83333333333331</v>
      </c>
      <c r="D101" s="289">
        <v>3.5999999999999997E-2</v>
      </c>
      <c r="E101" s="203">
        <v>432828.45624999999</v>
      </c>
      <c r="F101" s="204">
        <v>0.6038</v>
      </c>
      <c r="G101" s="204">
        <v>0.91149999999999998</v>
      </c>
      <c r="H101" s="204">
        <v>0.98870000000000002</v>
      </c>
      <c r="I101" s="204">
        <v>0.53590000000000004</v>
      </c>
      <c r="J101" s="248">
        <v>4.4367205419432336</v>
      </c>
    </row>
    <row r="102" spans="1:10" ht="12.75" x14ac:dyDescent="0.2">
      <c r="A102" s="95" t="s">
        <v>106</v>
      </c>
      <c r="B102" s="96">
        <v>4706</v>
      </c>
      <c r="C102" s="96">
        <v>409.21739130434781</v>
      </c>
      <c r="D102" s="289">
        <v>4.7E-2</v>
      </c>
      <c r="E102" s="203">
        <v>474978.18685714283</v>
      </c>
      <c r="F102" s="204">
        <v>0.62109999999999999</v>
      </c>
      <c r="G102" s="204">
        <v>0.91100000000000003</v>
      </c>
      <c r="H102" s="204">
        <v>0.99390000000000001</v>
      </c>
      <c r="I102" s="204">
        <v>0.61299999999999999</v>
      </c>
      <c r="J102" s="248">
        <v>3.3974421925876293</v>
      </c>
    </row>
    <row r="103" spans="1:10" ht="12.75" x14ac:dyDescent="0.2">
      <c r="A103" s="95" t="s">
        <v>107</v>
      </c>
      <c r="B103" s="96">
        <v>883</v>
      </c>
      <c r="C103" s="96">
        <v>252.28571428571428</v>
      </c>
      <c r="D103" s="289">
        <v>3.2000000000000001E-2</v>
      </c>
      <c r="E103" s="203">
        <v>398302.14600000001</v>
      </c>
      <c r="F103" s="204">
        <v>0.66020000000000001</v>
      </c>
      <c r="G103" s="204">
        <v>0.93769999999999998</v>
      </c>
      <c r="H103" s="204">
        <v>1.0088999999999999</v>
      </c>
      <c r="I103" s="204">
        <v>0.64810000000000001</v>
      </c>
      <c r="J103" s="248">
        <v>4.1527812536266957</v>
      </c>
    </row>
    <row r="104" spans="1:10" ht="12.75" x14ac:dyDescent="0.2">
      <c r="A104" s="95" t="s">
        <v>108</v>
      </c>
      <c r="B104" s="96">
        <v>307</v>
      </c>
      <c r="C104" s="96">
        <v>409.33333333333331</v>
      </c>
      <c r="D104" s="320">
        <v>3.1E-2</v>
      </c>
      <c r="E104" s="322">
        <v>717246.95</v>
      </c>
      <c r="F104" s="324">
        <v>0.70009999999999994</v>
      </c>
      <c r="G104" s="324">
        <v>0.81759999999999999</v>
      </c>
      <c r="H104" s="324">
        <v>1.1847000000000001</v>
      </c>
      <c r="I104" s="324">
        <v>0.64249999999999996</v>
      </c>
      <c r="J104" s="247">
        <v>5.7784021423773657</v>
      </c>
    </row>
    <row r="105" spans="1:10" s="159" customFormat="1" ht="12.75" x14ac:dyDescent="0.2">
      <c r="A105" s="97" t="s">
        <v>3</v>
      </c>
      <c r="B105" s="98">
        <v>292276</v>
      </c>
      <c r="C105" s="98">
        <v>338.91787842946263</v>
      </c>
      <c r="D105" s="319">
        <v>3.5000000000000003E-2</v>
      </c>
      <c r="E105" s="321">
        <v>489076.80641853093</v>
      </c>
      <c r="F105" s="323">
        <v>0.67547831552746562</v>
      </c>
      <c r="G105" s="323">
        <v>0.88994306751153018</v>
      </c>
      <c r="H105" s="323">
        <v>0.99203897494155946</v>
      </c>
      <c r="I105" s="323">
        <v>0.67377646582463657</v>
      </c>
      <c r="J105" s="325"/>
    </row>
    <row r="106" spans="1:10" ht="12.75" x14ac:dyDescent="0.2">
      <c r="A106" s="99"/>
      <c r="B106" s="100"/>
      <c r="C106" s="100"/>
      <c r="D106" s="264"/>
      <c r="E106" s="102"/>
      <c r="F106" s="103"/>
      <c r="G106" s="103"/>
      <c r="H106" s="103"/>
      <c r="I106" s="104"/>
    </row>
    <row r="107" spans="1:10" s="157" customFormat="1" ht="12.75" x14ac:dyDescent="0.2">
      <c r="A107" s="105">
        <f>SUBTOTAL(103,A5:A104)</f>
        <v>100</v>
      </c>
      <c r="B107" s="106">
        <f>SUBTOTAL(109,B5:B103)</f>
        <v>291963</v>
      </c>
      <c r="C107" s="107">
        <f>SUBTOTAL(101,C5:C103)</f>
        <v>353.06997066895167</v>
      </c>
      <c r="D107" s="108">
        <f>SUBTOTAL(101,D5:D103)</f>
        <v>3.6393939393939381E-2</v>
      </c>
      <c r="E107" s="223"/>
      <c r="F107" s="103"/>
      <c r="G107" s="103"/>
      <c r="H107" s="103"/>
      <c r="I107" s="103"/>
    </row>
    <row r="108" spans="1:10" ht="12.75" hidden="1" x14ac:dyDescent="0.2">
      <c r="A108" s="161" t="s">
        <v>181</v>
      </c>
      <c r="B108" s="100" t="s">
        <v>182</v>
      </c>
      <c r="C108" s="100" t="s">
        <v>183</v>
      </c>
      <c r="D108" s="101" t="s">
        <v>183</v>
      </c>
      <c r="E108" s="162"/>
      <c r="F108" s="103"/>
      <c r="G108" s="103"/>
      <c r="H108" s="103"/>
      <c r="I108" s="103"/>
    </row>
    <row r="109" spans="1:10" ht="12.75" hidden="1" x14ac:dyDescent="0.2">
      <c r="A109" s="161">
        <f>SUBTOTAL(103,A5:A102)</f>
        <v>98</v>
      </c>
      <c r="B109" s="163">
        <f>SUBTOTAL(109,B5:B102)</f>
        <v>291080</v>
      </c>
      <c r="C109" s="161">
        <f>SUBTOTAL(101,C5:C102)</f>
        <v>354.09838144837244</v>
      </c>
      <c r="D109" s="161">
        <f>SUBTOTAL(101,D5:D102)</f>
        <v>3.6438775510204073E-2</v>
      </c>
      <c r="E109" s="162"/>
      <c r="F109" s="103"/>
      <c r="G109" s="103"/>
      <c r="H109" s="103"/>
      <c r="I109" s="103"/>
    </row>
    <row r="110" spans="1:10" ht="12.75" x14ac:dyDescent="0.2">
      <c r="A110" s="161"/>
      <c r="B110" s="100"/>
      <c r="C110" s="100"/>
      <c r="D110" s="101"/>
      <c r="E110" s="162"/>
      <c r="F110" s="103"/>
      <c r="G110" s="103"/>
      <c r="H110" s="103"/>
      <c r="I110" s="103"/>
    </row>
    <row r="111" spans="1:10" s="164" customFormat="1" ht="12.75" x14ac:dyDescent="0.2">
      <c r="B111" s="221"/>
      <c r="C111" s="244"/>
      <c r="D111" s="282" t="s">
        <v>248</v>
      </c>
      <c r="E111" s="222"/>
      <c r="F111" s="103"/>
      <c r="G111" s="103"/>
      <c r="H111" s="103"/>
      <c r="I111" s="103"/>
    </row>
    <row r="112" spans="1:10" ht="12.75" x14ac:dyDescent="0.2">
      <c r="A112" s="283"/>
      <c r="B112" s="278"/>
      <c r="C112" s="278"/>
      <c r="D112" s="279"/>
      <c r="E112" s="280"/>
      <c r="F112" s="281"/>
      <c r="G112" s="281"/>
      <c r="H112" s="103"/>
      <c r="I112" s="103"/>
    </row>
    <row r="113" spans="1:9" ht="12.75" x14ac:dyDescent="0.2">
      <c r="A113" s="255"/>
      <c r="B113" s="100"/>
      <c r="C113" s="100"/>
      <c r="D113" s="101"/>
      <c r="E113" s="162"/>
      <c r="F113" s="103"/>
      <c r="G113" s="103"/>
      <c r="H113" s="103"/>
      <c r="I113" s="103"/>
    </row>
    <row r="114" spans="1:9" ht="15" customHeight="1" x14ac:dyDescent="0.2">
      <c r="A114" s="224"/>
      <c r="B114" s="100"/>
      <c r="C114" s="100"/>
      <c r="D114" s="101"/>
      <c r="E114" s="102"/>
      <c r="F114" s="103"/>
      <c r="G114" s="103"/>
      <c r="H114" s="103"/>
      <c r="I114" s="104"/>
    </row>
    <row r="115" spans="1:9" ht="12.75" x14ac:dyDescent="0.2">
      <c r="A115" s="166"/>
      <c r="B115" s="100"/>
      <c r="C115" s="100"/>
      <c r="D115" s="101"/>
      <c r="E115" s="162"/>
      <c r="F115" s="167"/>
      <c r="G115" s="103"/>
      <c r="H115" s="103"/>
      <c r="I115" s="104"/>
    </row>
    <row r="116" spans="1:9" ht="12.75" x14ac:dyDescent="0.2">
      <c r="A116" s="152"/>
      <c r="B116" s="100"/>
      <c r="C116" s="100"/>
      <c r="D116" s="101"/>
      <c r="E116" s="162"/>
      <c r="F116" s="167"/>
      <c r="G116" s="103"/>
      <c r="H116" s="103"/>
      <c r="I116" s="104"/>
    </row>
    <row r="117" spans="1:9" ht="12.75" x14ac:dyDescent="0.2">
      <c r="A117" s="153"/>
      <c r="B117" s="100"/>
      <c r="C117" s="100"/>
      <c r="D117" s="101"/>
      <c r="E117" s="162"/>
      <c r="F117" s="167"/>
      <c r="G117" s="103"/>
      <c r="H117" s="103"/>
      <c r="I117" s="104"/>
    </row>
    <row r="118" spans="1:9" s="156" customFormat="1" ht="12.75" x14ac:dyDescent="0.2">
      <c r="A118" s="152"/>
      <c r="B118" s="100"/>
      <c r="C118" s="100"/>
      <c r="D118" s="101"/>
      <c r="E118" s="162"/>
      <c r="F118" s="103"/>
      <c r="G118" s="103"/>
      <c r="H118" s="103"/>
      <c r="I118" s="103"/>
    </row>
    <row r="119" spans="1:9" s="156" customFormat="1" ht="12.75" x14ac:dyDescent="0.2">
      <c r="A119" s="154"/>
      <c r="B119" s="100"/>
      <c r="C119" s="168"/>
      <c r="D119" s="168"/>
      <c r="E119" s="162"/>
      <c r="F119" s="103"/>
      <c r="G119" s="103"/>
      <c r="H119" s="103"/>
      <c r="I119" s="103"/>
    </row>
    <row r="120" spans="1:9" s="156" customFormat="1" ht="12.75" x14ac:dyDescent="0.2">
      <c r="A120" s="99"/>
      <c r="B120" s="100"/>
      <c r="C120" s="100"/>
      <c r="D120" s="169"/>
      <c r="E120" s="162"/>
      <c r="F120" s="103"/>
      <c r="G120" s="103"/>
      <c r="H120" s="103"/>
      <c r="I120" s="103"/>
    </row>
    <row r="121" spans="1:9" s="156" customFormat="1" ht="12.75" x14ac:dyDescent="0.2">
      <c r="A121" s="99"/>
      <c r="B121" s="100"/>
      <c r="C121" s="100"/>
      <c r="D121" s="101"/>
      <c r="E121" s="162"/>
      <c r="F121" s="103"/>
      <c r="G121" s="103"/>
      <c r="H121" s="103"/>
      <c r="I121" s="103"/>
    </row>
    <row r="122" spans="1:9" s="156" customFormat="1" ht="12.75" x14ac:dyDescent="0.2">
      <c r="A122" s="99"/>
      <c r="B122" s="100"/>
      <c r="C122" s="100"/>
      <c r="D122" s="168"/>
      <c r="E122" s="162"/>
      <c r="F122" s="103"/>
      <c r="G122" s="103"/>
      <c r="H122" s="103"/>
      <c r="I122" s="103"/>
    </row>
    <row r="123" spans="1:9" s="156" customFormat="1" ht="12.75" x14ac:dyDescent="0.2">
      <c r="A123" s="161"/>
      <c r="B123" s="100"/>
      <c r="C123" s="100"/>
      <c r="D123" s="101"/>
      <c r="E123" s="162"/>
      <c r="F123" s="103"/>
      <c r="G123" s="103"/>
      <c r="H123" s="103"/>
      <c r="I123" s="103"/>
    </row>
    <row r="124" spans="1:9" s="156" customFormat="1" ht="12.75" x14ac:dyDescent="0.2">
      <c r="A124" s="99"/>
      <c r="B124" s="100"/>
      <c r="C124" s="100"/>
      <c r="D124" s="101"/>
      <c r="E124" s="162"/>
      <c r="F124" s="103"/>
      <c r="G124" s="103"/>
      <c r="H124" s="103"/>
      <c r="I124" s="103"/>
    </row>
    <row r="125" spans="1:9" s="156" customFormat="1" ht="12.75" x14ac:dyDescent="0.2">
      <c r="A125" s="161"/>
      <c r="B125" s="100"/>
      <c r="C125" s="100"/>
      <c r="D125" s="101"/>
      <c r="E125" s="162"/>
      <c r="F125" s="103"/>
      <c r="G125" s="103"/>
      <c r="H125" s="103"/>
      <c r="I125" s="103"/>
    </row>
    <row r="126" spans="1:9" s="159" customFormat="1" ht="12.75" x14ac:dyDescent="0.2">
      <c r="A126" s="165"/>
      <c r="B126" s="170"/>
      <c r="C126" s="170"/>
      <c r="D126" s="171"/>
      <c r="E126" s="172"/>
      <c r="F126" s="173"/>
      <c r="G126" s="173"/>
      <c r="H126" s="173"/>
      <c r="I126" s="173"/>
    </row>
    <row r="127" spans="1:9" ht="12.75" x14ac:dyDescent="0.2">
      <c r="A127" s="166"/>
      <c r="B127" s="100"/>
      <c r="C127" s="100"/>
      <c r="D127" s="101"/>
      <c r="E127" s="162"/>
      <c r="F127" s="167"/>
      <c r="G127" s="103"/>
      <c r="H127" s="103"/>
      <c r="I127" s="104"/>
    </row>
    <row r="128" spans="1:9" ht="12.75" x14ac:dyDescent="0.2">
      <c r="A128" s="174"/>
      <c r="B128" s="100"/>
      <c r="C128" s="100"/>
      <c r="D128" s="101"/>
      <c r="E128" s="162"/>
      <c r="F128" s="167"/>
      <c r="G128" s="103"/>
      <c r="H128" s="103"/>
      <c r="I128" s="104"/>
    </row>
    <row r="129" spans="1:9" ht="12.75" x14ac:dyDescent="0.2">
      <c r="A129" s="166"/>
      <c r="B129" s="100"/>
      <c r="C129" s="100"/>
      <c r="D129" s="101"/>
      <c r="E129" s="162"/>
      <c r="F129" s="167"/>
      <c r="G129" s="103"/>
      <c r="H129" s="103"/>
      <c r="I129" s="104"/>
    </row>
    <row r="130" spans="1:9" ht="12.75" x14ac:dyDescent="0.2">
      <c r="A130" s="166"/>
      <c r="B130" s="100"/>
      <c r="C130" s="100"/>
      <c r="D130" s="101"/>
      <c r="E130" s="162"/>
      <c r="F130" s="167"/>
      <c r="G130" s="103"/>
      <c r="H130" s="103"/>
      <c r="I130" s="104"/>
    </row>
    <row r="131" spans="1:9" ht="12.75" x14ac:dyDescent="0.2">
      <c r="A131" s="166"/>
      <c r="B131" s="100"/>
      <c r="C131" s="100"/>
      <c r="D131" s="101"/>
      <c r="E131" s="162"/>
      <c r="F131" s="167"/>
      <c r="G131" s="103"/>
      <c r="H131" s="103"/>
      <c r="I131" s="104"/>
    </row>
    <row r="132" spans="1:9" ht="12.75" x14ac:dyDescent="0.2">
      <c r="A132" s="166"/>
      <c r="B132" s="100"/>
      <c r="C132" s="100"/>
      <c r="D132" s="101"/>
      <c r="E132" s="162"/>
      <c r="F132" s="167"/>
      <c r="G132" s="103"/>
      <c r="H132" s="103"/>
      <c r="I132" s="104"/>
    </row>
    <row r="133" spans="1:9" ht="12.75" x14ac:dyDescent="0.2">
      <c r="A133" s="166"/>
      <c r="B133" s="100"/>
      <c r="C133" s="100"/>
      <c r="D133" s="101"/>
      <c r="E133" s="162"/>
      <c r="F133" s="167"/>
      <c r="G133" s="103"/>
      <c r="H133" s="103"/>
      <c r="I133" s="104"/>
    </row>
    <row r="134" spans="1:9" ht="12.75" x14ac:dyDescent="0.2">
      <c r="A134" s="166"/>
      <c r="B134" s="100"/>
      <c r="C134" s="100"/>
      <c r="D134" s="101"/>
      <c r="E134" s="162"/>
      <c r="F134" s="167"/>
      <c r="G134" s="103"/>
      <c r="H134" s="103"/>
      <c r="I134" s="104"/>
    </row>
    <row r="135" spans="1:9" ht="12.75" x14ac:dyDescent="0.2">
      <c r="A135" s="166"/>
      <c r="B135" s="100"/>
      <c r="C135" s="100"/>
      <c r="D135" s="101"/>
      <c r="E135" s="162"/>
      <c r="F135" s="167"/>
      <c r="G135" s="103"/>
      <c r="H135" s="103"/>
      <c r="I135" s="104"/>
    </row>
    <row r="136" spans="1:9" ht="12.75" x14ac:dyDescent="0.2">
      <c r="A136" s="166"/>
      <c r="B136" s="100"/>
      <c r="C136" s="100"/>
      <c r="D136" s="101"/>
      <c r="E136" s="162"/>
      <c r="F136" s="167"/>
      <c r="G136" s="103"/>
      <c r="H136" s="103"/>
      <c r="I136" s="104"/>
    </row>
    <row r="137" spans="1:9" ht="12.75" x14ac:dyDescent="0.2">
      <c r="A137" s="166"/>
      <c r="B137" s="100"/>
      <c r="C137" s="100"/>
      <c r="D137" s="101"/>
      <c r="E137" s="162"/>
      <c r="F137" s="167"/>
      <c r="G137" s="103"/>
      <c r="H137" s="103"/>
      <c r="I137" s="104"/>
    </row>
    <row r="138" spans="1:9" ht="12.75" x14ac:dyDescent="0.2">
      <c r="A138" s="166"/>
      <c r="B138" s="100"/>
      <c r="C138" s="100"/>
      <c r="D138" s="101"/>
      <c r="E138" s="162"/>
      <c r="F138" s="167"/>
      <c r="G138" s="103"/>
      <c r="H138" s="103"/>
      <c r="I138" s="104"/>
    </row>
    <row r="139" spans="1:9" ht="12.75" x14ac:dyDescent="0.2">
      <c r="A139" s="166"/>
      <c r="B139" s="100"/>
      <c r="C139" s="100"/>
      <c r="D139" s="101"/>
      <c r="E139" s="162"/>
      <c r="F139" s="167"/>
      <c r="G139" s="103"/>
      <c r="H139" s="103"/>
      <c r="I139" s="104"/>
    </row>
    <row r="140" spans="1:9" ht="12.75" x14ac:dyDescent="0.2">
      <c r="A140" s="166"/>
      <c r="B140" s="100"/>
      <c r="C140" s="100"/>
      <c r="D140" s="101"/>
      <c r="E140" s="162"/>
      <c r="F140" s="167"/>
      <c r="G140" s="103"/>
      <c r="H140" s="103"/>
      <c r="I140" s="104"/>
    </row>
    <row r="141" spans="1:9" ht="12.75" x14ac:dyDescent="0.2">
      <c r="A141" s="166"/>
      <c r="B141" s="100"/>
      <c r="C141" s="100"/>
      <c r="D141" s="101"/>
      <c r="E141" s="162"/>
      <c r="F141" s="167"/>
      <c r="G141" s="103"/>
      <c r="H141" s="103"/>
      <c r="I141" s="104"/>
    </row>
    <row r="142" spans="1:9" ht="12.75" x14ac:dyDescent="0.2">
      <c r="A142" s="166"/>
      <c r="B142" s="100"/>
      <c r="C142" s="100"/>
      <c r="D142" s="101"/>
      <c r="E142" s="162"/>
      <c r="F142" s="167"/>
      <c r="G142" s="103"/>
      <c r="H142" s="103"/>
      <c r="I142" s="104"/>
    </row>
    <row r="143" spans="1:9" x14ac:dyDescent="0.2">
      <c r="A143" s="175"/>
      <c r="E143" s="178"/>
      <c r="F143" s="179"/>
    </row>
    <row r="144" spans="1:9" x14ac:dyDescent="0.2">
      <c r="A144" s="175"/>
      <c r="E144" s="178"/>
      <c r="F144" s="179"/>
    </row>
    <row r="145" spans="1:10" s="180" customFormat="1" x14ac:dyDescent="0.2">
      <c r="A145" s="175"/>
      <c r="B145" s="176"/>
      <c r="C145" s="176"/>
      <c r="D145" s="177"/>
      <c r="E145" s="178"/>
      <c r="F145" s="179"/>
      <c r="I145" s="181"/>
      <c r="J145" s="158"/>
    </row>
    <row r="146" spans="1:10" s="180" customFormat="1" x14ac:dyDescent="0.2">
      <c r="A146" s="175"/>
      <c r="B146" s="176"/>
      <c r="C146" s="176"/>
      <c r="D146" s="177"/>
      <c r="E146" s="178"/>
      <c r="F146" s="179"/>
      <c r="I146" s="181"/>
      <c r="J146" s="158"/>
    </row>
    <row r="147" spans="1:10" s="180" customFormat="1" x14ac:dyDescent="0.2">
      <c r="A147" s="175"/>
      <c r="B147" s="176"/>
      <c r="C147" s="176"/>
      <c r="D147" s="177"/>
      <c r="E147" s="178"/>
      <c r="F147" s="179"/>
      <c r="I147" s="181"/>
      <c r="J147" s="158"/>
    </row>
    <row r="148" spans="1:10" s="180" customFormat="1" x14ac:dyDescent="0.2">
      <c r="A148" s="175"/>
      <c r="B148" s="176"/>
      <c r="C148" s="176"/>
      <c r="D148" s="177"/>
      <c r="E148" s="178"/>
      <c r="F148" s="179"/>
      <c r="I148" s="181"/>
      <c r="J148" s="158"/>
    </row>
    <row r="149" spans="1:10" s="180" customFormat="1" x14ac:dyDescent="0.2">
      <c r="A149" s="175"/>
      <c r="B149" s="176"/>
      <c r="C149" s="176"/>
      <c r="D149" s="177"/>
      <c r="E149" s="178"/>
      <c r="F149" s="179"/>
      <c r="I149" s="181"/>
      <c r="J149" s="158"/>
    </row>
    <row r="150" spans="1:10" s="180" customFormat="1" x14ac:dyDescent="0.2">
      <c r="A150" s="175"/>
      <c r="B150" s="176"/>
      <c r="C150" s="176"/>
      <c r="D150" s="177"/>
      <c r="E150" s="178"/>
      <c r="F150" s="179"/>
      <c r="I150" s="181"/>
      <c r="J150" s="158"/>
    </row>
    <row r="151" spans="1:10" s="180" customFormat="1" x14ac:dyDescent="0.2">
      <c r="A151" s="175"/>
      <c r="B151" s="176"/>
      <c r="C151" s="176"/>
      <c r="D151" s="177"/>
      <c r="E151" s="178"/>
      <c r="F151" s="179"/>
      <c r="I151" s="181"/>
      <c r="J151" s="158"/>
    </row>
    <row r="152" spans="1:10" s="180" customFormat="1" x14ac:dyDescent="0.2">
      <c r="A152" s="175"/>
      <c r="B152" s="176"/>
      <c r="C152" s="176"/>
      <c r="D152" s="177"/>
      <c r="E152" s="178"/>
      <c r="F152" s="179"/>
      <c r="I152" s="181"/>
      <c r="J152" s="158"/>
    </row>
    <row r="153" spans="1:10" s="180" customFormat="1" x14ac:dyDescent="0.2">
      <c r="A153" s="175"/>
      <c r="B153" s="176"/>
      <c r="C153" s="176"/>
      <c r="D153" s="177"/>
      <c r="E153" s="178"/>
      <c r="F153" s="179"/>
      <c r="I153" s="181"/>
      <c r="J153" s="158"/>
    </row>
    <row r="154" spans="1:10" s="180" customFormat="1" x14ac:dyDescent="0.2">
      <c r="A154" s="175"/>
      <c r="B154" s="176"/>
      <c r="C154" s="176"/>
      <c r="D154" s="177"/>
      <c r="E154" s="178"/>
      <c r="F154" s="179"/>
      <c r="I154" s="181"/>
      <c r="J154" s="158"/>
    </row>
    <row r="155" spans="1:10" s="180" customFormat="1" x14ac:dyDescent="0.2">
      <c r="A155" s="175"/>
      <c r="B155" s="176"/>
      <c r="C155" s="176"/>
      <c r="D155" s="177"/>
      <c r="E155" s="178"/>
      <c r="F155" s="179"/>
      <c r="I155" s="181"/>
      <c r="J155" s="158"/>
    </row>
    <row r="156" spans="1:10" s="180" customFormat="1" x14ac:dyDescent="0.2">
      <c r="A156" s="175"/>
      <c r="B156" s="176"/>
      <c r="C156" s="176"/>
      <c r="D156" s="177"/>
      <c r="E156" s="178"/>
      <c r="F156" s="179"/>
      <c r="I156" s="181"/>
      <c r="J156" s="158"/>
    </row>
    <row r="157" spans="1:10" s="180" customFormat="1" x14ac:dyDescent="0.2">
      <c r="A157" s="175"/>
      <c r="B157" s="176"/>
      <c r="C157" s="176"/>
      <c r="D157" s="177"/>
      <c r="E157" s="178"/>
      <c r="F157" s="179"/>
      <c r="I157" s="181"/>
      <c r="J157" s="158"/>
    </row>
    <row r="158" spans="1:10" s="180" customFormat="1" x14ac:dyDescent="0.2">
      <c r="A158" s="175"/>
      <c r="B158" s="176"/>
      <c r="C158" s="176"/>
      <c r="D158" s="177"/>
      <c r="E158" s="178"/>
      <c r="F158" s="179"/>
      <c r="I158" s="181"/>
      <c r="J158" s="158"/>
    </row>
    <row r="159" spans="1:10" s="180" customFormat="1" x14ac:dyDescent="0.2">
      <c r="A159" s="175"/>
      <c r="B159" s="176"/>
      <c r="C159" s="176"/>
      <c r="D159" s="177"/>
      <c r="E159" s="178"/>
      <c r="F159" s="179"/>
      <c r="I159" s="181"/>
      <c r="J159" s="158"/>
    </row>
    <row r="160" spans="1:10" s="180" customFormat="1" x14ac:dyDescent="0.2">
      <c r="A160" s="175"/>
      <c r="B160" s="176"/>
      <c r="C160" s="176"/>
      <c r="D160" s="177"/>
      <c r="E160" s="178"/>
      <c r="F160" s="179"/>
      <c r="I160" s="181"/>
      <c r="J160" s="158"/>
    </row>
    <row r="161" spans="1:10" s="180" customFormat="1" x14ac:dyDescent="0.2">
      <c r="A161" s="175"/>
      <c r="B161" s="176"/>
      <c r="C161" s="176"/>
      <c r="D161" s="177"/>
      <c r="E161" s="178"/>
      <c r="F161" s="179"/>
      <c r="I161" s="181"/>
      <c r="J161" s="158"/>
    </row>
    <row r="162" spans="1:10" s="180" customFormat="1" x14ac:dyDescent="0.2">
      <c r="A162" s="175"/>
      <c r="B162" s="176"/>
      <c r="C162" s="176"/>
      <c r="D162" s="177"/>
      <c r="E162" s="178"/>
      <c r="F162" s="179"/>
      <c r="I162" s="181"/>
      <c r="J162" s="158"/>
    </row>
    <row r="163" spans="1:10" s="180" customFormat="1" x14ac:dyDescent="0.2">
      <c r="A163" s="175"/>
      <c r="B163" s="176"/>
      <c r="C163" s="176"/>
      <c r="D163" s="177"/>
      <c r="E163" s="178"/>
      <c r="F163" s="179"/>
      <c r="I163" s="181"/>
      <c r="J163" s="158"/>
    </row>
    <row r="164" spans="1:10" s="180" customFormat="1" x14ac:dyDescent="0.2">
      <c r="A164" s="175"/>
      <c r="B164" s="176"/>
      <c r="C164" s="176"/>
      <c r="D164" s="177"/>
      <c r="E164" s="178"/>
      <c r="F164" s="179"/>
      <c r="I164" s="181"/>
      <c r="J164" s="158"/>
    </row>
    <row r="165" spans="1:10" s="180" customFormat="1" x14ac:dyDescent="0.2">
      <c r="A165" s="175"/>
      <c r="B165" s="176"/>
      <c r="C165" s="176"/>
      <c r="D165" s="177"/>
      <c r="E165" s="178"/>
      <c r="F165" s="179"/>
      <c r="I165" s="181"/>
      <c r="J165" s="158"/>
    </row>
    <row r="166" spans="1:10" s="180" customFormat="1" x14ac:dyDescent="0.2">
      <c r="A166" s="175"/>
      <c r="B166" s="176"/>
      <c r="C166" s="176"/>
      <c r="D166" s="177"/>
      <c r="E166" s="178"/>
      <c r="F166" s="179"/>
      <c r="I166" s="181"/>
      <c r="J166" s="158"/>
    </row>
    <row r="167" spans="1:10" s="180" customFormat="1" x14ac:dyDescent="0.2">
      <c r="A167" s="175"/>
      <c r="B167" s="176"/>
      <c r="C167" s="176"/>
      <c r="D167" s="177"/>
      <c r="E167" s="178"/>
      <c r="F167" s="179"/>
      <c r="I167" s="181"/>
      <c r="J167" s="158"/>
    </row>
    <row r="168" spans="1:10" s="180" customFormat="1" x14ac:dyDescent="0.2">
      <c r="A168" s="175"/>
      <c r="B168" s="176"/>
      <c r="C168" s="176"/>
      <c r="D168" s="177"/>
      <c r="E168" s="178"/>
      <c r="F168" s="179"/>
      <c r="I168" s="181"/>
      <c r="J168" s="158"/>
    </row>
    <row r="169" spans="1:10" s="180" customFormat="1" x14ac:dyDescent="0.2">
      <c r="A169" s="175"/>
      <c r="B169" s="176"/>
      <c r="C169" s="176"/>
      <c r="D169" s="177"/>
      <c r="E169" s="178"/>
      <c r="F169" s="179"/>
      <c r="I169" s="181"/>
      <c r="J169" s="158"/>
    </row>
    <row r="170" spans="1:10" s="180" customFormat="1" x14ac:dyDescent="0.2">
      <c r="A170" s="175"/>
      <c r="B170" s="176"/>
      <c r="C170" s="176"/>
      <c r="D170" s="177"/>
      <c r="E170" s="178"/>
      <c r="F170" s="179"/>
      <c r="I170" s="181"/>
      <c r="J170" s="158"/>
    </row>
    <row r="171" spans="1:10" s="180" customFormat="1" x14ac:dyDescent="0.2">
      <c r="A171" s="175"/>
      <c r="B171" s="176"/>
      <c r="C171" s="176"/>
      <c r="D171" s="177"/>
      <c r="E171" s="178"/>
      <c r="F171" s="179"/>
      <c r="I171" s="181"/>
      <c r="J171" s="158"/>
    </row>
    <row r="172" spans="1:10" s="180" customFormat="1" x14ac:dyDescent="0.2">
      <c r="A172" s="175"/>
      <c r="B172" s="176"/>
      <c r="C172" s="176"/>
      <c r="D172" s="177"/>
      <c r="E172" s="178"/>
      <c r="F172" s="179"/>
      <c r="I172" s="181"/>
      <c r="J172" s="158"/>
    </row>
    <row r="173" spans="1:10" s="180" customFormat="1" x14ac:dyDescent="0.2">
      <c r="A173" s="175"/>
      <c r="B173" s="176"/>
      <c r="C173" s="176"/>
      <c r="D173" s="177"/>
      <c r="E173" s="178"/>
      <c r="F173" s="179"/>
      <c r="I173" s="181"/>
      <c r="J173" s="158"/>
    </row>
    <row r="174" spans="1:10" s="180" customFormat="1" x14ac:dyDescent="0.2">
      <c r="A174" s="175"/>
      <c r="B174" s="176"/>
      <c r="C174" s="176"/>
      <c r="D174" s="177"/>
      <c r="E174" s="178"/>
      <c r="F174" s="179"/>
      <c r="I174" s="181"/>
      <c r="J174" s="158"/>
    </row>
    <row r="175" spans="1:10" s="180" customFormat="1" x14ac:dyDescent="0.2">
      <c r="A175" s="175"/>
      <c r="B175" s="176"/>
      <c r="C175" s="176"/>
      <c r="D175" s="177"/>
      <c r="E175" s="178"/>
      <c r="F175" s="179"/>
      <c r="I175" s="181"/>
      <c r="J175" s="158"/>
    </row>
    <row r="176" spans="1:10" s="180" customFormat="1" x14ac:dyDescent="0.2">
      <c r="A176" s="175"/>
      <c r="B176" s="176"/>
      <c r="C176" s="176"/>
      <c r="D176" s="177"/>
      <c r="E176" s="178"/>
      <c r="F176" s="179"/>
      <c r="I176" s="181"/>
      <c r="J176" s="158"/>
    </row>
    <row r="177" spans="1:10" s="180" customFormat="1" x14ac:dyDescent="0.2">
      <c r="A177" s="175"/>
      <c r="B177" s="176"/>
      <c r="C177" s="176"/>
      <c r="D177" s="177"/>
      <c r="E177" s="178"/>
      <c r="F177" s="179"/>
      <c r="I177" s="181"/>
      <c r="J177" s="158"/>
    </row>
    <row r="178" spans="1:10" s="180" customFormat="1" x14ac:dyDescent="0.2">
      <c r="A178" s="175"/>
      <c r="B178" s="176"/>
      <c r="C178" s="176"/>
      <c r="D178" s="177"/>
      <c r="E178" s="178"/>
      <c r="F178" s="179"/>
      <c r="I178" s="181"/>
      <c r="J178" s="158"/>
    </row>
    <row r="179" spans="1:10" s="180" customFormat="1" x14ac:dyDescent="0.2">
      <c r="A179" s="175"/>
      <c r="B179" s="176"/>
      <c r="C179" s="176"/>
      <c r="D179" s="177"/>
      <c r="E179" s="178"/>
      <c r="F179" s="179"/>
      <c r="I179" s="181"/>
      <c r="J179" s="158"/>
    </row>
    <row r="180" spans="1:10" s="180" customFormat="1" x14ac:dyDescent="0.2">
      <c r="A180" s="175"/>
      <c r="B180" s="176"/>
      <c r="C180" s="176"/>
      <c r="D180" s="177"/>
      <c r="E180" s="178"/>
      <c r="F180" s="179"/>
      <c r="I180" s="181"/>
      <c r="J180" s="158"/>
    </row>
    <row r="181" spans="1:10" s="180" customFormat="1" x14ac:dyDescent="0.2">
      <c r="A181" s="175"/>
      <c r="B181" s="176"/>
      <c r="C181" s="176"/>
      <c r="D181" s="177"/>
      <c r="E181" s="178"/>
      <c r="F181" s="179"/>
      <c r="I181" s="181"/>
      <c r="J181" s="158"/>
    </row>
    <row r="182" spans="1:10" s="180" customFormat="1" x14ac:dyDescent="0.2">
      <c r="A182" s="175"/>
      <c r="B182" s="176"/>
      <c r="C182" s="176"/>
      <c r="D182" s="177"/>
      <c r="E182" s="178"/>
      <c r="F182" s="179"/>
      <c r="I182" s="181"/>
      <c r="J182" s="158"/>
    </row>
    <row r="183" spans="1:10" s="180" customFormat="1" x14ac:dyDescent="0.2">
      <c r="A183" s="175"/>
      <c r="B183" s="176"/>
      <c r="C183" s="176"/>
      <c r="D183" s="177"/>
      <c r="E183" s="178"/>
      <c r="F183" s="179"/>
      <c r="I183" s="181"/>
      <c r="J183" s="158"/>
    </row>
    <row r="184" spans="1:10" s="180" customFormat="1" x14ac:dyDescent="0.2">
      <c r="A184" s="175"/>
      <c r="B184" s="176"/>
      <c r="C184" s="176"/>
      <c r="D184" s="177"/>
      <c r="E184" s="178"/>
      <c r="F184" s="179"/>
      <c r="I184" s="181"/>
      <c r="J184" s="158"/>
    </row>
    <row r="185" spans="1:10" s="180" customFormat="1" x14ac:dyDescent="0.2">
      <c r="A185" s="175"/>
      <c r="B185" s="176"/>
      <c r="C185" s="176"/>
      <c r="D185" s="177"/>
      <c r="E185" s="178"/>
      <c r="F185" s="179"/>
      <c r="I185" s="181"/>
      <c r="J185" s="158"/>
    </row>
    <row r="186" spans="1:10" s="180" customFormat="1" x14ac:dyDescent="0.2">
      <c r="A186" s="175"/>
      <c r="B186" s="176"/>
      <c r="C186" s="176"/>
      <c r="D186" s="177"/>
      <c r="E186" s="178"/>
      <c r="F186" s="179"/>
      <c r="I186" s="181"/>
      <c r="J186" s="158"/>
    </row>
    <row r="187" spans="1:10" s="180" customFormat="1" x14ac:dyDescent="0.2">
      <c r="A187" s="175"/>
      <c r="B187" s="176"/>
      <c r="C187" s="176"/>
      <c r="D187" s="177"/>
      <c r="E187" s="178"/>
      <c r="F187" s="179"/>
      <c r="I187" s="181"/>
      <c r="J187" s="158"/>
    </row>
    <row r="188" spans="1:10" s="180" customFormat="1" x14ac:dyDescent="0.2">
      <c r="A188" s="175"/>
      <c r="B188" s="176"/>
      <c r="C188" s="176"/>
      <c r="D188" s="177"/>
      <c r="E188" s="178"/>
      <c r="F188" s="179"/>
      <c r="I188" s="181"/>
      <c r="J188" s="158"/>
    </row>
    <row r="189" spans="1:10" s="180" customFormat="1" x14ac:dyDescent="0.2">
      <c r="A189" s="175"/>
      <c r="B189" s="176"/>
      <c r="C189" s="176"/>
      <c r="D189" s="177"/>
      <c r="E189" s="178"/>
      <c r="F189" s="179"/>
      <c r="I189" s="181"/>
      <c r="J189" s="158"/>
    </row>
    <row r="190" spans="1:10" s="180" customFormat="1" x14ac:dyDescent="0.2">
      <c r="A190" s="175"/>
      <c r="B190" s="176"/>
      <c r="C190" s="176"/>
      <c r="D190" s="177"/>
      <c r="E190" s="178"/>
      <c r="F190" s="179"/>
      <c r="I190" s="181"/>
      <c r="J190" s="158"/>
    </row>
    <row r="191" spans="1:10" s="180" customFormat="1" x14ac:dyDescent="0.2">
      <c r="A191" s="175"/>
      <c r="B191" s="176"/>
      <c r="C191" s="176"/>
      <c r="D191" s="177"/>
      <c r="E191" s="178"/>
      <c r="F191" s="179"/>
      <c r="I191" s="181"/>
      <c r="J191" s="158"/>
    </row>
    <row r="192" spans="1:10" s="180" customFormat="1" x14ac:dyDescent="0.2">
      <c r="A192" s="175"/>
      <c r="B192" s="176"/>
      <c r="C192" s="176"/>
      <c r="D192" s="177"/>
      <c r="E192" s="178"/>
      <c r="F192" s="179"/>
      <c r="I192" s="181"/>
      <c r="J192" s="158"/>
    </row>
    <row r="193" spans="1:10" s="180" customFormat="1" x14ac:dyDescent="0.2">
      <c r="A193" s="175"/>
      <c r="B193" s="176"/>
      <c r="C193" s="176"/>
      <c r="D193" s="177"/>
      <c r="E193" s="178"/>
      <c r="F193" s="179"/>
      <c r="I193" s="181"/>
      <c r="J193" s="158"/>
    </row>
    <row r="194" spans="1:10" s="180" customFormat="1" x14ac:dyDescent="0.2">
      <c r="A194" s="175"/>
      <c r="B194" s="176"/>
      <c r="C194" s="176"/>
      <c r="D194" s="177"/>
      <c r="E194" s="178"/>
      <c r="F194" s="179"/>
      <c r="I194" s="181"/>
      <c r="J194" s="158"/>
    </row>
    <row r="195" spans="1:10" s="180" customFormat="1" x14ac:dyDescent="0.2">
      <c r="A195" s="175"/>
      <c r="B195" s="176"/>
      <c r="C195" s="176"/>
      <c r="D195" s="177"/>
      <c r="E195" s="178"/>
      <c r="F195" s="179"/>
      <c r="I195" s="181"/>
      <c r="J195" s="158"/>
    </row>
    <row r="196" spans="1:10" s="180" customFormat="1" x14ac:dyDescent="0.2">
      <c r="A196" s="175"/>
      <c r="B196" s="176"/>
      <c r="C196" s="176"/>
      <c r="D196" s="177"/>
      <c r="E196" s="178"/>
      <c r="F196" s="179"/>
      <c r="I196" s="181"/>
      <c r="J196" s="158"/>
    </row>
    <row r="197" spans="1:10" s="180" customFormat="1" x14ac:dyDescent="0.2">
      <c r="A197" s="175"/>
      <c r="B197" s="176"/>
      <c r="C197" s="176"/>
      <c r="D197" s="177"/>
      <c r="E197" s="178"/>
      <c r="F197" s="179"/>
      <c r="I197" s="181"/>
      <c r="J197" s="158"/>
    </row>
    <row r="198" spans="1:10" s="180" customFormat="1" x14ac:dyDescent="0.2">
      <c r="A198" s="175"/>
      <c r="B198" s="176"/>
      <c r="C198" s="176"/>
      <c r="D198" s="177"/>
      <c r="E198" s="178"/>
      <c r="F198" s="179"/>
      <c r="I198" s="181"/>
      <c r="J198" s="158"/>
    </row>
    <row r="199" spans="1:10" s="180" customFormat="1" x14ac:dyDescent="0.2">
      <c r="A199" s="175"/>
      <c r="B199" s="176"/>
      <c r="C199" s="176"/>
      <c r="D199" s="177"/>
      <c r="E199" s="178"/>
      <c r="F199" s="179"/>
      <c r="I199" s="181"/>
      <c r="J199" s="158"/>
    </row>
    <row r="200" spans="1:10" s="180" customFormat="1" x14ac:dyDescent="0.2">
      <c r="A200" s="175"/>
      <c r="B200" s="176"/>
      <c r="C200" s="176"/>
      <c r="D200" s="177"/>
      <c r="E200" s="178"/>
      <c r="F200" s="179"/>
      <c r="I200" s="181"/>
      <c r="J200" s="158"/>
    </row>
    <row r="201" spans="1:10" s="180" customFormat="1" x14ac:dyDescent="0.2">
      <c r="A201" s="175"/>
      <c r="B201" s="176"/>
      <c r="C201" s="176"/>
      <c r="D201" s="177"/>
      <c r="E201" s="178"/>
      <c r="F201" s="179"/>
      <c r="I201" s="181"/>
      <c r="J201" s="158"/>
    </row>
    <row r="202" spans="1:10" s="180" customFormat="1" x14ac:dyDescent="0.2">
      <c r="A202" s="175"/>
      <c r="B202" s="176"/>
      <c r="C202" s="176"/>
      <c r="D202" s="177"/>
      <c r="E202" s="178"/>
      <c r="F202" s="179"/>
      <c r="I202" s="181"/>
      <c r="J202" s="158"/>
    </row>
    <row r="203" spans="1:10" s="180" customFormat="1" x14ac:dyDescent="0.2">
      <c r="A203" s="175"/>
      <c r="B203" s="176"/>
      <c r="C203" s="176"/>
      <c r="D203" s="177"/>
      <c r="E203" s="178"/>
      <c r="F203" s="179"/>
      <c r="I203" s="181"/>
      <c r="J203" s="158"/>
    </row>
    <row r="204" spans="1:10" s="180" customFormat="1" x14ac:dyDescent="0.2">
      <c r="A204" s="175"/>
      <c r="B204" s="176"/>
      <c r="C204" s="176"/>
      <c r="D204" s="177"/>
      <c r="E204" s="178"/>
      <c r="F204" s="179"/>
      <c r="I204" s="181"/>
      <c r="J204" s="158"/>
    </row>
    <row r="205" spans="1:10" s="180" customFormat="1" x14ac:dyDescent="0.2">
      <c r="A205" s="175"/>
      <c r="B205" s="176"/>
      <c r="C205" s="176"/>
      <c r="D205" s="177"/>
      <c r="E205" s="178"/>
      <c r="F205" s="179"/>
      <c r="I205" s="181"/>
      <c r="J205" s="158"/>
    </row>
  </sheetData>
  <sheetProtection formatCells="0" formatColumns="0" formatRows="0" insertColumns="0" insertRows="0" insertHyperlinks="0" deleteColumns="0" deleteRows="0" sort="0"/>
  <autoFilter ref="B4:D105" xr:uid="{00000000-0001-0000-0200-000000000000}"/>
  <sortState xmlns:xlrd2="http://schemas.microsoft.com/office/spreadsheetml/2017/richdata2" ref="A1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7"/>
  <sheetViews>
    <sheetView workbookViewId="0">
      <pane xSplit="2" ySplit="3" topLeftCell="AG96" activePane="bottomRight" state="frozen"/>
      <selection activeCell="D7" sqref="D7"/>
      <selection pane="topRight" activeCell="D7" sqref="D7"/>
      <selection pane="bottomLeft" activeCell="D7" sqref="D7"/>
      <selection pane="bottomRight" activeCell="C4" sqref="C4:AS112"/>
    </sheetView>
  </sheetViews>
  <sheetFormatPr defaultColWidth="9.28515625" defaultRowHeight="12.75" x14ac:dyDescent="0.2"/>
  <cols>
    <col min="1" max="1" width="15.7109375" style="109" bestFit="1" customWidth="1"/>
    <col min="2" max="2" width="28.7109375" style="109" customWidth="1"/>
    <col min="3" max="3" width="15.28515625" style="142" bestFit="1" customWidth="1"/>
    <col min="4" max="4" width="14" style="143" bestFit="1" customWidth="1"/>
    <col min="5" max="5" width="12" style="144" bestFit="1" customWidth="1"/>
    <col min="6" max="6" width="10.5703125" style="145" customWidth="1"/>
    <col min="7" max="7" width="11" style="144" bestFit="1" customWidth="1"/>
    <col min="8" max="8" width="12.7109375" style="146" bestFit="1" customWidth="1"/>
    <col min="9" max="9" width="10.7109375" style="144" bestFit="1" customWidth="1"/>
    <col min="10" max="10" width="13.5703125" style="145" customWidth="1"/>
    <col min="11" max="11" width="16.7109375" style="147" bestFit="1" customWidth="1"/>
    <col min="12" max="12" width="12.28515625" style="148" bestFit="1" customWidth="1"/>
    <col min="13" max="13" width="14" style="149" bestFit="1" customWidth="1"/>
    <col min="14" max="14" width="12" style="144" bestFit="1" customWidth="1"/>
    <col min="15" max="15" width="18" style="150" bestFit="1" customWidth="1"/>
    <col min="16" max="16" width="9.7109375" style="146" bestFit="1" customWidth="1"/>
    <col min="17" max="17" width="9.28515625" style="145" bestFit="1" customWidth="1"/>
    <col min="18" max="18" width="10.5703125" style="144" bestFit="1" customWidth="1"/>
    <col min="19" max="19" width="10.5703125" style="150" customWidth="1"/>
    <col min="20" max="20" width="9.7109375" style="146" bestFit="1" customWidth="1"/>
    <col min="21" max="21" width="9.28515625" style="145" bestFit="1" customWidth="1"/>
    <col min="22" max="22" width="7.7109375" style="144" bestFit="1" customWidth="1"/>
    <col min="23" max="23" width="8.42578125" style="150" bestFit="1" customWidth="1"/>
    <col min="24" max="24" width="9.7109375" style="146" bestFit="1" customWidth="1"/>
    <col min="25" max="25" width="9.28515625" style="145" bestFit="1" customWidth="1"/>
    <col min="26" max="26" width="8.5703125" style="144" bestFit="1" customWidth="1"/>
    <col min="27" max="27" width="8.42578125" style="150" bestFit="1" customWidth="1"/>
    <col min="28" max="28" width="9.7109375" style="146" bestFit="1" customWidth="1"/>
    <col min="29" max="29" width="9.28515625" style="145" bestFit="1" customWidth="1"/>
    <col min="30" max="30" width="9.7109375" style="146" bestFit="1" customWidth="1"/>
    <col min="31" max="31" width="14.42578125" style="146" customWidth="1"/>
    <col min="32" max="32" width="10.42578125" style="144" customWidth="1"/>
    <col min="33" max="33" width="16" style="145" customWidth="1"/>
    <col min="34" max="34" width="9.7109375" style="146" bestFit="1" customWidth="1"/>
    <col min="35" max="35" width="19.5703125" style="145" customWidth="1"/>
    <col min="36" max="36" width="9.7109375" style="144" bestFit="1" customWidth="1"/>
    <col min="37" max="37" width="9.28515625" style="145" bestFit="1" customWidth="1"/>
    <col min="38" max="38" width="9.7109375" style="144" bestFit="1" customWidth="1"/>
    <col min="39" max="39" width="14" style="145" customWidth="1"/>
    <col min="40" max="40" width="9.28515625" style="144"/>
    <col min="41" max="41" width="8.42578125" style="150" bestFit="1" customWidth="1"/>
    <col min="42" max="42" width="9.7109375" style="146" bestFit="1" customWidth="1"/>
    <col min="43" max="43" width="9.28515625" style="145" bestFit="1" customWidth="1"/>
    <col min="44" max="44" width="9.7109375" style="144" bestFit="1" customWidth="1"/>
    <col min="45" max="45" width="10.5703125" style="145" customWidth="1"/>
    <col min="46" max="16384" width="9.28515625" style="109"/>
  </cols>
  <sheetData>
    <row r="1" spans="1:45" ht="24" customHeight="1" x14ac:dyDescent="0.2">
      <c r="A1" s="346" t="s">
        <v>317</v>
      </c>
      <c r="B1" s="347"/>
      <c r="C1" s="360" t="s">
        <v>184</v>
      </c>
      <c r="D1" s="361"/>
      <c r="E1" s="349" t="s">
        <v>117</v>
      </c>
      <c r="F1" s="350"/>
      <c r="G1" s="349" t="s">
        <v>185</v>
      </c>
      <c r="H1" s="350"/>
      <c r="I1" s="349" t="s">
        <v>186</v>
      </c>
      <c r="J1" s="350"/>
      <c r="K1" s="351" t="s">
        <v>232</v>
      </c>
      <c r="L1" s="352"/>
      <c r="M1" s="353"/>
      <c r="N1" s="349" t="s">
        <v>187</v>
      </c>
      <c r="O1" s="358"/>
      <c r="P1" s="358"/>
      <c r="Q1" s="350"/>
      <c r="R1" s="349" t="s">
        <v>188</v>
      </c>
      <c r="S1" s="358"/>
      <c r="T1" s="358"/>
      <c r="U1" s="359"/>
      <c r="V1" s="349" t="s">
        <v>168</v>
      </c>
      <c r="W1" s="358"/>
      <c r="X1" s="358"/>
      <c r="Y1" s="359"/>
      <c r="Z1" s="349" t="s">
        <v>189</v>
      </c>
      <c r="AA1" s="358"/>
      <c r="AB1" s="358"/>
      <c r="AC1" s="359"/>
      <c r="AD1" s="349" t="s">
        <v>190</v>
      </c>
      <c r="AE1" s="359"/>
      <c r="AF1" s="349" t="s">
        <v>191</v>
      </c>
      <c r="AG1" s="350"/>
      <c r="AH1" s="358" t="s">
        <v>192</v>
      </c>
      <c r="AI1" s="365"/>
      <c r="AJ1" s="349" t="s">
        <v>193</v>
      </c>
      <c r="AK1" s="359"/>
      <c r="AL1" s="349" t="s">
        <v>194</v>
      </c>
      <c r="AM1" s="359"/>
      <c r="AN1" s="349" t="s">
        <v>195</v>
      </c>
      <c r="AO1" s="358"/>
      <c r="AP1" s="365"/>
      <c r="AQ1" s="350"/>
      <c r="AR1" s="349" t="s">
        <v>196</v>
      </c>
      <c r="AS1" s="350"/>
    </row>
    <row r="2" spans="1:45" ht="34.5" customHeight="1" thickBot="1" x14ac:dyDescent="0.25">
      <c r="A2" s="348"/>
      <c r="B2" s="347"/>
      <c r="C2" s="354" t="s">
        <v>197</v>
      </c>
      <c r="D2" s="345"/>
      <c r="E2" s="355" t="s">
        <v>198</v>
      </c>
      <c r="F2" s="356"/>
      <c r="G2" s="355" t="s">
        <v>199</v>
      </c>
      <c r="H2" s="356"/>
      <c r="I2" s="355" t="s">
        <v>200</v>
      </c>
      <c r="J2" s="356"/>
      <c r="K2" s="357" t="s">
        <v>201</v>
      </c>
      <c r="L2" s="341"/>
      <c r="M2" s="342"/>
      <c r="N2" s="340" t="s">
        <v>202</v>
      </c>
      <c r="O2" s="341"/>
      <c r="P2" s="341"/>
      <c r="Q2" s="342"/>
      <c r="R2" s="340" t="s">
        <v>202</v>
      </c>
      <c r="S2" s="341"/>
      <c r="T2" s="341"/>
      <c r="U2" s="342"/>
      <c r="V2" s="340" t="s">
        <v>202</v>
      </c>
      <c r="W2" s="341"/>
      <c r="X2" s="341"/>
      <c r="Y2" s="342"/>
      <c r="Z2" s="343" t="s">
        <v>202</v>
      </c>
      <c r="AA2" s="344"/>
      <c r="AB2" s="344"/>
      <c r="AC2" s="345"/>
      <c r="AD2" s="343" t="s">
        <v>202</v>
      </c>
      <c r="AE2" s="364"/>
      <c r="AF2" s="343" t="s">
        <v>202</v>
      </c>
      <c r="AG2" s="345"/>
      <c r="AH2" s="343" t="s">
        <v>202</v>
      </c>
      <c r="AI2" s="345"/>
      <c r="AJ2" s="343" t="s">
        <v>202</v>
      </c>
      <c r="AK2" s="345"/>
      <c r="AL2" s="343" t="s">
        <v>202</v>
      </c>
      <c r="AM2" s="345"/>
      <c r="AN2" s="343" t="s">
        <v>202</v>
      </c>
      <c r="AO2" s="344"/>
      <c r="AP2" s="344"/>
      <c r="AQ2" s="345"/>
      <c r="AR2" s="362" t="s">
        <v>202</v>
      </c>
      <c r="AS2" s="363"/>
    </row>
    <row r="3" spans="1:45" ht="13.5" customHeight="1" x14ac:dyDescent="0.2">
      <c r="A3" s="110" t="s">
        <v>109</v>
      </c>
      <c r="B3" s="111" t="s">
        <v>110</v>
      </c>
      <c r="C3" s="112" t="s">
        <v>203</v>
      </c>
      <c r="D3" s="112" t="s">
        <v>204</v>
      </c>
      <c r="E3" s="113" t="s">
        <v>117</v>
      </c>
      <c r="F3" s="113" t="s">
        <v>176</v>
      </c>
      <c r="G3" s="113" t="s">
        <v>115</v>
      </c>
      <c r="H3" s="113" t="s">
        <v>205</v>
      </c>
      <c r="I3" s="113" t="s">
        <v>206</v>
      </c>
      <c r="J3" s="113" t="s">
        <v>207</v>
      </c>
      <c r="K3" s="114" t="s">
        <v>208</v>
      </c>
      <c r="L3" s="114" t="s">
        <v>209</v>
      </c>
      <c r="M3" s="114" t="s">
        <v>210</v>
      </c>
      <c r="N3" s="113" t="s">
        <v>211</v>
      </c>
      <c r="O3" s="113" t="s">
        <v>212</v>
      </c>
      <c r="P3" s="113" t="s">
        <v>213</v>
      </c>
      <c r="Q3" s="113" t="s">
        <v>214</v>
      </c>
      <c r="R3" s="113" t="s">
        <v>211</v>
      </c>
      <c r="S3" s="113" t="s">
        <v>212</v>
      </c>
      <c r="T3" s="113" t="s">
        <v>213</v>
      </c>
      <c r="U3" s="113" t="s">
        <v>214</v>
      </c>
      <c r="V3" s="113" t="s">
        <v>211</v>
      </c>
      <c r="W3" s="113" t="s">
        <v>212</v>
      </c>
      <c r="X3" s="113" t="s">
        <v>213</v>
      </c>
      <c r="Y3" s="113" t="s">
        <v>214</v>
      </c>
      <c r="Z3" s="111" t="s">
        <v>211</v>
      </c>
      <c r="AA3" s="111" t="s">
        <v>212</v>
      </c>
      <c r="AB3" s="111" t="s">
        <v>213</v>
      </c>
      <c r="AC3" s="111" t="s">
        <v>214</v>
      </c>
      <c r="AD3" s="111" t="s">
        <v>213</v>
      </c>
      <c r="AE3" s="111" t="s">
        <v>214</v>
      </c>
      <c r="AF3" s="111" t="s">
        <v>213</v>
      </c>
      <c r="AG3" s="111" t="s">
        <v>214</v>
      </c>
      <c r="AH3" s="111" t="s">
        <v>213</v>
      </c>
      <c r="AI3" s="111" t="s">
        <v>214</v>
      </c>
      <c r="AJ3" s="111" t="s">
        <v>213</v>
      </c>
      <c r="AK3" s="111" t="s">
        <v>214</v>
      </c>
      <c r="AL3" s="111" t="s">
        <v>213</v>
      </c>
      <c r="AM3" s="111" t="s">
        <v>214</v>
      </c>
      <c r="AN3" s="111" t="s">
        <v>211</v>
      </c>
      <c r="AO3" s="111" t="s">
        <v>212</v>
      </c>
      <c r="AP3" s="111" t="s">
        <v>213</v>
      </c>
      <c r="AQ3" s="111" t="s">
        <v>214</v>
      </c>
      <c r="AR3" s="111" t="s">
        <v>213</v>
      </c>
      <c r="AS3" s="111" t="s">
        <v>214</v>
      </c>
    </row>
    <row r="4" spans="1:45" ht="13.5" customHeight="1" x14ac:dyDescent="0.2">
      <c r="A4" s="115" t="s">
        <v>142</v>
      </c>
      <c r="B4" s="155" t="str">
        <f>'Incentive Goal'!B3</f>
        <v>ALAMANCE</v>
      </c>
      <c r="C4" s="116">
        <v>13</v>
      </c>
      <c r="D4" s="116">
        <v>22</v>
      </c>
      <c r="E4" s="208">
        <v>5029</v>
      </c>
      <c r="F4" s="207">
        <v>386.84615384615387</v>
      </c>
      <c r="G4" s="208">
        <v>246</v>
      </c>
      <c r="H4" s="207">
        <v>18.923076923076923</v>
      </c>
      <c r="I4" s="208">
        <v>209</v>
      </c>
      <c r="J4" s="207">
        <v>16.076923076923077</v>
      </c>
      <c r="K4" s="117">
        <v>10780441.51</v>
      </c>
      <c r="L4" s="117">
        <v>829264.73153846152</v>
      </c>
      <c r="M4" s="117">
        <v>490020.06863636361</v>
      </c>
      <c r="N4" s="259">
        <v>103845</v>
      </c>
      <c r="O4" s="116">
        <v>7988.0769230769229</v>
      </c>
      <c r="P4" s="259">
        <v>474</v>
      </c>
      <c r="Q4" s="116">
        <v>36.46153846153846</v>
      </c>
      <c r="R4" s="259">
        <v>2256</v>
      </c>
      <c r="S4" s="116">
        <v>173.53846153846155</v>
      </c>
      <c r="T4" s="259">
        <v>43</v>
      </c>
      <c r="U4" s="116">
        <v>3.3076923076923075</v>
      </c>
      <c r="V4" s="259">
        <v>187</v>
      </c>
      <c r="W4" s="116">
        <v>14.384615384615385</v>
      </c>
      <c r="X4" s="259">
        <v>250</v>
      </c>
      <c r="Y4" s="116">
        <v>19.23076923076923</v>
      </c>
      <c r="Z4" s="259">
        <v>428</v>
      </c>
      <c r="AA4" s="116">
        <v>32.92307692307692</v>
      </c>
      <c r="AB4" s="259">
        <v>201</v>
      </c>
      <c r="AC4" s="116">
        <v>15.461538461538462</v>
      </c>
      <c r="AD4" s="259">
        <v>1217</v>
      </c>
      <c r="AE4" s="116">
        <v>93.615384615384613</v>
      </c>
      <c r="AF4" s="118">
        <v>233</v>
      </c>
      <c r="AG4" s="116">
        <v>17.923076923076923</v>
      </c>
      <c r="AH4" s="118">
        <v>234</v>
      </c>
      <c r="AI4" s="116">
        <v>18</v>
      </c>
      <c r="AJ4" s="118">
        <v>55</v>
      </c>
      <c r="AK4" s="116">
        <v>4.2307692307692308</v>
      </c>
      <c r="AL4" s="118">
        <v>2276</v>
      </c>
      <c r="AM4" s="116">
        <v>175.07692307692307</v>
      </c>
      <c r="AN4" s="118">
        <v>1660</v>
      </c>
      <c r="AO4" s="116">
        <v>127.69230769230769</v>
      </c>
      <c r="AP4" s="118">
        <v>5333</v>
      </c>
      <c r="AQ4" s="116">
        <v>410.23076923076923</v>
      </c>
      <c r="AR4" s="118">
        <v>661</v>
      </c>
      <c r="AS4" s="116">
        <v>50.846153846153847</v>
      </c>
    </row>
    <row r="5" spans="1:45" ht="13.5" customHeight="1" x14ac:dyDescent="0.2">
      <c r="A5" s="115" t="s">
        <v>254</v>
      </c>
      <c r="B5" s="155" t="str">
        <f>'Incentive Goal'!B4</f>
        <v>ALEXANDER</v>
      </c>
      <c r="C5" s="116">
        <v>3.5</v>
      </c>
      <c r="D5" s="116">
        <v>4.75</v>
      </c>
      <c r="E5" s="208">
        <v>877</v>
      </c>
      <c r="F5" s="207">
        <v>250.57142857142858</v>
      </c>
      <c r="G5" s="208">
        <v>35</v>
      </c>
      <c r="H5" s="207">
        <v>10</v>
      </c>
      <c r="I5" s="208">
        <v>37</v>
      </c>
      <c r="J5" s="207">
        <v>10.571428571428571</v>
      </c>
      <c r="K5" s="117">
        <v>1571888.33</v>
      </c>
      <c r="L5" s="117">
        <v>449110.95142857142</v>
      </c>
      <c r="M5" s="117">
        <v>330923.85894736846</v>
      </c>
      <c r="N5" s="259">
        <v>30584</v>
      </c>
      <c r="O5" s="116">
        <v>8738.2857142857138</v>
      </c>
      <c r="P5" s="259">
        <v>105</v>
      </c>
      <c r="Q5" s="116">
        <v>30</v>
      </c>
      <c r="R5" s="259">
        <v>5955</v>
      </c>
      <c r="S5" s="116">
        <v>1701.4285714285713</v>
      </c>
      <c r="T5" s="259">
        <v>103</v>
      </c>
      <c r="U5" s="116">
        <v>29.428571428571427</v>
      </c>
      <c r="V5" s="259">
        <v>34</v>
      </c>
      <c r="W5" s="116">
        <v>9.7142857142857135</v>
      </c>
      <c r="X5" s="259">
        <v>40</v>
      </c>
      <c r="Y5" s="116">
        <v>11.428571428571429</v>
      </c>
      <c r="Z5" s="259">
        <v>71</v>
      </c>
      <c r="AA5" s="116">
        <v>20.285714285714285</v>
      </c>
      <c r="AB5" s="259">
        <v>37</v>
      </c>
      <c r="AC5" s="116">
        <v>10.571428571428571</v>
      </c>
      <c r="AD5" s="259">
        <v>1</v>
      </c>
      <c r="AE5" s="116">
        <v>0.2857142857142857</v>
      </c>
      <c r="AF5" s="118">
        <v>21</v>
      </c>
      <c r="AG5" s="116">
        <v>6</v>
      </c>
      <c r="AH5" s="118">
        <v>75</v>
      </c>
      <c r="AI5" s="116">
        <v>21.428571428571427</v>
      </c>
      <c r="AJ5" s="118">
        <v>34</v>
      </c>
      <c r="AK5" s="116">
        <v>9.7142857142857135</v>
      </c>
      <c r="AL5" s="118">
        <v>524</v>
      </c>
      <c r="AM5" s="116">
        <v>149.71428571428572</v>
      </c>
      <c r="AN5" s="118">
        <v>526</v>
      </c>
      <c r="AO5" s="116">
        <v>150.28571428571428</v>
      </c>
      <c r="AP5" s="118">
        <v>3134</v>
      </c>
      <c r="AQ5" s="116">
        <v>895.42857142857144</v>
      </c>
      <c r="AR5" s="118">
        <v>85</v>
      </c>
      <c r="AS5" s="116">
        <v>24.285714285714285</v>
      </c>
    </row>
    <row r="6" spans="1:45" ht="13.5" customHeight="1" x14ac:dyDescent="0.2">
      <c r="A6" s="115" t="s">
        <v>254</v>
      </c>
      <c r="B6" s="155" t="str">
        <f>'Incentive Goal'!B5</f>
        <v>ALLEGHANY</v>
      </c>
      <c r="C6" s="116">
        <v>1</v>
      </c>
      <c r="D6" s="116">
        <v>2</v>
      </c>
      <c r="E6" s="208">
        <v>300</v>
      </c>
      <c r="F6" s="207">
        <v>300</v>
      </c>
      <c r="G6" s="208">
        <v>95</v>
      </c>
      <c r="H6" s="207">
        <v>95</v>
      </c>
      <c r="I6" s="208">
        <v>7</v>
      </c>
      <c r="J6" s="207">
        <v>7</v>
      </c>
      <c r="K6" s="117">
        <v>493724.88</v>
      </c>
      <c r="L6" s="117">
        <v>493724.88</v>
      </c>
      <c r="M6" s="117">
        <v>246862.44</v>
      </c>
      <c r="N6" s="259">
        <v>5469</v>
      </c>
      <c r="O6" s="116">
        <v>5469</v>
      </c>
      <c r="P6" s="259">
        <v>29</v>
      </c>
      <c r="Q6" s="116">
        <v>29</v>
      </c>
      <c r="R6" s="259">
        <v>32</v>
      </c>
      <c r="S6" s="116">
        <v>32</v>
      </c>
      <c r="T6" s="259">
        <v>1</v>
      </c>
      <c r="U6" s="116">
        <v>1</v>
      </c>
      <c r="V6" s="259">
        <v>0</v>
      </c>
      <c r="W6" s="116">
        <v>0</v>
      </c>
      <c r="X6" s="259">
        <v>111</v>
      </c>
      <c r="Y6" s="116">
        <v>111</v>
      </c>
      <c r="Z6" s="259">
        <v>5</v>
      </c>
      <c r="AA6" s="116">
        <v>5</v>
      </c>
      <c r="AB6" s="259">
        <v>9</v>
      </c>
      <c r="AC6" s="116">
        <v>9</v>
      </c>
      <c r="AD6" s="259">
        <v>0</v>
      </c>
      <c r="AE6" s="116">
        <v>0</v>
      </c>
      <c r="AF6" s="118">
        <v>9</v>
      </c>
      <c r="AG6" s="116">
        <v>9</v>
      </c>
      <c r="AH6" s="118">
        <v>15</v>
      </c>
      <c r="AI6" s="116">
        <v>15</v>
      </c>
      <c r="AJ6" s="118">
        <v>2</v>
      </c>
      <c r="AK6" s="116">
        <v>2</v>
      </c>
      <c r="AL6" s="118">
        <v>49</v>
      </c>
      <c r="AM6" s="116">
        <v>49</v>
      </c>
      <c r="AN6" s="118">
        <v>80</v>
      </c>
      <c r="AO6" s="116">
        <v>80</v>
      </c>
      <c r="AP6" s="118">
        <v>118</v>
      </c>
      <c r="AQ6" s="116">
        <v>118</v>
      </c>
      <c r="AR6" s="118">
        <v>38</v>
      </c>
      <c r="AS6" s="116">
        <v>38</v>
      </c>
    </row>
    <row r="7" spans="1:45" ht="13.5" customHeight="1" x14ac:dyDescent="0.2">
      <c r="A7" s="115" t="s">
        <v>253</v>
      </c>
      <c r="B7" s="155" t="str">
        <f>'Incentive Goal'!B6</f>
        <v>ANSON</v>
      </c>
      <c r="C7" s="116">
        <v>3.75</v>
      </c>
      <c r="D7" s="116">
        <v>6</v>
      </c>
      <c r="E7" s="208">
        <v>1792</v>
      </c>
      <c r="F7" s="207">
        <v>477.86666666666667</v>
      </c>
      <c r="G7" s="208">
        <v>42</v>
      </c>
      <c r="H7" s="207">
        <v>11.2</v>
      </c>
      <c r="I7" s="208">
        <v>42</v>
      </c>
      <c r="J7" s="207">
        <v>11.2</v>
      </c>
      <c r="K7" s="117">
        <v>2794575.37</v>
      </c>
      <c r="L7" s="117">
        <v>745220.09866666666</v>
      </c>
      <c r="M7" s="117">
        <v>465762.5616666667</v>
      </c>
      <c r="N7" s="259">
        <v>50424</v>
      </c>
      <c r="O7" s="116">
        <v>13446.4</v>
      </c>
      <c r="P7" s="259">
        <v>151</v>
      </c>
      <c r="Q7" s="116">
        <v>40.266666666666666</v>
      </c>
      <c r="R7" s="259">
        <v>525</v>
      </c>
      <c r="S7" s="116">
        <v>140</v>
      </c>
      <c r="T7" s="259">
        <v>21</v>
      </c>
      <c r="U7" s="116">
        <v>5.6</v>
      </c>
      <c r="V7" s="259">
        <v>12</v>
      </c>
      <c r="W7" s="116">
        <v>3.2</v>
      </c>
      <c r="X7" s="259">
        <v>45</v>
      </c>
      <c r="Y7" s="116">
        <v>12</v>
      </c>
      <c r="Z7" s="259">
        <v>70</v>
      </c>
      <c r="AA7" s="116">
        <v>18.666666666666668</v>
      </c>
      <c r="AB7" s="259">
        <v>35</v>
      </c>
      <c r="AC7" s="116">
        <v>9.3333333333333339</v>
      </c>
      <c r="AD7" s="259">
        <v>3</v>
      </c>
      <c r="AE7" s="116">
        <v>0.8</v>
      </c>
      <c r="AF7" s="118">
        <v>17</v>
      </c>
      <c r="AG7" s="116">
        <v>4.5333333333333332</v>
      </c>
      <c r="AH7" s="118">
        <v>106</v>
      </c>
      <c r="AI7" s="116">
        <v>28.266666666666666</v>
      </c>
      <c r="AJ7" s="118">
        <v>18</v>
      </c>
      <c r="AK7" s="116">
        <v>4.8</v>
      </c>
      <c r="AL7" s="118">
        <v>372</v>
      </c>
      <c r="AM7" s="116">
        <v>99.2</v>
      </c>
      <c r="AN7" s="118">
        <v>716</v>
      </c>
      <c r="AO7" s="116">
        <v>190.93333333333334</v>
      </c>
      <c r="AP7" s="118">
        <v>1006</v>
      </c>
      <c r="AQ7" s="116">
        <v>268.26666666666665</v>
      </c>
      <c r="AR7" s="118">
        <v>75</v>
      </c>
      <c r="AS7" s="116">
        <v>20</v>
      </c>
    </row>
    <row r="8" spans="1:45" ht="13.5" customHeight="1" x14ac:dyDescent="0.2">
      <c r="A8" s="115" t="s">
        <v>254</v>
      </c>
      <c r="B8" s="155" t="str">
        <f>'Incentive Goal'!B7</f>
        <v>ASHE</v>
      </c>
      <c r="C8" s="116">
        <v>4</v>
      </c>
      <c r="D8" s="116">
        <v>5.25</v>
      </c>
      <c r="E8" s="208">
        <v>724</v>
      </c>
      <c r="F8" s="207">
        <v>181</v>
      </c>
      <c r="G8" s="208">
        <v>58</v>
      </c>
      <c r="H8" s="207">
        <v>14.5</v>
      </c>
      <c r="I8" s="208">
        <v>42</v>
      </c>
      <c r="J8" s="207">
        <v>10.5</v>
      </c>
      <c r="K8" s="117">
        <v>1399519.11</v>
      </c>
      <c r="L8" s="117">
        <v>349879.77750000003</v>
      </c>
      <c r="M8" s="117">
        <v>266575.06857142859</v>
      </c>
      <c r="N8" s="259">
        <v>15245</v>
      </c>
      <c r="O8" s="116">
        <v>3811.25</v>
      </c>
      <c r="P8" s="259">
        <v>91</v>
      </c>
      <c r="Q8" s="116">
        <v>22.75</v>
      </c>
      <c r="R8" s="259">
        <v>149</v>
      </c>
      <c r="S8" s="116">
        <v>37.25</v>
      </c>
      <c r="T8" s="259">
        <v>2</v>
      </c>
      <c r="U8" s="116">
        <v>0.5</v>
      </c>
      <c r="V8" s="259">
        <v>2</v>
      </c>
      <c r="W8" s="116">
        <v>0.5</v>
      </c>
      <c r="X8" s="259">
        <v>62</v>
      </c>
      <c r="Y8" s="116">
        <v>15.5</v>
      </c>
      <c r="Z8" s="259">
        <v>70</v>
      </c>
      <c r="AA8" s="116">
        <v>17.5</v>
      </c>
      <c r="AB8" s="259">
        <v>44</v>
      </c>
      <c r="AC8" s="116">
        <v>11</v>
      </c>
      <c r="AD8" s="259">
        <v>28</v>
      </c>
      <c r="AE8" s="116">
        <v>7</v>
      </c>
      <c r="AF8" s="118">
        <v>7</v>
      </c>
      <c r="AG8" s="116">
        <v>1.75</v>
      </c>
      <c r="AH8" s="118">
        <v>42</v>
      </c>
      <c r="AI8" s="116">
        <v>10.5</v>
      </c>
      <c r="AJ8" s="118">
        <v>3</v>
      </c>
      <c r="AK8" s="116">
        <v>0.75</v>
      </c>
      <c r="AL8" s="118">
        <v>269</v>
      </c>
      <c r="AM8" s="116">
        <v>67.25</v>
      </c>
      <c r="AN8" s="118">
        <v>847</v>
      </c>
      <c r="AO8" s="116">
        <v>211.75</v>
      </c>
      <c r="AP8" s="118">
        <v>478</v>
      </c>
      <c r="AQ8" s="116">
        <v>119.5</v>
      </c>
      <c r="AR8" s="118">
        <v>466</v>
      </c>
      <c r="AS8" s="116">
        <v>116.5</v>
      </c>
    </row>
    <row r="9" spans="1:45" ht="13.5" customHeight="1" x14ac:dyDescent="0.2">
      <c r="A9" s="115" t="s">
        <v>254</v>
      </c>
      <c r="B9" s="155" t="str">
        <f>'Incentive Goal'!B8</f>
        <v>AVERY</v>
      </c>
      <c r="C9" s="116">
        <v>1</v>
      </c>
      <c r="D9" s="116">
        <v>2</v>
      </c>
      <c r="E9" s="208">
        <v>256</v>
      </c>
      <c r="F9" s="207">
        <v>256</v>
      </c>
      <c r="G9" s="208">
        <v>28</v>
      </c>
      <c r="H9" s="207">
        <v>28</v>
      </c>
      <c r="I9" s="208">
        <v>27</v>
      </c>
      <c r="J9" s="207">
        <v>27</v>
      </c>
      <c r="K9" s="117">
        <v>573490.06999999995</v>
      </c>
      <c r="L9" s="117">
        <v>573490.06999999995</v>
      </c>
      <c r="M9" s="117">
        <v>286745.03499999997</v>
      </c>
      <c r="N9" s="259">
        <v>5876</v>
      </c>
      <c r="O9" s="116">
        <v>5876</v>
      </c>
      <c r="P9" s="259">
        <v>31</v>
      </c>
      <c r="Q9" s="116">
        <v>31</v>
      </c>
      <c r="R9" s="259">
        <v>65</v>
      </c>
      <c r="S9" s="116">
        <v>65</v>
      </c>
      <c r="T9" s="259">
        <v>0</v>
      </c>
      <c r="U9" s="116">
        <v>0</v>
      </c>
      <c r="V9" s="259">
        <v>3</v>
      </c>
      <c r="W9" s="116">
        <v>3</v>
      </c>
      <c r="X9" s="259">
        <v>25</v>
      </c>
      <c r="Y9" s="116">
        <v>25</v>
      </c>
      <c r="Z9" s="259">
        <v>33</v>
      </c>
      <c r="AA9" s="116">
        <v>33</v>
      </c>
      <c r="AB9" s="259">
        <v>28</v>
      </c>
      <c r="AC9" s="116">
        <v>28</v>
      </c>
      <c r="AD9" s="259">
        <v>0</v>
      </c>
      <c r="AE9" s="116">
        <v>0</v>
      </c>
      <c r="AF9" s="118">
        <v>2</v>
      </c>
      <c r="AG9" s="116">
        <v>2</v>
      </c>
      <c r="AH9" s="118">
        <v>17</v>
      </c>
      <c r="AI9" s="116">
        <v>17</v>
      </c>
      <c r="AJ9" s="118">
        <v>0</v>
      </c>
      <c r="AK9" s="116">
        <v>0</v>
      </c>
      <c r="AL9" s="118">
        <v>67</v>
      </c>
      <c r="AM9" s="116">
        <v>67</v>
      </c>
      <c r="AN9" s="118">
        <v>193</v>
      </c>
      <c r="AO9" s="116">
        <v>193</v>
      </c>
      <c r="AP9" s="118">
        <v>113</v>
      </c>
      <c r="AQ9" s="116">
        <v>113</v>
      </c>
      <c r="AR9" s="118">
        <v>28</v>
      </c>
      <c r="AS9" s="116">
        <v>28</v>
      </c>
    </row>
    <row r="10" spans="1:45" ht="13.5" customHeight="1" x14ac:dyDescent="0.2">
      <c r="A10" s="115" t="s">
        <v>249</v>
      </c>
      <c r="B10" s="155" t="str">
        <f>'Incentive Goal'!B9</f>
        <v>BEAUFORT</v>
      </c>
      <c r="C10" s="116">
        <v>5</v>
      </c>
      <c r="D10" s="116">
        <v>7</v>
      </c>
      <c r="E10" s="208">
        <v>1778</v>
      </c>
      <c r="F10" s="207">
        <v>355.6</v>
      </c>
      <c r="G10" s="208">
        <v>113</v>
      </c>
      <c r="H10" s="207">
        <v>22.6</v>
      </c>
      <c r="I10" s="208">
        <v>108</v>
      </c>
      <c r="J10" s="207">
        <v>21.6</v>
      </c>
      <c r="K10" s="117">
        <v>3713593.93</v>
      </c>
      <c r="L10" s="117">
        <v>742718.78600000008</v>
      </c>
      <c r="M10" s="117">
        <v>530513.41857142863</v>
      </c>
      <c r="N10" s="259">
        <v>49726</v>
      </c>
      <c r="O10" s="116">
        <v>9945.2000000000007</v>
      </c>
      <c r="P10" s="259">
        <v>210</v>
      </c>
      <c r="Q10" s="116">
        <v>42</v>
      </c>
      <c r="R10" s="259">
        <v>1401</v>
      </c>
      <c r="S10" s="116">
        <v>280.2</v>
      </c>
      <c r="T10" s="259">
        <v>15</v>
      </c>
      <c r="U10" s="116">
        <v>3</v>
      </c>
      <c r="V10" s="259">
        <v>50</v>
      </c>
      <c r="W10" s="116">
        <v>10</v>
      </c>
      <c r="X10" s="259">
        <v>153</v>
      </c>
      <c r="Y10" s="116">
        <v>30.6</v>
      </c>
      <c r="Z10" s="259">
        <v>106</v>
      </c>
      <c r="AA10" s="116">
        <v>21.2</v>
      </c>
      <c r="AB10" s="259">
        <v>110</v>
      </c>
      <c r="AC10" s="116">
        <v>22</v>
      </c>
      <c r="AD10" s="259">
        <v>0</v>
      </c>
      <c r="AE10" s="116">
        <v>0</v>
      </c>
      <c r="AF10" s="118">
        <v>70</v>
      </c>
      <c r="AG10" s="116">
        <v>14</v>
      </c>
      <c r="AH10" s="118">
        <v>148</v>
      </c>
      <c r="AI10" s="116">
        <v>29.6</v>
      </c>
      <c r="AJ10" s="118">
        <v>8</v>
      </c>
      <c r="AK10" s="116">
        <v>1.6</v>
      </c>
      <c r="AL10" s="118">
        <v>930</v>
      </c>
      <c r="AM10" s="116">
        <v>186</v>
      </c>
      <c r="AN10" s="118">
        <v>1348</v>
      </c>
      <c r="AO10" s="116">
        <v>269.60000000000002</v>
      </c>
      <c r="AP10" s="118">
        <v>1479</v>
      </c>
      <c r="AQ10" s="116">
        <v>295.8</v>
      </c>
      <c r="AR10" s="118">
        <v>1144</v>
      </c>
      <c r="AS10" s="116">
        <v>228.8</v>
      </c>
    </row>
    <row r="11" spans="1:45" ht="13.5" customHeight="1" x14ac:dyDescent="0.2">
      <c r="A11" s="115" t="s">
        <v>249</v>
      </c>
      <c r="B11" s="155" t="str">
        <f>'Incentive Goal'!B10</f>
        <v>BERTIE</v>
      </c>
      <c r="C11" s="116">
        <v>3</v>
      </c>
      <c r="D11" s="116">
        <v>3.5</v>
      </c>
      <c r="E11" s="208">
        <v>1017</v>
      </c>
      <c r="F11" s="207">
        <v>339</v>
      </c>
      <c r="G11" s="208">
        <v>29</v>
      </c>
      <c r="H11" s="207">
        <v>9.6666666666666661</v>
      </c>
      <c r="I11" s="208">
        <v>22</v>
      </c>
      <c r="J11" s="207">
        <v>7.333333333333333</v>
      </c>
      <c r="K11" s="117">
        <v>1865172.62</v>
      </c>
      <c r="L11" s="117">
        <v>621724.20666666667</v>
      </c>
      <c r="M11" s="117">
        <v>532906.46285714291</v>
      </c>
      <c r="N11" s="259">
        <v>42926</v>
      </c>
      <c r="O11" s="116">
        <v>14308.666666666666</v>
      </c>
      <c r="P11" s="259">
        <v>74</v>
      </c>
      <c r="Q11" s="116">
        <v>24.666666666666668</v>
      </c>
      <c r="R11" s="259">
        <v>1418</v>
      </c>
      <c r="S11" s="116">
        <v>472.66666666666669</v>
      </c>
      <c r="T11" s="259">
        <v>20</v>
      </c>
      <c r="U11" s="116">
        <v>6.666666666666667</v>
      </c>
      <c r="V11" s="259">
        <v>25</v>
      </c>
      <c r="W11" s="116">
        <v>8.3333333333333339</v>
      </c>
      <c r="X11" s="259">
        <v>56</v>
      </c>
      <c r="Y11" s="116">
        <v>18.666666666666668</v>
      </c>
      <c r="Z11" s="259">
        <v>67</v>
      </c>
      <c r="AA11" s="116">
        <v>22.333333333333332</v>
      </c>
      <c r="AB11" s="259">
        <v>37</v>
      </c>
      <c r="AC11" s="116">
        <v>12.333333333333334</v>
      </c>
      <c r="AD11" s="259">
        <v>24</v>
      </c>
      <c r="AE11" s="116">
        <v>8</v>
      </c>
      <c r="AF11" s="118">
        <v>32</v>
      </c>
      <c r="AG11" s="116">
        <v>10.666666666666666</v>
      </c>
      <c r="AH11" s="118">
        <v>131</v>
      </c>
      <c r="AI11" s="116">
        <v>43.666666666666664</v>
      </c>
      <c r="AJ11" s="118">
        <v>2</v>
      </c>
      <c r="AK11" s="116">
        <v>0.66666666666666663</v>
      </c>
      <c r="AL11" s="118">
        <v>575</v>
      </c>
      <c r="AM11" s="116">
        <v>191.66666666666666</v>
      </c>
      <c r="AN11" s="118">
        <v>434</v>
      </c>
      <c r="AO11" s="116">
        <v>144.66666666666666</v>
      </c>
      <c r="AP11" s="118">
        <v>930</v>
      </c>
      <c r="AQ11" s="116">
        <v>310</v>
      </c>
      <c r="AR11" s="118">
        <v>55</v>
      </c>
      <c r="AS11" s="116">
        <v>18.333333333333332</v>
      </c>
    </row>
    <row r="12" spans="1:45" ht="13.5" customHeight="1" x14ac:dyDescent="0.2">
      <c r="A12" s="115" t="s">
        <v>164</v>
      </c>
      <c r="B12" s="155" t="str">
        <f>'Incentive Goal'!B11</f>
        <v>BLADEN</v>
      </c>
      <c r="C12" s="116">
        <v>6</v>
      </c>
      <c r="D12" s="116">
        <v>8</v>
      </c>
      <c r="E12" s="208">
        <v>1817</v>
      </c>
      <c r="F12" s="207">
        <v>302.83333333333331</v>
      </c>
      <c r="G12" s="208">
        <v>49</v>
      </c>
      <c r="H12" s="207">
        <v>8.1666666666666661</v>
      </c>
      <c r="I12" s="208">
        <v>51</v>
      </c>
      <c r="J12" s="207">
        <v>8.5</v>
      </c>
      <c r="K12" s="117">
        <v>3799649.49</v>
      </c>
      <c r="L12" s="117">
        <v>633274.91500000004</v>
      </c>
      <c r="M12" s="117">
        <v>474956.18625000003</v>
      </c>
      <c r="N12" s="259">
        <v>49244</v>
      </c>
      <c r="O12" s="116">
        <v>8207.3333333333339</v>
      </c>
      <c r="P12" s="259">
        <v>147</v>
      </c>
      <c r="Q12" s="116">
        <v>24.5</v>
      </c>
      <c r="R12" s="259">
        <v>1726</v>
      </c>
      <c r="S12" s="116">
        <v>287.66666666666669</v>
      </c>
      <c r="T12" s="259">
        <v>42</v>
      </c>
      <c r="U12" s="116">
        <v>7</v>
      </c>
      <c r="V12" s="259">
        <v>44</v>
      </c>
      <c r="W12" s="116">
        <v>7.333333333333333</v>
      </c>
      <c r="X12" s="259">
        <v>55</v>
      </c>
      <c r="Y12" s="116">
        <v>9.1666666666666661</v>
      </c>
      <c r="Z12" s="259">
        <v>112</v>
      </c>
      <c r="AA12" s="116">
        <v>18.666666666666668</v>
      </c>
      <c r="AB12" s="259">
        <v>47</v>
      </c>
      <c r="AC12" s="116">
        <v>7.833333333333333</v>
      </c>
      <c r="AD12" s="259">
        <v>8</v>
      </c>
      <c r="AE12" s="116">
        <v>1.3333333333333333</v>
      </c>
      <c r="AF12" s="118">
        <v>40</v>
      </c>
      <c r="AG12" s="116">
        <v>6.666666666666667</v>
      </c>
      <c r="AH12" s="118">
        <v>99</v>
      </c>
      <c r="AI12" s="116">
        <v>16.5</v>
      </c>
      <c r="AJ12" s="118">
        <v>7</v>
      </c>
      <c r="AK12" s="116">
        <v>1.1666666666666667</v>
      </c>
      <c r="AL12" s="118">
        <v>1016</v>
      </c>
      <c r="AM12" s="116">
        <v>169.33333333333334</v>
      </c>
      <c r="AN12" s="118">
        <v>906</v>
      </c>
      <c r="AO12" s="116">
        <v>151</v>
      </c>
      <c r="AP12" s="118">
        <v>2492</v>
      </c>
      <c r="AQ12" s="116">
        <v>415.33333333333331</v>
      </c>
      <c r="AR12" s="118">
        <v>151</v>
      </c>
      <c r="AS12" s="116">
        <v>25.166666666666668</v>
      </c>
    </row>
    <row r="13" spans="1:45" ht="13.5" customHeight="1" x14ac:dyDescent="0.2">
      <c r="A13" s="115" t="s">
        <v>164</v>
      </c>
      <c r="B13" s="155" t="str">
        <f>'Incentive Goal'!B12</f>
        <v>BRUNSWICK</v>
      </c>
      <c r="C13" s="116">
        <v>11.75</v>
      </c>
      <c r="D13" s="116">
        <v>15</v>
      </c>
      <c r="E13" s="208">
        <v>2909</v>
      </c>
      <c r="F13" s="207">
        <v>247.57446808510639</v>
      </c>
      <c r="G13" s="208">
        <v>200</v>
      </c>
      <c r="H13" s="207">
        <v>17.021276595744681</v>
      </c>
      <c r="I13" s="208">
        <v>266</v>
      </c>
      <c r="J13" s="207">
        <v>22.638297872340427</v>
      </c>
      <c r="K13" s="117">
        <v>6709678.2199999997</v>
      </c>
      <c r="L13" s="117">
        <v>571036.44425531907</v>
      </c>
      <c r="M13" s="117">
        <v>447311.88133333332</v>
      </c>
      <c r="N13" s="259">
        <v>67889</v>
      </c>
      <c r="O13" s="116">
        <v>5777.7872340425529</v>
      </c>
      <c r="P13" s="259">
        <v>367</v>
      </c>
      <c r="Q13" s="116">
        <v>31.23404255319149</v>
      </c>
      <c r="R13" s="259">
        <v>1002</v>
      </c>
      <c r="S13" s="116">
        <v>85.276595744680847</v>
      </c>
      <c r="T13" s="259">
        <v>148</v>
      </c>
      <c r="U13" s="116">
        <v>12.595744680851064</v>
      </c>
      <c r="V13" s="259">
        <v>74</v>
      </c>
      <c r="W13" s="116">
        <v>6.2978723404255321</v>
      </c>
      <c r="X13" s="259">
        <v>214</v>
      </c>
      <c r="Y13" s="116">
        <v>18.212765957446809</v>
      </c>
      <c r="Z13" s="259">
        <v>257</v>
      </c>
      <c r="AA13" s="116">
        <v>21.872340425531913</v>
      </c>
      <c r="AB13" s="259">
        <v>209</v>
      </c>
      <c r="AC13" s="116">
        <v>17.787234042553191</v>
      </c>
      <c r="AD13" s="259">
        <v>1042</v>
      </c>
      <c r="AE13" s="116">
        <v>88.680851063829792</v>
      </c>
      <c r="AF13" s="118">
        <v>270</v>
      </c>
      <c r="AG13" s="116">
        <v>22.978723404255319</v>
      </c>
      <c r="AH13" s="118">
        <v>165</v>
      </c>
      <c r="AI13" s="116">
        <v>14.042553191489361</v>
      </c>
      <c r="AJ13" s="118">
        <v>29</v>
      </c>
      <c r="AK13" s="116">
        <v>2.4680851063829787</v>
      </c>
      <c r="AL13" s="118">
        <v>1191</v>
      </c>
      <c r="AM13" s="116">
        <v>101.36170212765957</v>
      </c>
      <c r="AN13" s="118">
        <v>1606</v>
      </c>
      <c r="AO13" s="116">
        <v>136.68085106382978</v>
      </c>
      <c r="AP13" s="118">
        <v>4284</v>
      </c>
      <c r="AQ13" s="116">
        <v>364.59574468085106</v>
      </c>
      <c r="AR13" s="118">
        <v>546</v>
      </c>
      <c r="AS13" s="116">
        <v>46.468085106382979</v>
      </c>
    </row>
    <row r="14" spans="1:45" ht="13.5" customHeight="1" x14ac:dyDescent="0.2">
      <c r="A14" s="115" t="s">
        <v>233</v>
      </c>
      <c r="B14" s="155" t="str">
        <f>'Incentive Goal'!B13</f>
        <v>BUNCOMBE</v>
      </c>
      <c r="C14" s="116">
        <v>6</v>
      </c>
      <c r="D14" s="116">
        <v>14.5</v>
      </c>
      <c r="E14" s="208">
        <v>4741</v>
      </c>
      <c r="F14" s="207">
        <v>790.16666666666663</v>
      </c>
      <c r="G14" s="208">
        <v>601</v>
      </c>
      <c r="H14" s="207">
        <v>100.16666666666667</v>
      </c>
      <c r="I14" s="208">
        <v>231</v>
      </c>
      <c r="J14" s="207">
        <v>38.5</v>
      </c>
      <c r="K14" s="117">
        <v>10357492.92</v>
      </c>
      <c r="L14" s="117">
        <v>1726248.82</v>
      </c>
      <c r="M14" s="117">
        <v>714309.85655172414</v>
      </c>
      <c r="N14" s="259">
        <v>123214</v>
      </c>
      <c r="O14" s="116">
        <v>20535.666666666668</v>
      </c>
      <c r="P14" s="259">
        <v>885</v>
      </c>
      <c r="Q14" s="116">
        <v>147.5</v>
      </c>
      <c r="R14" s="259">
        <v>1559</v>
      </c>
      <c r="S14" s="116">
        <v>259.83333333333331</v>
      </c>
      <c r="T14" s="259">
        <v>36</v>
      </c>
      <c r="U14" s="116">
        <v>6</v>
      </c>
      <c r="V14" s="259">
        <v>78</v>
      </c>
      <c r="W14" s="116">
        <v>13</v>
      </c>
      <c r="X14" s="259">
        <v>605</v>
      </c>
      <c r="Y14" s="116">
        <v>100.83333333333333</v>
      </c>
      <c r="Z14" s="259">
        <v>329</v>
      </c>
      <c r="AA14" s="116">
        <v>54.833333333333336</v>
      </c>
      <c r="AB14" s="259">
        <v>179</v>
      </c>
      <c r="AC14" s="116">
        <v>29.833333333333332</v>
      </c>
      <c r="AD14" s="259">
        <v>13</v>
      </c>
      <c r="AE14" s="116">
        <v>2.1666666666666665</v>
      </c>
      <c r="AF14" s="118">
        <v>115</v>
      </c>
      <c r="AG14" s="116">
        <v>19.166666666666668</v>
      </c>
      <c r="AH14" s="118">
        <v>587</v>
      </c>
      <c r="AI14" s="116">
        <v>97.833333333333329</v>
      </c>
      <c r="AJ14" s="118">
        <v>101</v>
      </c>
      <c r="AK14" s="116">
        <v>16.833333333333332</v>
      </c>
      <c r="AL14" s="118">
        <v>2485</v>
      </c>
      <c r="AM14" s="116">
        <v>414.16666666666669</v>
      </c>
      <c r="AN14" s="118">
        <v>6547</v>
      </c>
      <c r="AO14" s="116">
        <v>1091.1666666666667</v>
      </c>
      <c r="AP14" s="118">
        <v>2932</v>
      </c>
      <c r="AQ14" s="116">
        <v>488.66666666666669</v>
      </c>
      <c r="AR14" s="118">
        <v>4705</v>
      </c>
      <c r="AS14" s="116">
        <v>784.16666666666663</v>
      </c>
    </row>
    <row r="15" spans="1:45" ht="13.5" customHeight="1" x14ac:dyDescent="0.2">
      <c r="A15" s="115" t="s">
        <v>254</v>
      </c>
      <c r="B15" s="155" t="str">
        <f>'Incentive Goal'!B14</f>
        <v>BURKE</v>
      </c>
      <c r="C15" s="116">
        <v>5</v>
      </c>
      <c r="D15" s="116">
        <v>8</v>
      </c>
      <c r="E15" s="208">
        <v>2186</v>
      </c>
      <c r="F15" s="207">
        <v>437.2</v>
      </c>
      <c r="G15" s="208">
        <v>182</v>
      </c>
      <c r="H15" s="207">
        <v>36.4</v>
      </c>
      <c r="I15" s="208">
        <v>123</v>
      </c>
      <c r="J15" s="207">
        <v>24.6</v>
      </c>
      <c r="K15" s="117">
        <v>4081594.69</v>
      </c>
      <c r="L15" s="117">
        <v>816318.93799999997</v>
      </c>
      <c r="M15" s="117">
        <v>510199.33624999999</v>
      </c>
      <c r="N15" s="259">
        <v>72336</v>
      </c>
      <c r="O15" s="116">
        <v>14467.2</v>
      </c>
      <c r="P15" s="259">
        <v>547</v>
      </c>
      <c r="Q15" s="116">
        <v>109.4</v>
      </c>
      <c r="R15" s="259">
        <v>4045</v>
      </c>
      <c r="S15" s="116">
        <v>809</v>
      </c>
      <c r="T15" s="259">
        <v>220</v>
      </c>
      <c r="U15" s="116">
        <v>44</v>
      </c>
      <c r="V15" s="259">
        <v>4</v>
      </c>
      <c r="W15" s="116">
        <v>0.8</v>
      </c>
      <c r="X15" s="259">
        <v>194</v>
      </c>
      <c r="Y15" s="116">
        <v>38.799999999999997</v>
      </c>
      <c r="Z15" s="259">
        <v>65</v>
      </c>
      <c r="AA15" s="116">
        <v>13</v>
      </c>
      <c r="AB15" s="259">
        <v>119</v>
      </c>
      <c r="AC15" s="116">
        <v>23.8</v>
      </c>
      <c r="AD15" s="259">
        <v>11</v>
      </c>
      <c r="AE15" s="116">
        <v>2.2000000000000002</v>
      </c>
      <c r="AF15" s="118">
        <v>124</v>
      </c>
      <c r="AG15" s="116">
        <v>24.8</v>
      </c>
      <c r="AH15" s="118">
        <v>163</v>
      </c>
      <c r="AI15" s="116">
        <v>32.6</v>
      </c>
      <c r="AJ15" s="118">
        <v>24</v>
      </c>
      <c r="AK15" s="116">
        <v>4.8</v>
      </c>
      <c r="AL15" s="118">
        <v>1411</v>
      </c>
      <c r="AM15" s="116">
        <v>282.2</v>
      </c>
      <c r="AN15" s="118">
        <v>1528</v>
      </c>
      <c r="AO15" s="116">
        <v>305.60000000000002</v>
      </c>
      <c r="AP15" s="118">
        <v>1316</v>
      </c>
      <c r="AQ15" s="116">
        <v>263.2</v>
      </c>
      <c r="AR15" s="118">
        <v>589</v>
      </c>
      <c r="AS15" s="116">
        <v>117.8</v>
      </c>
    </row>
    <row r="16" spans="1:45" ht="13.5" customHeight="1" x14ac:dyDescent="0.2">
      <c r="A16" s="115" t="s">
        <v>253</v>
      </c>
      <c r="B16" s="155" t="str">
        <f>'Incentive Goal'!B15</f>
        <v>CABARRUS</v>
      </c>
      <c r="C16" s="116">
        <v>16.75</v>
      </c>
      <c r="D16" s="116">
        <v>24.5</v>
      </c>
      <c r="E16" s="208">
        <v>4125</v>
      </c>
      <c r="F16" s="207">
        <v>246.26865671641792</v>
      </c>
      <c r="G16" s="208">
        <v>474</v>
      </c>
      <c r="H16" s="207">
        <v>28.298507462686569</v>
      </c>
      <c r="I16" s="208">
        <v>348</v>
      </c>
      <c r="J16" s="207">
        <v>20.776119402985074</v>
      </c>
      <c r="K16" s="117">
        <v>13503753.279999999</v>
      </c>
      <c r="L16" s="117">
        <v>806194.22567164176</v>
      </c>
      <c r="M16" s="117">
        <v>551173.6032653061</v>
      </c>
      <c r="N16" s="259">
        <v>92164</v>
      </c>
      <c r="O16" s="116">
        <v>5502.3283582089553</v>
      </c>
      <c r="P16" s="259">
        <v>764</v>
      </c>
      <c r="Q16" s="116">
        <v>45.611940298507463</v>
      </c>
      <c r="R16" s="259">
        <v>4823</v>
      </c>
      <c r="S16" s="116">
        <v>287.94029850746267</v>
      </c>
      <c r="T16" s="259">
        <v>175</v>
      </c>
      <c r="U16" s="116">
        <v>10.447761194029852</v>
      </c>
      <c r="V16" s="259">
        <v>121</v>
      </c>
      <c r="W16" s="116">
        <v>7.2238805970149258</v>
      </c>
      <c r="X16" s="259">
        <v>493</v>
      </c>
      <c r="Y16" s="116">
        <v>29.432835820895523</v>
      </c>
      <c r="Z16" s="259">
        <v>430</v>
      </c>
      <c r="AA16" s="116">
        <v>25.671641791044777</v>
      </c>
      <c r="AB16" s="259">
        <v>336</v>
      </c>
      <c r="AC16" s="116">
        <v>20.059701492537314</v>
      </c>
      <c r="AD16" s="259">
        <v>46</v>
      </c>
      <c r="AE16" s="116">
        <v>2.7462686567164178</v>
      </c>
      <c r="AF16" s="118">
        <v>336</v>
      </c>
      <c r="AG16" s="116">
        <v>20.059701492537314</v>
      </c>
      <c r="AH16" s="118">
        <v>337</v>
      </c>
      <c r="AI16" s="116">
        <v>20.119402985074625</v>
      </c>
      <c r="AJ16" s="118">
        <v>85</v>
      </c>
      <c r="AK16" s="116">
        <v>5.0746268656716422</v>
      </c>
      <c r="AL16" s="118">
        <v>3151</v>
      </c>
      <c r="AM16" s="116">
        <v>188.11940298507463</v>
      </c>
      <c r="AN16" s="118">
        <v>11980</v>
      </c>
      <c r="AO16" s="116">
        <v>715.22388059701495</v>
      </c>
      <c r="AP16" s="118">
        <v>12463</v>
      </c>
      <c r="AQ16" s="116">
        <v>744.05970149253733</v>
      </c>
      <c r="AR16" s="118">
        <v>2827</v>
      </c>
      <c r="AS16" s="116">
        <v>168.77611940298507</v>
      </c>
    </row>
    <row r="17" spans="1:45" ht="13.5" customHeight="1" x14ac:dyDescent="0.2">
      <c r="A17" s="115" t="s">
        <v>254</v>
      </c>
      <c r="B17" s="155" t="str">
        <f>'Incentive Goal'!B16</f>
        <v>CALDWELL</v>
      </c>
      <c r="C17" s="116">
        <v>6.75</v>
      </c>
      <c r="D17" s="116">
        <v>9</v>
      </c>
      <c r="E17" s="208">
        <v>2285</v>
      </c>
      <c r="F17" s="207">
        <v>338.51851851851853</v>
      </c>
      <c r="G17" s="208">
        <v>111</v>
      </c>
      <c r="H17" s="207">
        <v>16.444444444444443</v>
      </c>
      <c r="I17" s="208">
        <v>137</v>
      </c>
      <c r="J17" s="207">
        <v>20.296296296296298</v>
      </c>
      <c r="K17" s="117">
        <v>5451176.9000000004</v>
      </c>
      <c r="L17" s="117">
        <v>807581.76296296297</v>
      </c>
      <c r="M17" s="117">
        <v>605686.32222222222</v>
      </c>
      <c r="N17" s="259">
        <v>66894</v>
      </c>
      <c r="O17" s="116">
        <v>9910.2222222222226</v>
      </c>
      <c r="P17" s="259">
        <v>424</v>
      </c>
      <c r="Q17" s="116">
        <v>62.814814814814817</v>
      </c>
      <c r="R17" s="259">
        <v>1158</v>
      </c>
      <c r="S17" s="116">
        <v>171.55555555555554</v>
      </c>
      <c r="T17" s="259">
        <v>63</v>
      </c>
      <c r="U17" s="116">
        <v>9.3333333333333339</v>
      </c>
      <c r="V17" s="259">
        <v>37</v>
      </c>
      <c r="W17" s="116">
        <v>5.4814814814814818</v>
      </c>
      <c r="X17" s="259">
        <v>117</v>
      </c>
      <c r="Y17" s="116">
        <v>17.333333333333332</v>
      </c>
      <c r="Z17" s="259">
        <v>121</v>
      </c>
      <c r="AA17" s="116">
        <v>17.925925925925927</v>
      </c>
      <c r="AB17" s="259">
        <v>128</v>
      </c>
      <c r="AC17" s="116">
        <v>18.962962962962962</v>
      </c>
      <c r="AD17" s="259">
        <v>14</v>
      </c>
      <c r="AE17" s="116">
        <v>2.074074074074074</v>
      </c>
      <c r="AF17" s="118">
        <v>70</v>
      </c>
      <c r="AG17" s="116">
        <v>10.37037037037037</v>
      </c>
      <c r="AH17" s="118">
        <v>219</v>
      </c>
      <c r="AI17" s="116">
        <v>32.444444444444443</v>
      </c>
      <c r="AJ17" s="118">
        <v>21</v>
      </c>
      <c r="AK17" s="116">
        <v>3.1111111111111112</v>
      </c>
      <c r="AL17" s="118">
        <v>1455</v>
      </c>
      <c r="AM17" s="116">
        <v>215.55555555555554</v>
      </c>
      <c r="AN17" s="118">
        <v>1614</v>
      </c>
      <c r="AO17" s="116">
        <v>239.11111111111111</v>
      </c>
      <c r="AP17" s="118">
        <v>902</v>
      </c>
      <c r="AQ17" s="116">
        <v>133.62962962962962</v>
      </c>
      <c r="AR17" s="118">
        <v>1329</v>
      </c>
      <c r="AS17" s="116">
        <v>196.88888888888889</v>
      </c>
    </row>
    <row r="18" spans="1:45" ht="13.5" customHeight="1" x14ac:dyDescent="0.2">
      <c r="A18" s="115" t="s">
        <v>249</v>
      </c>
      <c r="B18" s="155" t="str">
        <f>'Incentive Goal'!B17</f>
        <v>CAMDEN</v>
      </c>
      <c r="C18" s="116">
        <v>0.5</v>
      </c>
      <c r="D18" s="116">
        <v>1.5</v>
      </c>
      <c r="E18" s="208">
        <v>229</v>
      </c>
      <c r="F18" s="207">
        <v>458</v>
      </c>
      <c r="G18" s="208">
        <v>21</v>
      </c>
      <c r="H18" s="207">
        <v>42</v>
      </c>
      <c r="I18" s="208">
        <v>10</v>
      </c>
      <c r="J18" s="207">
        <v>20</v>
      </c>
      <c r="K18" s="117">
        <v>854635.85</v>
      </c>
      <c r="L18" s="117">
        <v>1709271.7</v>
      </c>
      <c r="M18" s="117">
        <v>569757.23333333328</v>
      </c>
      <c r="N18" s="259">
        <v>26</v>
      </c>
      <c r="O18" s="116">
        <v>52</v>
      </c>
      <c r="P18" s="259">
        <v>0</v>
      </c>
      <c r="Q18" s="116">
        <v>0</v>
      </c>
      <c r="R18" s="259">
        <v>0</v>
      </c>
      <c r="S18" s="116">
        <v>0</v>
      </c>
      <c r="T18" s="259">
        <v>0</v>
      </c>
      <c r="U18" s="116">
        <v>0</v>
      </c>
      <c r="V18" s="259">
        <v>0</v>
      </c>
      <c r="W18" s="116">
        <v>0</v>
      </c>
      <c r="X18" s="259">
        <v>0</v>
      </c>
      <c r="Y18" s="116">
        <v>0</v>
      </c>
      <c r="Z18" s="259">
        <v>0</v>
      </c>
      <c r="AA18" s="116">
        <v>0</v>
      </c>
      <c r="AB18" s="259">
        <v>0</v>
      </c>
      <c r="AC18" s="116">
        <v>0</v>
      </c>
      <c r="AD18" s="259">
        <v>0</v>
      </c>
      <c r="AE18" s="116">
        <v>0</v>
      </c>
      <c r="AF18" s="118">
        <v>0</v>
      </c>
      <c r="AG18" s="116">
        <v>0</v>
      </c>
      <c r="AH18" s="118">
        <v>0</v>
      </c>
      <c r="AI18" s="116">
        <v>0</v>
      </c>
      <c r="AJ18" s="118">
        <v>2</v>
      </c>
      <c r="AK18" s="116">
        <v>4</v>
      </c>
      <c r="AL18" s="118">
        <v>64</v>
      </c>
      <c r="AM18" s="116">
        <v>128</v>
      </c>
      <c r="AN18" s="118">
        <v>0</v>
      </c>
      <c r="AO18" s="116">
        <v>0</v>
      </c>
      <c r="AP18" s="118">
        <v>0</v>
      </c>
      <c r="AQ18" s="116">
        <v>0</v>
      </c>
      <c r="AR18" s="118">
        <v>24</v>
      </c>
      <c r="AS18" s="116">
        <v>48</v>
      </c>
    </row>
    <row r="19" spans="1:45" ht="13.5" customHeight="1" x14ac:dyDescent="0.2">
      <c r="A19" s="115" t="s">
        <v>164</v>
      </c>
      <c r="B19" s="155" t="str">
        <f>'Incentive Goal'!B18</f>
        <v>CARTERET</v>
      </c>
      <c r="C19" s="116">
        <v>4</v>
      </c>
      <c r="D19" s="116">
        <v>7</v>
      </c>
      <c r="E19" s="208">
        <v>1657</v>
      </c>
      <c r="F19" s="207">
        <v>414.25</v>
      </c>
      <c r="G19" s="208">
        <v>68</v>
      </c>
      <c r="H19" s="207">
        <v>17</v>
      </c>
      <c r="I19" s="208">
        <v>23</v>
      </c>
      <c r="J19" s="207">
        <v>5.75</v>
      </c>
      <c r="K19" s="117">
        <v>2847088.25</v>
      </c>
      <c r="L19" s="117">
        <v>711772.0625</v>
      </c>
      <c r="M19" s="117">
        <v>406726.89285714284</v>
      </c>
      <c r="N19" s="259">
        <v>38242</v>
      </c>
      <c r="O19" s="116">
        <v>9560.5</v>
      </c>
      <c r="P19" s="259">
        <v>153</v>
      </c>
      <c r="Q19" s="116">
        <v>38.25</v>
      </c>
      <c r="R19" s="259">
        <v>701</v>
      </c>
      <c r="S19" s="116">
        <v>175.25</v>
      </c>
      <c r="T19" s="259">
        <v>22</v>
      </c>
      <c r="U19" s="116">
        <v>5.5</v>
      </c>
      <c r="V19" s="259">
        <v>7</v>
      </c>
      <c r="W19" s="116">
        <v>1.75</v>
      </c>
      <c r="X19" s="259">
        <v>69</v>
      </c>
      <c r="Y19" s="116">
        <v>17.25</v>
      </c>
      <c r="Z19" s="259">
        <v>40</v>
      </c>
      <c r="AA19" s="116">
        <v>10</v>
      </c>
      <c r="AB19" s="259">
        <v>14</v>
      </c>
      <c r="AC19" s="116">
        <v>3.5</v>
      </c>
      <c r="AD19" s="259">
        <v>40</v>
      </c>
      <c r="AE19" s="116">
        <v>10</v>
      </c>
      <c r="AF19" s="118">
        <v>3</v>
      </c>
      <c r="AG19" s="116">
        <v>0.75</v>
      </c>
      <c r="AH19" s="118">
        <v>121</v>
      </c>
      <c r="AI19" s="116">
        <v>30.25</v>
      </c>
      <c r="AJ19" s="118">
        <v>24</v>
      </c>
      <c r="AK19" s="116">
        <v>6</v>
      </c>
      <c r="AL19" s="118">
        <v>183</v>
      </c>
      <c r="AM19" s="116">
        <v>45.75</v>
      </c>
      <c r="AN19" s="118">
        <v>51</v>
      </c>
      <c r="AO19" s="116">
        <v>12.75</v>
      </c>
      <c r="AP19" s="118">
        <v>359</v>
      </c>
      <c r="AQ19" s="116">
        <v>89.75</v>
      </c>
      <c r="AR19" s="118">
        <v>15</v>
      </c>
      <c r="AS19" s="116">
        <v>3.75</v>
      </c>
    </row>
    <row r="20" spans="1:45" ht="13.5" customHeight="1" x14ac:dyDescent="0.2">
      <c r="A20" s="115" t="s">
        <v>142</v>
      </c>
      <c r="B20" s="155" t="str">
        <f>'Incentive Goal'!B19</f>
        <v>CASWELL</v>
      </c>
      <c r="C20" s="116">
        <v>2</v>
      </c>
      <c r="D20" s="116">
        <v>3.33</v>
      </c>
      <c r="E20" s="208">
        <v>779</v>
      </c>
      <c r="F20" s="207">
        <v>389.5</v>
      </c>
      <c r="G20" s="208">
        <v>74</v>
      </c>
      <c r="H20" s="207">
        <v>37</v>
      </c>
      <c r="I20" s="208">
        <v>55</v>
      </c>
      <c r="J20" s="207">
        <v>27.5</v>
      </c>
      <c r="K20" s="117">
        <v>1321731.5</v>
      </c>
      <c r="L20" s="117">
        <v>660865.75</v>
      </c>
      <c r="M20" s="117">
        <v>396916.36636636633</v>
      </c>
      <c r="N20" s="259">
        <v>20857</v>
      </c>
      <c r="O20" s="116">
        <v>10428.5</v>
      </c>
      <c r="P20" s="259">
        <v>79</v>
      </c>
      <c r="Q20" s="116">
        <v>39.5</v>
      </c>
      <c r="R20" s="259">
        <v>662</v>
      </c>
      <c r="S20" s="116">
        <v>331</v>
      </c>
      <c r="T20" s="259">
        <v>46</v>
      </c>
      <c r="U20" s="116">
        <v>23</v>
      </c>
      <c r="V20" s="259">
        <v>9</v>
      </c>
      <c r="W20" s="116">
        <v>4.5</v>
      </c>
      <c r="X20" s="259">
        <v>66</v>
      </c>
      <c r="Y20" s="116">
        <v>33</v>
      </c>
      <c r="Z20" s="259">
        <v>38</v>
      </c>
      <c r="AA20" s="116">
        <v>19</v>
      </c>
      <c r="AB20" s="259">
        <v>49</v>
      </c>
      <c r="AC20" s="116">
        <v>24.5</v>
      </c>
      <c r="AD20" s="259">
        <v>1</v>
      </c>
      <c r="AE20" s="116">
        <v>0.5</v>
      </c>
      <c r="AF20" s="118">
        <v>21</v>
      </c>
      <c r="AG20" s="116">
        <v>10.5</v>
      </c>
      <c r="AH20" s="118">
        <v>36</v>
      </c>
      <c r="AI20" s="116">
        <v>18</v>
      </c>
      <c r="AJ20" s="118">
        <v>1</v>
      </c>
      <c r="AK20" s="116">
        <v>0.5</v>
      </c>
      <c r="AL20" s="118">
        <v>258</v>
      </c>
      <c r="AM20" s="116">
        <v>129</v>
      </c>
      <c r="AN20" s="118">
        <v>245</v>
      </c>
      <c r="AO20" s="116">
        <v>122.5</v>
      </c>
      <c r="AP20" s="118">
        <v>240</v>
      </c>
      <c r="AQ20" s="116">
        <v>120</v>
      </c>
      <c r="AR20" s="118">
        <v>62</v>
      </c>
      <c r="AS20" s="116">
        <v>31</v>
      </c>
    </row>
    <row r="21" spans="1:45" ht="13.5" customHeight="1" x14ac:dyDescent="0.2">
      <c r="A21" s="115" t="s">
        <v>254</v>
      </c>
      <c r="B21" s="155" t="str">
        <f>'Incentive Goal'!B20</f>
        <v>CATAWBA</v>
      </c>
      <c r="C21" s="116">
        <v>18</v>
      </c>
      <c r="D21" s="116">
        <v>24</v>
      </c>
      <c r="E21" s="208">
        <v>4229</v>
      </c>
      <c r="F21" s="207">
        <v>234.94444444444446</v>
      </c>
      <c r="G21" s="208">
        <v>210</v>
      </c>
      <c r="H21" s="207">
        <v>11.666666666666666</v>
      </c>
      <c r="I21" s="208">
        <v>226</v>
      </c>
      <c r="J21" s="207">
        <v>12.555555555555555</v>
      </c>
      <c r="K21" s="117">
        <v>10290481.380000001</v>
      </c>
      <c r="L21" s="117">
        <v>571693.41</v>
      </c>
      <c r="M21" s="117">
        <v>428770.05750000005</v>
      </c>
      <c r="N21" s="259">
        <v>102480</v>
      </c>
      <c r="O21" s="116">
        <v>5693.333333333333</v>
      </c>
      <c r="P21" s="259">
        <v>569</v>
      </c>
      <c r="Q21" s="116">
        <v>31.611111111111111</v>
      </c>
      <c r="R21" s="259">
        <v>3325</v>
      </c>
      <c r="S21" s="116">
        <v>184.72222222222223</v>
      </c>
      <c r="T21" s="259">
        <v>44</v>
      </c>
      <c r="U21" s="116">
        <v>2.4444444444444446</v>
      </c>
      <c r="V21" s="259">
        <v>18</v>
      </c>
      <c r="W21" s="116">
        <v>1</v>
      </c>
      <c r="X21" s="259">
        <v>246</v>
      </c>
      <c r="Y21" s="116">
        <v>13.666666666666666</v>
      </c>
      <c r="Z21" s="259">
        <v>49</v>
      </c>
      <c r="AA21" s="116">
        <v>2.7222222222222223</v>
      </c>
      <c r="AB21" s="259">
        <v>215</v>
      </c>
      <c r="AC21" s="116">
        <v>11.944444444444445</v>
      </c>
      <c r="AD21" s="259">
        <v>40</v>
      </c>
      <c r="AE21" s="116">
        <v>2.2222222222222223</v>
      </c>
      <c r="AF21" s="118">
        <v>89</v>
      </c>
      <c r="AG21" s="116">
        <v>4.9444444444444446</v>
      </c>
      <c r="AH21" s="118">
        <v>304</v>
      </c>
      <c r="AI21" s="116">
        <v>16.888888888888889</v>
      </c>
      <c r="AJ21" s="118">
        <v>66</v>
      </c>
      <c r="AK21" s="116">
        <v>3.6666666666666665</v>
      </c>
      <c r="AL21" s="118">
        <v>2701</v>
      </c>
      <c r="AM21" s="116">
        <v>150.05555555555554</v>
      </c>
      <c r="AN21" s="118">
        <v>3816</v>
      </c>
      <c r="AO21" s="116">
        <v>212</v>
      </c>
      <c r="AP21" s="118">
        <v>6182</v>
      </c>
      <c r="AQ21" s="116">
        <v>343.44444444444446</v>
      </c>
      <c r="AR21" s="118">
        <v>1948</v>
      </c>
      <c r="AS21" s="116">
        <v>108.22222222222223</v>
      </c>
    </row>
    <row r="22" spans="1:45" ht="13.5" customHeight="1" x14ac:dyDescent="0.2">
      <c r="A22" s="115" t="s">
        <v>142</v>
      </c>
      <c r="B22" s="155" t="str">
        <f>'Incentive Goal'!B21</f>
        <v>CHATHAM</v>
      </c>
      <c r="C22" s="116">
        <v>4</v>
      </c>
      <c r="D22" s="116">
        <v>5</v>
      </c>
      <c r="E22" s="208">
        <v>1147</v>
      </c>
      <c r="F22" s="207">
        <v>286.75</v>
      </c>
      <c r="G22" s="208">
        <v>94</v>
      </c>
      <c r="H22" s="207">
        <v>23.5</v>
      </c>
      <c r="I22" s="208">
        <v>71</v>
      </c>
      <c r="J22" s="207">
        <v>17.75</v>
      </c>
      <c r="K22" s="117">
        <v>2692474.09</v>
      </c>
      <c r="L22" s="117">
        <v>673118.52249999996</v>
      </c>
      <c r="M22" s="117">
        <v>538494.81799999997</v>
      </c>
      <c r="N22" s="259">
        <v>25461</v>
      </c>
      <c r="O22" s="116">
        <v>6365.25</v>
      </c>
      <c r="P22" s="259">
        <v>130</v>
      </c>
      <c r="Q22" s="116">
        <v>32.5</v>
      </c>
      <c r="R22" s="259">
        <v>962</v>
      </c>
      <c r="S22" s="116">
        <v>240.5</v>
      </c>
      <c r="T22" s="259">
        <v>31</v>
      </c>
      <c r="U22" s="116">
        <v>7.75</v>
      </c>
      <c r="V22" s="259">
        <v>28</v>
      </c>
      <c r="W22" s="116">
        <v>7</v>
      </c>
      <c r="X22" s="259">
        <v>94</v>
      </c>
      <c r="Y22" s="116">
        <v>23.5</v>
      </c>
      <c r="Z22" s="259">
        <v>89</v>
      </c>
      <c r="AA22" s="116">
        <v>22.25</v>
      </c>
      <c r="AB22" s="259">
        <v>60</v>
      </c>
      <c r="AC22" s="116">
        <v>15</v>
      </c>
      <c r="AD22" s="259">
        <v>0</v>
      </c>
      <c r="AE22" s="116">
        <v>0</v>
      </c>
      <c r="AF22" s="118">
        <v>23</v>
      </c>
      <c r="AG22" s="116">
        <v>5.75</v>
      </c>
      <c r="AH22" s="118">
        <v>97</v>
      </c>
      <c r="AI22" s="116">
        <v>24.25</v>
      </c>
      <c r="AJ22" s="118">
        <v>10</v>
      </c>
      <c r="AK22" s="116">
        <v>2.5</v>
      </c>
      <c r="AL22" s="118">
        <v>407</v>
      </c>
      <c r="AM22" s="116">
        <v>101.75</v>
      </c>
      <c r="AN22" s="118">
        <v>448</v>
      </c>
      <c r="AO22" s="116">
        <v>112</v>
      </c>
      <c r="AP22" s="118">
        <v>1569</v>
      </c>
      <c r="AQ22" s="116">
        <v>392.25</v>
      </c>
      <c r="AR22" s="118">
        <v>330</v>
      </c>
      <c r="AS22" s="116">
        <v>82.5</v>
      </c>
    </row>
    <row r="23" spans="1:45" ht="13.5" customHeight="1" x14ac:dyDescent="0.2">
      <c r="A23" s="115" t="s">
        <v>233</v>
      </c>
      <c r="B23" s="155" t="str">
        <f>'Incentive Goal'!B22</f>
        <v>CHEROKEE</v>
      </c>
      <c r="C23" s="116">
        <v>1</v>
      </c>
      <c r="D23" s="116">
        <v>2.1</v>
      </c>
      <c r="E23" s="208">
        <v>560</v>
      </c>
      <c r="F23" s="207">
        <v>560</v>
      </c>
      <c r="G23" s="208">
        <v>25</v>
      </c>
      <c r="H23" s="207">
        <v>25</v>
      </c>
      <c r="I23" s="208">
        <v>51</v>
      </c>
      <c r="J23" s="207">
        <v>51</v>
      </c>
      <c r="K23" s="117">
        <v>1122260.01</v>
      </c>
      <c r="L23" s="117">
        <v>1122260.01</v>
      </c>
      <c r="M23" s="117">
        <v>534409.5285714285</v>
      </c>
      <c r="N23" s="259">
        <v>12853</v>
      </c>
      <c r="O23" s="116">
        <v>12853</v>
      </c>
      <c r="P23" s="259">
        <v>103</v>
      </c>
      <c r="Q23" s="116">
        <v>103</v>
      </c>
      <c r="R23" s="259">
        <v>100</v>
      </c>
      <c r="S23" s="116">
        <v>100</v>
      </c>
      <c r="T23" s="259">
        <v>5</v>
      </c>
      <c r="U23" s="116">
        <v>5</v>
      </c>
      <c r="V23" s="259">
        <v>2</v>
      </c>
      <c r="W23" s="116">
        <v>2</v>
      </c>
      <c r="X23" s="259">
        <v>28</v>
      </c>
      <c r="Y23" s="116">
        <v>28</v>
      </c>
      <c r="Z23" s="259">
        <v>45</v>
      </c>
      <c r="AA23" s="116">
        <v>45</v>
      </c>
      <c r="AB23" s="259">
        <v>53</v>
      </c>
      <c r="AC23" s="116">
        <v>53</v>
      </c>
      <c r="AD23" s="259">
        <v>3</v>
      </c>
      <c r="AE23" s="116">
        <v>3</v>
      </c>
      <c r="AF23" s="118">
        <v>4</v>
      </c>
      <c r="AG23" s="116">
        <v>4</v>
      </c>
      <c r="AH23" s="118">
        <v>45</v>
      </c>
      <c r="AI23" s="116">
        <v>45</v>
      </c>
      <c r="AJ23" s="118">
        <v>12</v>
      </c>
      <c r="AK23" s="116">
        <v>12</v>
      </c>
      <c r="AL23" s="118">
        <v>147</v>
      </c>
      <c r="AM23" s="116">
        <v>147</v>
      </c>
      <c r="AN23" s="118">
        <v>316</v>
      </c>
      <c r="AO23" s="116">
        <v>316</v>
      </c>
      <c r="AP23" s="118">
        <v>249</v>
      </c>
      <c r="AQ23" s="116">
        <v>249</v>
      </c>
      <c r="AR23" s="118">
        <v>26</v>
      </c>
      <c r="AS23" s="116">
        <v>26</v>
      </c>
    </row>
    <row r="24" spans="1:45" ht="13.5" customHeight="1" x14ac:dyDescent="0.2">
      <c r="A24" s="115" t="s">
        <v>249</v>
      </c>
      <c r="B24" s="155" t="str">
        <f>'Incentive Goal'!B23</f>
        <v>CHOWAN</v>
      </c>
      <c r="C24" s="116">
        <v>3</v>
      </c>
      <c r="D24" s="116">
        <v>4</v>
      </c>
      <c r="E24" s="208">
        <v>694</v>
      </c>
      <c r="F24" s="207">
        <v>231.33333333333334</v>
      </c>
      <c r="G24" s="208">
        <v>45</v>
      </c>
      <c r="H24" s="207">
        <v>15</v>
      </c>
      <c r="I24" s="208">
        <v>30</v>
      </c>
      <c r="J24" s="207">
        <v>10</v>
      </c>
      <c r="K24" s="117">
        <v>1277682.8899999999</v>
      </c>
      <c r="L24" s="117">
        <v>425894.29666666663</v>
      </c>
      <c r="M24" s="117">
        <v>319420.72249999997</v>
      </c>
      <c r="N24" s="259">
        <v>18576</v>
      </c>
      <c r="O24" s="116">
        <v>6192</v>
      </c>
      <c r="P24" s="259">
        <v>34</v>
      </c>
      <c r="Q24" s="116">
        <v>11.333333333333334</v>
      </c>
      <c r="R24" s="259">
        <v>484</v>
      </c>
      <c r="S24" s="116">
        <v>161.33333333333334</v>
      </c>
      <c r="T24" s="259">
        <v>4</v>
      </c>
      <c r="U24" s="116">
        <v>1.3333333333333333</v>
      </c>
      <c r="V24" s="259">
        <v>15</v>
      </c>
      <c r="W24" s="116">
        <v>5</v>
      </c>
      <c r="X24" s="259">
        <v>45</v>
      </c>
      <c r="Y24" s="116">
        <v>15</v>
      </c>
      <c r="Z24" s="259">
        <v>25</v>
      </c>
      <c r="AA24" s="116">
        <v>8.3333333333333339</v>
      </c>
      <c r="AB24" s="259">
        <v>21</v>
      </c>
      <c r="AC24" s="116">
        <v>7</v>
      </c>
      <c r="AD24" s="259">
        <v>0</v>
      </c>
      <c r="AE24" s="116">
        <v>0</v>
      </c>
      <c r="AF24" s="118">
        <v>19</v>
      </c>
      <c r="AG24" s="116">
        <v>6.333333333333333</v>
      </c>
      <c r="AH24" s="118">
        <v>40</v>
      </c>
      <c r="AI24" s="116">
        <v>13.333333333333334</v>
      </c>
      <c r="AJ24" s="118">
        <v>23</v>
      </c>
      <c r="AK24" s="116">
        <v>7.666666666666667</v>
      </c>
      <c r="AL24" s="118">
        <v>277</v>
      </c>
      <c r="AM24" s="116">
        <v>92.333333333333329</v>
      </c>
      <c r="AN24" s="118">
        <v>225</v>
      </c>
      <c r="AO24" s="116">
        <v>75</v>
      </c>
      <c r="AP24" s="118">
        <v>148</v>
      </c>
      <c r="AQ24" s="116">
        <v>49.333333333333336</v>
      </c>
      <c r="AR24" s="118">
        <v>144</v>
      </c>
      <c r="AS24" s="116">
        <v>48</v>
      </c>
    </row>
    <row r="25" spans="1:45" ht="13.5" customHeight="1" x14ac:dyDescent="0.2">
      <c r="A25" s="115" t="s">
        <v>233</v>
      </c>
      <c r="B25" s="155" t="str">
        <f>'Incentive Goal'!B24</f>
        <v>CLAY</v>
      </c>
      <c r="C25" s="116">
        <v>1</v>
      </c>
      <c r="D25" s="116">
        <v>1.1000000000000001</v>
      </c>
      <c r="E25" s="208">
        <v>177</v>
      </c>
      <c r="F25" s="207">
        <v>177</v>
      </c>
      <c r="G25" s="209">
        <v>15</v>
      </c>
      <c r="H25" s="207">
        <v>15</v>
      </c>
      <c r="I25" s="208">
        <v>14</v>
      </c>
      <c r="J25" s="207">
        <v>14</v>
      </c>
      <c r="K25" s="117">
        <v>462113.45</v>
      </c>
      <c r="L25" s="117">
        <v>462113.45</v>
      </c>
      <c r="M25" s="117">
        <v>420103.13636363635</v>
      </c>
      <c r="N25" s="259">
        <v>3514</v>
      </c>
      <c r="O25" s="116">
        <v>3514</v>
      </c>
      <c r="P25" s="259">
        <v>22</v>
      </c>
      <c r="Q25" s="116">
        <v>22</v>
      </c>
      <c r="R25" s="259">
        <v>16</v>
      </c>
      <c r="S25" s="116">
        <v>16</v>
      </c>
      <c r="T25" s="259">
        <v>0</v>
      </c>
      <c r="U25" s="116">
        <v>0</v>
      </c>
      <c r="V25" s="259">
        <v>0</v>
      </c>
      <c r="W25" s="116">
        <v>0</v>
      </c>
      <c r="X25" s="259">
        <v>17</v>
      </c>
      <c r="Y25" s="116">
        <v>17</v>
      </c>
      <c r="Z25" s="259">
        <v>9</v>
      </c>
      <c r="AA25" s="116">
        <v>9</v>
      </c>
      <c r="AB25" s="259">
        <v>14</v>
      </c>
      <c r="AC25" s="116">
        <v>14</v>
      </c>
      <c r="AD25" s="259">
        <v>14</v>
      </c>
      <c r="AE25" s="116">
        <v>14</v>
      </c>
      <c r="AF25" s="118">
        <v>5</v>
      </c>
      <c r="AG25" s="116">
        <v>5</v>
      </c>
      <c r="AH25" s="118">
        <v>11</v>
      </c>
      <c r="AI25" s="116">
        <v>11</v>
      </c>
      <c r="AJ25" s="118">
        <v>1</v>
      </c>
      <c r="AK25" s="116">
        <v>1</v>
      </c>
      <c r="AL25" s="118">
        <v>74</v>
      </c>
      <c r="AM25" s="116">
        <v>74</v>
      </c>
      <c r="AN25" s="118">
        <v>112</v>
      </c>
      <c r="AO25" s="116">
        <v>112</v>
      </c>
      <c r="AP25" s="118">
        <v>319</v>
      </c>
      <c r="AQ25" s="116">
        <v>319</v>
      </c>
      <c r="AR25" s="118">
        <v>10</v>
      </c>
      <c r="AS25" s="116">
        <v>10</v>
      </c>
    </row>
    <row r="26" spans="1:45" ht="13.5" customHeight="1" x14ac:dyDescent="0.2">
      <c r="A26" s="115" t="s">
        <v>254</v>
      </c>
      <c r="B26" s="155" t="str">
        <f>'Incentive Goal'!B25</f>
        <v>CLEVELAND</v>
      </c>
      <c r="C26" s="116">
        <v>14</v>
      </c>
      <c r="D26" s="116">
        <v>19</v>
      </c>
      <c r="E26" s="208">
        <v>5202</v>
      </c>
      <c r="F26" s="207">
        <v>371.57142857142856</v>
      </c>
      <c r="G26" s="208">
        <v>335</v>
      </c>
      <c r="H26" s="207">
        <v>23.928571428571427</v>
      </c>
      <c r="I26" s="208">
        <v>189</v>
      </c>
      <c r="J26" s="207">
        <v>13.5</v>
      </c>
      <c r="K26" s="117">
        <v>8016700.2999999998</v>
      </c>
      <c r="L26" s="117">
        <v>572621.44999999995</v>
      </c>
      <c r="M26" s="117">
        <v>421931.59473684209</v>
      </c>
      <c r="N26" s="259">
        <v>161905</v>
      </c>
      <c r="O26" s="116">
        <v>11564.642857142857</v>
      </c>
      <c r="P26" s="259">
        <v>713</v>
      </c>
      <c r="Q26" s="116">
        <v>50.928571428571431</v>
      </c>
      <c r="R26" s="259">
        <v>2175</v>
      </c>
      <c r="S26" s="116">
        <v>155.35714285714286</v>
      </c>
      <c r="T26" s="259">
        <v>91</v>
      </c>
      <c r="U26" s="116">
        <v>6.5</v>
      </c>
      <c r="V26" s="259">
        <v>97</v>
      </c>
      <c r="W26" s="116">
        <v>6.9285714285714288</v>
      </c>
      <c r="X26" s="259">
        <v>364</v>
      </c>
      <c r="Y26" s="116">
        <v>26</v>
      </c>
      <c r="Z26" s="259">
        <v>319</v>
      </c>
      <c r="AA26" s="116">
        <v>22.785714285714285</v>
      </c>
      <c r="AB26" s="259">
        <v>165</v>
      </c>
      <c r="AC26" s="116">
        <v>11.785714285714286</v>
      </c>
      <c r="AD26" s="259">
        <v>11</v>
      </c>
      <c r="AE26" s="116">
        <v>0.7857142857142857</v>
      </c>
      <c r="AF26" s="118">
        <v>95</v>
      </c>
      <c r="AG26" s="116">
        <v>6.7857142857142856</v>
      </c>
      <c r="AH26" s="118">
        <v>613</v>
      </c>
      <c r="AI26" s="116">
        <v>43.785714285714285</v>
      </c>
      <c r="AJ26" s="118">
        <v>19</v>
      </c>
      <c r="AK26" s="116">
        <v>1.3571428571428572</v>
      </c>
      <c r="AL26" s="118">
        <v>2478</v>
      </c>
      <c r="AM26" s="116">
        <v>177</v>
      </c>
      <c r="AN26" s="118">
        <v>1487</v>
      </c>
      <c r="AO26" s="116">
        <v>106.21428571428571</v>
      </c>
      <c r="AP26" s="118">
        <v>3152</v>
      </c>
      <c r="AQ26" s="116">
        <v>225.14285714285714</v>
      </c>
      <c r="AR26" s="118">
        <v>494</v>
      </c>
      <c r="AS26" s="116">
        <v>35.285714285714285</v>
      </c>
    </row>
    <row r="27" spans="1:45" ht="13.5" customHeight="1" x14ac:dyDescent="0.2">
      <c r="A27" s="115" t="s">
        <v>164</v>
      </c>
      <c r="B27" s="155" t="str">
        <f>'Incentive Goal'!B26</f>
        <v>COLUMBUS</v>
      </c>
      <c r="C27" s="116">
        <v>9</v>
      </c>
      <c r="D27" s="116">
        <v>14</v>
      </c>
      <c r="E27" s="208">
        <v>2876</v>
      </c>
      <c r="F27" s="207">
        <v>319.55555555555554</v>
      </c>
      <c r="G27" s="208">
        <v>128</v>
      </c>
      <c r="H27" s="207">
        <v>14.222222222222221</v>
      </c>
      <c r="I27" s="208">
        <v>192</v>
      </c>
      <c r="J27" s="207">
        <v>21.333333333333332</v>
      </c>
      <c r="K27" s="117">
        <v>4850712.0599999996</v>
      </c>
      <c r="L27" s="117">
        <v>538968.0066666666</v>
      </c>
      <c r="M27" s="117">
        <v>346479.43285714282</v>
      </c>
      <c r="N27" s="259">
        <v>80138</v>
      </c>
      <c r="O27" s="116">
        <v>8904.2222222222226</v>
      </c>
      <c r="P27" s="259">
        <v>262</v>
      </c>
      <c r="Q27" s="116">
        <v>29.111111111111111</v>
      </c>
      <c r="R27" s="259">
        <v>3458</v>
      </c>
      <c r="S27" s="116">
        <v>384.22222222222223</v>
      </c>
      <c r="T27" s="259">
        <v>269</v>
      </c>
      <c r="U27" s="116">
        <v>29.888888888888889</v>
      </c>
      <c r="V27" s="259">
        <v>80</v>
      </c>
      <c r="W27" s="116">
        <v>8.8888888888888893</v>
      </c>
      <c r="X27" s="259">
        <v>142</v>
      </c>
      <c r="Y27" s="116">
        <v>15.777777777777779</v>
      </c>
      <c r="Z27" s="259">
        <v>211</v>
      </c>
      <c r="AA27" s="116">
        <v>23.444444444444443</v>
      </c>
      <c r="AB27" s="259">
        <v>166</v>
      </c>
      <c r="AC27" s="116">
        <v>18.444444444444443</v>
      </c>
      <c r="AD27" s="259">
        <v>34</v>
      </c>
      <c r="AE27" s="116">
        <v>3.7777777777777777</v>
      </c>
      <c r="AF27" s="118">
        <v>42</v>
      </c>
      <c r="AG27" s="116">
        <v>4.666666666666667</v>
      </c>
      <c r="AH27" s="118">
        <v>181</v>
      </c>
      <c r="AI27" s="116">
        <v>20.111111111111111</v>
      </c>
      <c r="AJ27" s="118">
        <v>28</v>
      </c>
      <c r="AK27" s="116">
        <v>3.1111111111111112</v>
      </c>
      <c r="AL27" s="118">
        <v>1350</v>
      </c>
      <c r="AM27" s="116">
        <v>150</v>
      </c>
      <c r="AN27" s="118">
        <v>1395</v>
      </c>
      <c r="AO27" s="116">
        <v>155</v>
      </c>
      <c r="AP27" s="118">
        <v>9718</v>
      </c>
      <c r="AQ27" s="116">
        <v>1079.7777777777778</v>
      </c>
      <c r="AR27" s="118">
        <v>329</v>
      </c>
      <c r="AS27" s="116">
        <v>36.555555555555557</v>
      </c>
    </row>
    <row r="28" spans="1:45" ht="13.5" customHeight="1" x14ac:dyDescent="0.2">
      <c r="A28" s="115" t="s">
        <v>164</v>
      </c>
      <c r="B28" s="155" t="str">
        <f>'Incentive Goal'!B27</f>
        <v>CRAVEN</v>
      </c>
      <c r="C28" s="116">
        <v>7</v>
      </c>
      <c r="D28" s="116">
        <v>10</v>
      </c>
      <c r="E28" s="208">
        <v>3389</v>
      </c>
      <c r="F28" s="207">
        <v>484.14285714285717</v>
      </c>
      <c r="G28" s="208">
        <v>177</v>
      </c>
      <c r="H28" s="207">
        <v>25.285714285714285</v>
      </c>
      <c r="I28" s="208">
        <v>161</v>
      </c>
      <c r="J28" s="207">
        <v>23</v>
      </c>
      <c r="K28" s="117">
        <v>7671270.8799999999</v>
      </c>
      <c r="L28" s="117">
        <v>1095895.8400000001</v>
      </c>
      <c r="M28" s="117">
        <v>767127.08799999999</v>
      </c>
      <c r="N28" s="259">
        <v>72792</v>
      </c>
      <c r="O28" s="116">
        <v>10398.857142857143</v>
      </c>
      <c r="P28" s="259">
        <v>226</v>
      </c>
      <c r="Q28" s="116">
        <v>32.285714285714285</v>
      </c>
      <c r="R28" s="259">
        <v>2858</v>
      </c>
      <c r="S28" s="116">
        <v>408.28571428571428</v>
      </c>
      <c r="T28" s="259">
        <v>56</v>
      </c>
      <c r="U28" s="116">
        <v>8</v>
      </c>
      <c r="V28" s="259">
        <v>90</v>
      </c>
      <c r="W28" s="116">
        <v>12.857142857142858</v>
      </c>
      <c r="X28" s="259">
        <v>240</v>
      </c>
      <c r="Y28" s="116">
        <v>34.285714285714285</v>
      </c>
      <c r="Z28" s="259">
        <v>288</v>
      </c>
      <c r="AA28" s="116">
        <v>41.142857142857146</v>
      </c>
      <c r="AB28" s="259">
        <v>148</v>
      </c>
      <c r="AC28" s="116">
        <v>21.142857142857142</v>
      </c>
      <c r="AD28" s="259">
        <v>128</v>
      </c>
      <c r="AE28" s="116">
        <v>18.285714285714285</v>
      </c>
      <c r="AF28" s="118">
        <v>67</v>
      </c>
      <c r="AG28" s="116">
        <v>9.5714285714285712</v>
      </c>
      <c r="AH28" s="118">
        <v>221</v>
      </c>
      <c r="AI28" s="116">
        <v>31.571428571428573</v>
      </c>
      <c r="AJ28" s="118">
        <v>35</v>
      </c>
      <c r="AK28" s="116">
        <v>5</v>
      </c>
      <c r="AL28" s="118">
        <v>1440</v>
      </c>
      <c r="AM28" s="116">
        <v>205.71428571428572</v>
      </c>
      <c r="AN28" s="118">
        <v>1145</v>
      </c>
      <c r="AO28" s="116">
        <v>163.57142857142858</v>
      </c>
      <c r="AP28" s="118">
        <v>3832</v>
      </c>
      <c r="AQ28" s="116">
        <v>547.42857142857144</v>
      </c>
      <c r="AR28" s="118">
        <v>548</v>
      </c>
      <c r="AS28" s="116">
        <v>78.285714285714292</v>
      </c>
    </row>
    <row r="29" spans="1:45" ht="13.5" customHeight="1" x14ac:dyDescent="0.2">
      <c r="A29" s="115" t="s">
        <v>164</v>
      </c>
      <c r="B29" s="155" t="str">
        <f>'Incentive Goal'!B28</f>
        <v>CUMBERLAND</v>
      </c>
      <c r="C29" s="116">
        <v>43</v>
      </c>
      <c r="D29" s="116">
        <v>72</v>
      </c>
      <c r="E29" s="208">
        <v>16119</v>
      </c>
      <c r="F29" s="207">
        <v>374.86046511627904</v>
      </c>
      <c r="G29" s="208">
        <v>1050</v>
      </c>
      <c r="H29" s="207">
        <v>24.418604651162791</v>
      </c>
      <c r="I29" s="208">
        <v>706</v>
      </c>
      <c r="J29" s="207">
        <v>16.418604651162791</v>
      </c>
      <c r="K29" s="117">
        <v>36464202.109999999</v>
      </c>
      <c r="L29" s="117">
        <v>848004.70023255807</v>
      </c>
      <c r="M29" s="117">
        <v>506447.25152777776</v>
      </c>
      <c r="N29" s="259">
        <v>366572</v>
      </c>
      <c r="O29" s="116">
        <v>8524.9302325581393</v>
      </c>
      <c r="P29" s="259">
        <v>2295</v>
      </c>
      <c r="Q29" s="116">
        <v>53.372093023255815</v>
      </c>
      <c r="R29" s="259">
        <v>42258</v>
      </c>
      <c r="S29" s="116">
        <v>982.74418604651157</v>
      </c>
      <c r="T29" s="259">
        <v>2515</v>
      </c>
      <c r="U29" s="116">
        <v>58.488372093023258</v>
      </c>
      <c r="V29" s="259">
        <v>382</v>
      </c>
      <c r="W29" s="116">
        <v>8.8837209302325579</v>
      </c>
      <c r="X29" s="259">
        <v>1165</v>
      </c>
      <c r="Y29" s="116">
        <v>27.093023255813954</v>
      </c>
      <c r="Z29" s="259">
        <v>1221</v>
      </c>
      <c r="AA29" s="116">
        <v>28.395348837209301</v>
      </c>
      <c r="AB29" s="259">
        <v>664</v>
      </c>
      <c r="AC29" s="116">
        <v>15.44186046511628</v>
      </c>
      <c r="AD29" s="259">
        <v>471</v>
      </c>
      <c r="AE29" s="116">
        <v>10.953488372093023</v>
      </c>
      <c r="AF29" s="118">
        <v>1058</v>
      </c>
      <c r="AG29" s="116">
        <v>24.604651162790699</v>
      </c>
      <c r="AH29" s="118">
        <v>788</v>
      </c>
      <c r="AI29" s="116">
        <v>18.325581395348838</v>
      </c>
      <c r="AJ29" s="118">
        <v>283</v>
      </c>
      <c r="AK29" s="116">
        <v>6.5813953488372094</v>
      </c>
      <c r="AL29" s="118">
        <v>8026</v>
      </c>
      <c r="AM29" s="116">
        <v>186.65116279069767</v>
      </c>
      <c r="AN29" s="118">
        <v>8658</v>
      </c>
      <c r="AO29" s="116">
        <v>201.34883720930233</v>
      </c>
      <c r="AP29" s="118">
        <v>41307</v>
      </c>
      <c r="AQ29" s="116">
        <v>960.62790697674416</v>
      </c>
      <c r="AR29" s="118">
        <v>423</v>
      </c>
      <c r="AS29" s="116">
        <v>9.8372093023255811</v>
      </c>
    </row>
    <row r="30" spans="1:45" ht="13.5" customHeight="1" x14ac:dyDescent="0.2">
      <c r="A30" s="115" t="s">
        <v>249</v>
      </c>
      <c r="B30" s="155" t="str">
        <f>'Incentive Goal'!B29</f>
        <v>CURRITUCK</v>
      </c>
      <c r="C30" s="116">
        <v>2</v>
      </c>
      <c r="D30" s="116">
        <v>2.5</v>
      </c>
      <c r="E30" s="208">
        <v>646</v>
      </c>
      <c r="F30" s="207">
        <v>323</v>
      </c>
      <c r="G30" s="208">
        <v>45</v>
      </c>
      <c r="H30" s="207">
        <v>22.5</v>
      </c>
      <c r="I30" s="208">
        <v>42</v>
      </c>
      <c r="J30" s="207">
        <v>21</v>
      </c>
      <c r="K30" s="117">
        <v>2111774.81</v>
      </c>
      <c r="L30" s="117">
        <v>1055887.405</v>
      </c>
      <c r="M30" s="117">
        <v>844709.924</v>
      </c>
      <c r="N30" s="259">
        <v>10333</v>
      </c>
      <c r="O30" s="116">
        <v>5166.5</v>
      </c>
      <c r="P30" s="259">
        <v>30</v>
      </c>
      <c r="Q30" s="116">
        <v>15</v>
      </c>
      <c r="R30" s="259">
        <v>73</v>
      </c>
      <c r="S30" s="116">
        <v>36.5</v>
      </c>
      <c r="T30" s="259">
        <v>0</v>
      </c>
      <c r="U30" s="116">
        <v>0</v>
      </c>
      <c r="V30" s="259">
        <v>0</v>
      </c>
      <c r="W30" s="116">
        <v>0</v>
      </c>
      <c r="X30" s="259">
        <v>4</v>
      </c>
      <c r="Y30" s="116">
        <v>2</v>
      </c>
      <c r="Z30" s="259">
        <v>0</v>
      </c>
      <c r="AA30" s="116">
        <v>0</v>
      </c>
      <c r="AB30" s="259">
        <v>11</v>
      </c>
      <c r="AC30" s="116">
        <v>5.5</v>
      </c>
      <c r="AD30" s="259">
        <v>0</v>
      </c>
      <c r="AE30" s="116">
        <v>0</v>
      </c>
      <c r="AF30" s="118">
        <v>31</v>
      </c>
      <c r="AG30" s="116">
        <v>15.5</v>
      </c>
      <c r="AH30" s="118">
        <v>63</v>
      </c>
      <c r="AI30" s="116">
        <v>31.5</v>
      </c>
      <c r="AJ30" s="118">
        <v>10</v>
      </c>
      <c r="AK30" s="116">
        <v>5</v>
      </c>
      <c r="AL30" s="118">
        <v>238</v>
      </c>
      <c r="AM30" s="116">
        <v>119</v>
      </c>
      <c r="AN30" s="118">
        <v>851</v>
      </c>
      <c r="AO30" s="116">
        <v>425.5</v>
      </c>
      <c r="AP30" s="118">
        <v>578</v>
      </c>
      <c r="AQ30" s="116">
        <v>289</v>
      </c>
      <c r="AR30" s="118">
        <v>199</v>
      </c>
      <c r="AS30" s="116">
        <v>99.5</v>
      </c>
    </row>
    <row r="31" spans="1:45" ht="13.5" customHeight="1" x14ac:dyDescent="0.2">
      <c r="A31" s="115" t="s">
        <v>249</v>
      </c>
      <c r="B31" s="155" t="str">
        <f>'Incentive Goal'!B30</f>
        <v>DARE</v>
      </c>
      <c r="C31" s="116">
        <v>1</v>
      </c>
      <c r="D31" s="116">
        <v>1.5</v>
      </c>
      <c r="E31" s="208">
        <v>602</v>
      </c>
      <c r="F31" s="207">
        <v>602</v>
      </c>
      <c r="G31" s="208">
        <v>40</v>
      </c>
      <c r="H31" s="207">
        <v>40</v>
      </c>
      <c r="I31" s="208">
        <v>29</v>
      </c>
      <c r="J31" s="207">
        <v>29</v>
      </c>
      <c r="K31" s="117">
        <v>1855289.42</v>
      </c>
      <c r="L31" s="117">
        <v>1855289.42</v>
      </c>
      <c r="M31" s="117">
        <v>1236859.6133333333</v>
      </c>
      <c r="N31" s="259">
        <v>12447</v>
      </c>
      <c r="O31" s="116">
        <v>12447</v>
      </c>
      <c r="P31" s="259">
        <v>111</v>
      </c>
      <c r="Q31" s="116">
        <v>111</v>
      </c>
      <c r="R31" s="259">
        <v>165</v>
      </c>
      <c r="S31" s="116">
        <v>165</v>
      </c>
      <c r="T31" s="259">
        <v>5</v>
      </c>
      <c r="U31" s="116">
        <v>5</v>
      </c>
      <c r="V31" s="259">
        <v>7</v>
      </c>
      <c r="W31" s="116">
        <v>7</v>
      </c>
      <c r="X31" s="259">
        <v>80</v>
      </c>
      <c r="Y31" s="116">
        <v>80</v>
      </c>
      <c r="Z31" s="259">
        <v>70</v>
      </c>
      <c r="AA31" s="116">
        <v>70</v>
      </c>
      <c r="AB31" s="259">
        <v>53</v>
      </c>
      <c r="AC31" s="116">
        <v>53</v>
      </c>
      <c r="AD31" s="259">
        <v>10</v>
      </c>
      <c r="AE31" s="116">
        <v>10</v>
      </c>
      <c r="AF31" s="118">
        <v>12</v>
      </c>
      <c r="AG31" s="116">
        <v>12</v>
      </c>
      <c r="AH31" s="118">
        <v>25</v>
      </c>
      <c r="AI31" s="116">
        <v>25</v>
      </c>
      <c r="AJ31" s="118">
        <v>11</v>
      </c>
      <c r="AK31" s="116">
        <v>11</v>
      </c>
      <c r="AL31" s="118">
        <v>185</v>
      </c>
      <c r="AM31" s="116">
        <v>185</v>
      </c>
      <c r="AN31" s="118">
        <v>240</v>
      </c>
      <c r="AO31" s="116">
        <v>240</v>
      </c>
      <c r="AP31" s="118">
        <v>267</v>
      </c>
      <c r="AQ31" s="116">
        <v>267</v>
      </c>
      <c r="AR31" s="118">
        <v>172</v>
      </c>
      <c r="AS31" s="116">
        <v>172</v>
      </c>
    </row>
    <row r="32" spans="1:45" ht="13.5" customHeight="1" x14ac:dyDescent="0.2">
      <c r="A32" s="115" t="s">
        <v>142</v>
      </c>
      <c r="B32" s="155" t="str">
        <f>'Incentive Goal'!B31</f>
        <v>DAVIDSON</v>
      </c>
      <c r="C32" s="116">
        <v>12</v>
      </c>
      <c r="D32" s="116">
        <v>17</v>
      </c>
      <c r="E32" s="208">
        <v>4300</v>
      </c>
      <c r="F32" s="207">
        <v>358.33333333333331</v>
      </c>
      <c r="G32" s="208">
        <v>154</v>
      </c>
      <c r="H32" s="207">
        <v>12.833333333333334</v>
      </c>
      <c r="I32" s="208">
        <v>177</v>
      </c>
      <c r="J32" s="207">
        <v>14.75</v>
      </c>
      <c r="K32" s="117">
        <v>11071109.130000001</v>
      </c>
      <c r="L32" s="117">
        <v>922592.42750000011</v>
      </c>
      <c r="M32" s="117">
        <v>651241.71352941182</v>
      </c>
      <c r="N32" s="259">
        <v>106762</v>
      </c>
      <c r="O32" s="116">
        <v>8896.8333333333339</v>
      </c>
      <c r="P32" s="259">
        <v>455</v>
      </c>
      <c r="Q32" s="116">
        <v>37.916666666666664</v>
      </c>
      <c r="R32" s="259">
        <v>6442</v>
      </c>
      <c r="S32" s="116">
        <v>536.83333333333337</v>
      </c>
      <c r="T32" s="259">
        <v>688</v>
      </c>
      <c r="U32" s="116">
        <v>57.333333333333336</v>
      </c>
      <c r="V32" s="259">
        <v>159</v>
      </c>
      <c r="W32" s="116">
        <v>13.25</v>
      </c>
      <c r="X32" s="259">
        <v>163</v>
      </c>
      <c r="Y32" s="116">
        <v>13.583333333333334</v>
      </c>
      <c r="Z32" s="259">
        <v>554</v>
      </c>
      <c r="AA32" s="116">
        <v>46.166666666666664</v>
      </c>
      <c r="AB32" s="259">
        <v>167</v>
      </c>
      <c r="AC32" s="116">
        <v>13.916666666666666</v>
      </c>
      <c r="AD32" s="259">
        <v>72</v>
      </c>
      <c r="AE32" s="116">
        <v>6</v>
      </c>
      <c r="AF32" s="118">
        <v>270</v>
      </c>
      <c r="AG32" s="116">
        <v>22.5</v>
      </c>
      <c r="AH32" s="118">
        <v>331</v>
      </c>
      <c r="AI32" s="116">
        <v>27.583333333333332</v>
      </c>
      <c r="AJ32" s="118">
        <v>24</v>
      </c>
      <c r="AK32" s="116">
        <v>2</v>
      </c>
      <c r="AL32" s="118">
        <v>2065</v>
      </c>
      <c r="AM32" s="116">
        <v>172.08333333333334</v>
      </c>
      <c r="AN32" s="118">
        <v>1503</v>
      </c>
      <c r="AO32" s="116">
        <v>125.25</v>
      </c>
      <c r="AP32" s="118">
        <v>6692</v>
      </c>
      <c r="AQ32" s="116">
        <v>557.66666666666663</v>
      </c>
      <c r="AR32" s="118">
        <v>626</v>
      </c>
      <c r="AS32" s="116">
        <v>52.166666666666664</v>
      </c>
    </row>
    <row r="33" spans="1:45" ht="13.5" customHeight="1" x14ac:dyDescent="0.2">
      <c r="A33" s="115" t="s">
        <v>142</v>
      </c>
      <c r="B33" s="155" t="str">
        <f>'Incentive Goal'!B32</f>
        <v>DAVIE</v>
      </c>
      <c r="C33" s="116">
        <v>3</v>
      </c>
      <c r="D33" s="116">
        <v>4</v>
      </c>
      <c r="E33" s="208">
        <v>896</v>
      </c>
      <c r="F33" s="207">
        <v>298.66666666666669</v>
      </c>
      <c r="G33" s="208">
        <v>82</v>
      </c>
      <c r="H33" s="207">
        <v>27.333333333333332</v>
      </c>
      <c r="I33" s="208">
        <v>99</v>
      </c>
      <c r="J33" s="207">
        <v>33</v>
      </c>
      <c r="K33" s="117">
        <v>2414553.5499999998</v>
      </c>
      <c r="L33" s="117">
        <v>804851.18333333323</v>
      </c>
      <c r="M33" s="117">
        <v>603638.38749999995</v>
      </c>
      <c r="N33" s="259">
        <v>17397</v>
      </c>
      <c r="O33" s="116">
        <v>5799</v>
      </c>
      <c r="P33" s="259">
        <v>27</v>
      </c>
      <c r="Q33" s="116">
        <v>9</v>
      </c>
      <c r="R33" s="259">
        <v>545</v>
      </c>
      <c r="S33" s="116">
        <v>181.66666666666666</v>
      </c>
      <c r="T33" s="259">
        <v>6</v>
      </c>
      <c r="U33" s="116">
        <v>2</v>
      </c>
      <c r="V33" s="259">
        <v>39</v>
      </c>
      <c r="W33" s="116">
        <v>13</v>
      </c>
      <c r="X33" s="259">
        <v>89</v>
      </c>
      <c r="Y33" s="116">
        <v>29.666666666666668</v>
      </c>
      <c r="Z33" s="259">
        <v>134</v>
      </c>
      <c r="AA33" s="116">
        <v>44.666666666666664</v>
      </c>
      <c r="AB33" s="259">
        <v>89</v>
      </c>
      <c r="AC33" s="116">
        <v>29.666666666666668</v>
      </c>
      <c r="AD33" s="259">
        <v>87</v>
      </c>
      <c r="AE33" s="116">
        <v>29</v>
      </c>
      <c r="AF33" s="118">
        <v>21</v>
      </c>
      <c r="AG33" s="116">
        <v>7</v>
      </c>
      <c r="AH33" s="118">
        <v>49</v>
      </c>
      <c r="AI33" s="116">
        <v>16.333333333333332</v>
      </c>
      <c r="AJ33" s="118">
        <v>6</v>
      </c>
      <c r="AK33" s="116">
        <v>2</v>
      </c>
      <c r="AL33" s="118">
        <v>597</v>
      </c>
      <c r="AM33" s="116">
        <v>199</v>
      </c>
      <c r="AN33" s="118">
        <v>603</v>
      </c>
      <c r="AO33" s="116">
        <v>201</v>
      </c>
      <c r="AP33" s="118">
        <v>1331</v>
      </c>
      <c r="AQ33" s="116">
        <v>443.66666666666669</v>
      </c>
      <c r="AR33" s="118">
        <v>132</v>
      </c>
      <c r="AS33" s="116">
        <v>44</v>
      </c>
    </row>
    <row r="34" spans="1:45" ht="13.5" customHeight="1" x14ac:dyDescent="0.2">
      <c r="A34" s="115" t="s">
        <v>164</v>
      </c>
      <c r="B34" s="155" t="str">
        <f>'Incentive Goal'!B33</f>
        <v>DUPLIN</v>
      </c>
      <c r="C34" s="116">
        <v>5</v>
      </c>
      <c r="D34" s="116">
        <v>6</v>
      </c>
      <c r="E34" s="208">
        <v>2022</v>
      </c>
      <c r="F34" s="207">
        <v>404.4</v>
      </c>
      <c r="G34" s="208">
        <v>62</v>
      </c>
      <c r="H34" s="207">
        <v>12.4</v>
      </c>
      <c r="I34" s="208">
        <v>82</v>
      </c>
      <c r="J34" s="207">
        <v>16.399999999999999</v>
      </c>
      <c r="K34" s="117">
        <v>5045199.88</v>
      </c>
      <c r="L34" s="117">
        <v>1009039.976</v>
      </c>
      <c r="M34" s="117">
        <v>840866.64666666661</v>
      </c>
      <c r="N34" s="259">
        <v>45032</v>
      </c>
      <c r="O34" s="116">
        <v>9006.4</v>
      </c>
      <c r="P34" s="259">
        <v>153</v>
      </c>
      <c r="Q34" s="116">
        <v>30.6</v>
      </c>
      <c r="R34" s="259">
        <v>930</v>
      </c>
      <c r="S34" s="116">
        <v>186</v>
      </c>
      <c r="T34" s="259">
        <v>9</v>
      </c>
      <c r="U34" s="116">
        <v>1.8</v>
      </c>
      <c r="V34" s="259">
        <v>51</v>
      </c>
      <c r="W34" s="116">
        <v>10.199999999999999</v>
      </c>
      <c r="X34" s="259">
        <v>59</v>
      </c>
      <c r="Y34" s="116">
        <v>11.8</v>
      </c>
      <c r="Z34" s="259">
        <v>158</v>
      </c>
      <c r="AA34" s="116">
        <v>31.6</v>
      </c>
      <c r="AB34" s="259">
        <v>75</v>
      </c>
      <c r="AC34" s="116">
        <v>15</v>
      </c>
      <c r="AD34" s="259">
        <v>6</v>
      </c>
      <c r="AE34" s="116">
        <v>1.2</v>
      </c>
      <c r="AF34" s="118">
        <v>87</v>
      </c>
      <c r="AG34" s="116">
        <v>17.399999999999999</v>
      </c>
      <c r="AH34" s="118">
        <v>145</v>
      </c>
      <c r="AI34" s="116">
        <v>29</v>
      </c>
      <c r="AJ34" s="118">
        <v>12</v>
      </c>
      <c r="AK34" s="116">
        <v>2.4</v>
      </c>
      <c r="AL34" s="118">
        <v>985</v>
      </c>
      <c r="AM34" s="116">
        <v>197</v>
      </c>
      <c r="AN34" s="118">
        <v>1206</v>
      </c>
      <c r="AO34" s="116">
        <v>241.2</v>
      </c>
      <c r="AP34" s="118">
        <v>976</v>
      </c>
      <c r="AQ34" s="116">
        <v>195.2</v>
      </c>
      <c r="AR34" s="118">
        <v>306</v>
      </c>
      <c r="AS34" s="116">
        <v>61.2</v>
      </c>
    </row>
    <row r="35" spans="1:45" ht="13.5" customHeight="1" x14ac:dyDescent="0.2">
      <c r="A35" s="115" t="s">
        <v>142</v>
      </c>
      <c r="B35" s="155" t="str">
        <f>'Incentive Goal'!B34</f>
        <v>DURHAM</v>
      </c>
      <c r="C35" s="116">
        <v>25</v>
      </c>
      <c r="D35" s="116">
        <v>32</v>
      </c>
      <c r="E35" s="208">
        <v>6577</v>
      </c>
      <c r="F35" s="207">
        <v>263.08</v>
      </c>
      <c r="G35" s="208">
        <v>451</v>
      </c>
      <c r="H35" s="207">
        <v>18.04</v>
      </c>
      <c r="I35" s="208">
        <v>337</v>
      </c>
      <c r="J35" s="207">
        <v>13.48</v>
      </c>
      <c r="K35" s="117">
        <v>14659646.710000001</v>
      </c>
      <c r="L35" s="117">
        <v>586385.86840000004</v>
      </c>
      <c r="M35" s="117">
        <v>458113.95968750003</v>
      </c>
      <c r="N35" s="259">
        <v>156671</v>
      </c>
      <c r="O35" s="116">
        <v>6266.84</v>
      </c>
      <c r="P35" s="259">
        <v>950</v>
      </c>
      <c r="Q35" s="116">
        <v>38</v>
      </c>
      <c r="R35" s="259">
        <v>7440</v>
      </c>
      <c r="S35" s="116">
        <v>297.60000000000002</v>
      </c>
      <c r="T35" s="259">
        <v>272</v>
      </c>
      <c r="U35" s="116">
        <v>10.88</v>
      </c>
      <c r="V35" s="259">
        <v>142</v>
      </c>
      <c r="W35" s="116">
        <v>5.68</v>
      </c>
      <c r="X35" s="259">
        <v>474</v>
      </c>
      <c r="Y35" s="116">
        <v>18.96</v>
      </c>
      <c r="Z35" s="259">
        <v>354</v>
      </c>
      <c r="AA35" s="116">
        <v>14.16</v>
      </c>
      <c r="AB35" s="259">
        <v>288</v>
      </c>
      <c r="AC35" s="116">
        <v>11.52</v>
      </c>
      <c r="AD35" s="259">
        <v>391</v>
      </c>
      <c r="AE35" s="116">
        <v>15.64</v>
      </c>
      <c r="AF35" s="118">
        <v>183</v>
      </c>
      <c r="AG35" s="116">
        <v>7.32</v>
      </c>
      <c r="AH35" s="118">
        <v>487</v>
      </c>
      <c r="AI35" s="116">
        <v>19.48</v>
      </c>
      <c r="AJ35" s="118">
        <v>67</v>
      </c>
      <c r="AK35" s="116">
        <v>2.68</v>
      </c>
      <c r="AL35" s="118">
        <v>4005</v>
      </c>
      <c r="AM35" s="116">
        <v>160.19999999999999</v>
      </c>
      <c r="AN35" s="118">
        <v>2564</v>
      </c>
      <c r="AO35" s="116">
        <v>102.56</v>
      </c>
      <c r="AP35" s="118">
        <v>9503</v>
      </c>
      <c r="AQ35" s="116">
        <v>380.12</v>
      </c>
      <c r="AR35" s="118">
        <v>734</v>
      </c>
      <c r="AS35" s="116">
        <v>29.36</v>
      </c>
    </row>
    <row r="36" spans="1:45" ht="13.5" customHeight="1" x14ac:dyDescent="0.2">
      <c r="A36" s="115" t="s">
        <v>220</v>
      </c>
      <c r="B36" s="155" t="str">
        <f>'Incentive Goal'!B35</f>
        <v>EDGE-Rky Mt</v>
      </c>
      <c r="C36" s="116">
        <v>5.5</v>
      </c>
      <c r="D36" s="116">
        <v>8.5</v>
      </c>
      <c r="E36" s="208">
        <v>2073</v>
      </c>
      <c r="F36" s="207">
        <v>376.90909090909093</v>
      </c>
      <c r="G36" s="208">
        <v>101</v>
      </c>
      <c r="H36" s="207">
        <v>18.363636363636363</v>
      </c>
      <c r="I36" s="208">
        <v>25</v>
      </c>
      <c r="J36" s="207">
        <v>4.5454545454545459</v>
      </c>
      <c r="K36" s="117">
        <v>2275600.85</v>
      </c>
      <c r="L36" s="117">
        <v>413745.60909090913</v>
      </c>
      <c r="M36" s="117">
        <v>267717.74705882353</v>
      </c>
      <c r="N36" s="259">
        <v>60850</v>
      </c>
      <c r="O36" s="116">
        <v>11063.636363636364</v>
      </c>
      <c r="P36" s="259">
        <v>178</v>
      </c>
      <c r="Q36" s="116">
        <v>32.363636363636367</v>
      </c>
      <c r="R36" s="259">
        <v>10193</v>
      </c>
      <c r="S36" s="116">
        <v>1853.2727272727273</v>
      </c>
      <c r="T36" s="259">
        <v>150</v>
      </c>
      <c r="U36" s="116">
        <v>27.272727272727273</v>
      </c>
      <c r="V36" s="259">
        <v>21</v>
      </c>
      <c r="W36" s="116">
        <v>3.8181818181818183</v>
      </c>
      <c r="X36" s="259">
        <v>122</v>
      </c>
      <c r="Y36" s="116">
        <v>22.181818181818183</v>
      </c>
      <c r="Z36" s="259">
        <v>34</v>
      </c>
      <c r="AA36" s="116">
        <v>6.1818181818181817</v>
      </c>
      <c r="AB36" s="259">
        <v>15</v>
      </c>
      <c r="AC36" s="116">
        <v>2.7272727272727271</v>
      </c>
      <c r="AD36" s="259">
        <v>11</v>
      </c>
      <c r="AE36" s="116">
        <v>2</v>
      </c>
      <c r="AF36" s="118">
        <v>38</v>
      </c>
      <c r="AG36" s="116">
        <v>6.9090909090909092</v>
      </c>
      <c r="AH36" s="118">
        <v>123</v>
      </c>
      <c r="AI36" s="116">
        <v>22.363636363636363</v>
      </c>
      <c r="AJ36" s="118">
        <v>24</v>
      </c>
      <c r="AK36" s="116">
        <v>4.3636363636363633</v>
      </c>
      <c r="AL36" s="118">
        <v>676</v>
      </c>
      <c r="AM36" s="116">
        <v>122.90909090909091</v>
      </c>
      <c r="AN36" s="118">
        <v>1015</v>
      </c>
      <c r="AO36" s="116">
        <v>184.54545454545453</v>
      </c>
      <c r="AP36" s="118">
        <v>857</v>
      </c>
      <c r="AQ36" s="116">
        <v>155.81818181818181</v>
      </c>
      <c r="AR36" s="118">
        <v>288</v>
      </c>
      <c r="AS36" s="116">
        <v>52.363636363636367</v>
      </c>
    </row>
    <row r="37" spans="1:45" ht="13.5" customHeight="1" x14ac:dyDescent="0.2">
      <c r="A37" s="115" t="s">
        <v>220</v>
      </c>
      <c r="B37" s="155" t="str">
        <f>'Incentive Goal'!B36</f>
        <v>EDGE-Tarboro</v>
      </c>
      <c r="C37" s="116">
        <v>5.5</v>
      </c>
      <c r="D37" s="116">
        <v>7.5</v>
      </c>
      <c r="E37" s="208">
        <v>1894</v>
      </c>
      <c r="F37" s="207">
        <v>344.36363636363637</v>
      </c>
      <c r="G37" s="208">
        <v>119</v>
      </c>
      <c r="H37" s="207">
        <v>21.636363636363637</v>
      </c>
      <c r="I37" s="208">
        <v>21</v>
      </c>
      <c r="J37" s="207">
        <v>3.8181818181818183</v>
      </c>
      <c r="K37" s="117">
        <v>2385927.2400000002</v>
      </c>
      <c r="L37" s="117">
        <v>433804.95272727276</v>
      </c>
      <c r="M37" s="117">
        <v>318123.63200000004</v>
      </c>
      <c r="N37" s="260">
        <v>40226</v>
      </c>
      <c r="O37" s="116">
        <v>7313.818181818182</v>
      </c>
      <c r="P37" s="259">
        <v>160</v>
      </c>
      <c r="Q37" s="116">
        <v>29.09090909090909</v>
      </c>
      <c r="R37" s="259">
        <v>3187</v>
      </c>
      <c r="S37" s="116">
        <v>579.4545454545455</v>
      </c>
      <c r="T37" s="259">
        <v>67</v>
      </c>
      <c r="U37" s="116">
        <v>12.181818181818182</v>
      </c>
      <c r="V37" s="259">
        <v>10</v>
      </c>
      <c r="W37" s="116">
        <v>1.8181818181818181</v>
      </c>
      <c r="X37" s="259">
        <v>108</v>
      </c>
      <c r="Y37" s="116">
        <v>19.636363636363637</v>
      </c>
      <c r="Z37" s="259">
        <v>50</v>
      </c>
      <c r="AA37" s="116">
        <v>9.0909090909090917</v>
      </c>
      <c r="AB37" s="259">
        <v>18</v>
      </c>
      <c r="AC37" s="116">
        <v>3.2727272727272729</v>
      </c>
      <c r="AD37" s="259">
        <v>5</v>
      </c>
      <c r="AE37" s="116">
        <v>0.90909090909090906</v>
      </c>
      <c r="AF37" s="118">
        <v>86</v>
      </c>
      <c r="AG37" s="116">
        <v>15.636363636363637</v>
      </c>
      <c r="AH37" s="118">
        <v>141</v>
      </c>
      <c r="AI37" s="116">
        <v>25.636363636363637</v>
      </c>
      <c r="AJ37" s="118">
        <v>27</v>
      </c>
      <c r="AK37" s="116">
        <v>4.9090909090909092</v>
      </c>
      <c r="AL37" s="118">
        <v>464</v>
      </c>
      <c r="AM37" s="116">
        <v>84.36363636363636</v>
      </c>
      <c r="AN37" s="118">
        <v>1004</v>
      </c>
      <c r="AO37" s="116">
        <v>182.54545454545453</v>
      </c>
      <c r="AP37" s="118">
        <v>2083</v>
      </c>
      <c r="AQ37" s="116">
        <v>378.72727272727275</v>
      </c>
      <c r="AR37" s="118">
        <v>235</v>
      </c>
      <c r="AS37" s="116">
        <v>42.727272727272727</v>
      </c>
    </row>
    <row r="38" spans="1:45" ht="13.5" customHeight="1" x14ac:dyDescent="0.2">
      <c r="A38" s="115" t="s">
        <v>142</v>
      </c>
      <c r="B38" s="155" t="str">
        <f>'Incentive Goal'!B37</f>
        <v>FORSYTH</v>
      </c>
      <c r="C38" s="116">
        <v>32</v>
      </c>
      <c r="D38" s="116">
        <v>46.5</v>
      </c>
      <c r="E38" s="208">
        <v>10795</v>
      </c>
      <c r="F38" s="207">
        <v>337.34375</v>
      </c>
      <c r="G38" s="208">
        <v>637</v>
      </c>
      <c r="H38" s="207">
        <v>19.90625</v>
      </c>
      <c r="I38" s="208">
        <v>566</v>
      </c>
      <c r="J38" s="207">
        <v>17.6875</v>
      </c>
      <c r="K38" s="117">
        <v>23008252.129999999</v>
      </c>
      <c r="L38" s="117">
        <v>719007.87906249997</v>
      </c>
      <c r="M38" s="117">
        <v>494801.12107526878</v>
      </c>
      <c r="N38" s="260">
        <v>225757</v>
      </c>
      <c r="O38" s="116">
        <v>7054.90625</v>
      </c>
      <c r="P38" s="259">
        <v>1161</v>
      </c>
      <c r="Q38" s="116">
        <v>36.28125</v>
      </c>
      <c r="R38" s="259">
        <v>5326</v>
      </c>
      <c r="S38" s="116">
        <v>166.4375</v>
      </c>
      <c r="T38" s="259">
        <v>760</v>
      </c>
      <c r="U38" s="116">
        <v>23.75</v>
      </c>
      <c r="V38" s="259">
        <v>358</v>
      </c>
      <c r="W38" s="116">
        <v>11.1875</v>
      </c>
      <c r="X38" s="259">
        <v>657</v>
      </c>
      <c r="Y38" s="116">
        <v>20.53125</v>
      </c>
      <c r="Z38" s="259">
        <v>726</v>
      </c>
      <c r="AA38" s="116">
        <v>22.6875</v>
      </c>
      <c r="AB38" s="259">
        <v>510</v>
      </c>
      <c r="AC38" s="116">
        <v>15.9375</v>
      </c>
      <c r="AD38" s="259">
        <v>1553</v>
      </c>
      <c r="AE38" s="116">
        <v>48.53125</v>
      </c>
      <c r="AF38" s="118">
        <v>284</v>
      </c>
      <c r="AG38" s="116">
        <v>8.875</v>
      </c>
      <c r="AH38" s="118">
        <v>610</v>
      </c>
      <c r="AI38" s="116">
        <v>19.0625</v>
      </c>
      <c r="AJ38" s="118">
        <v>115</v>
      </c>
      <c r="AK38" s="116">
        <v>3.59375</v>
      </c>
      <c r="AL38" s="118">
        <v>6633</v>
      </c>
      <c r="AM38" s="116">
        <v>207.28125</v>
      </c>
      <c r="AN38" s="118">
        <v>1842</v>
      </c>
      <c r="AO38" s="116">
        <v>57.5625</v>
      </c>
      <c r="AP38" s="118">
        <v>29114</v>
      </c>
      <c r="AQ38" s="116">
        <v>909.8125</v>
      </c>
      <c r="AR38" s="118">
        <v>299</v>
      </c>
      <c r="AS38" s="116">
        <v>9.34375</v>
      </c>
    </row>
    <row r="39" spans="1:45" ht="13.5" customHeight="1" x14ac:dyDescent="0.2">
      <c r="A39" s="115" t="s">
        <v>220</v>
      </c>
      <c r="B39" s="155" t="str">
        <f>'Incentive Goal'!B38</f>
        <v>FRANKLIN</v>
      </c>
      <c r="C39" s="116">
        <v>9</v>
      </c>
      <c r="D39" s="116">
        <v>10</v>
      </c>
      <c r="E39" s="208">
        <v>2225</v>
      </c>
      <c r="F39" s="207">
        <v>247.22222222222223</v>
      </c>
      <c r="G39" s="208">
        <v>91</v>
      </c>
      <c r="H39" s="207">
        <v>10.111111111111111</v>
      </c>
      <c r="I39" s="208">
        <v>97</v>
      </c>
      <c r="J39" s="207">
        <v>10.777777777777779</v>
      </c>
      <c r="K39" s="117">
        <v>5165622.3</v>
      </c>
      <c r="L39" s="117">
        <v>573958.03333333333</v>
      </c>
      <c r="M39" s="117">
        <v>516562.23</v>
      </c>
      <c r="N39" s="260">
        <v>45798</v>
      </c>
      <c r="O39" s="116">
        <v>5088.666666666667</v>
      </c>
      <c r="P39" s="259">
        <v>398</v>
      </c>
      <c r="Q39" s="116">
        <v>44.222222222222221</v>
      </c>
      <c r="R39" s="259">
        <v>919</v>
      </c>
      <c r="S39" s="116">
        <v>102.11111111111111</v>
      </c>
      <c r="T39" s="259">
        <v>19</v>
      </c>
      <c r="U39" s="116">
        <v>2.1111111111111112</v>
      </c>
      <c r="V39" s="259">
        <v>66</v>
      </c>
      <c r="W39" s="116">
        <v>7.333333333333333</v>
      </c>
      <c r="X39" s="259">
        <v>94</v>
      </c>
      <c r="Y39" s="116">
        <v>10.444444444444445</v>
      </c>
      <c r="Z39" s="259">
        <v>125</v>
      </c>
      <c r="AA39" s="116">
        <v>13.888888888888889</v>
      </c>
      <c r="AB39" s="259">
        <v>79</v>
      </c>
      <c r="AC39" s="116">
        <v>8.7777777777777786</v>
      </c>
      <c r="AD39" s="259">
        <v>98</v>
      </c>
      <c r="AE39" s="116">
        <v>10.888888888888889</v>
      </c>
      <c r="AF39" s="118">
        <v>142</v>
      </c>
      <c r="AG39" s="116">
        <v>15.777777777777779</v>
      </c>
      <c r="AH39" s="118">
        <v>130</v>
      </c>
      <c r="AI39" s="116">
        <v>14.444444444444445</v>
      </c>
      <c r="AJ39" s="118">
        <v>12</v>
      </c>
      <c r="AK39" s="116">
        <v>1.3333333333333333</v>
      </c>
      <c r="AL39" s="118">
        <v>1243</v>
      </c>
      <c r="AM39" s="116">
        <v>138.11111111111111</v>
      </c>
      <c r="AN39" s="118">
        <v>1100</v>
      </c>
      <c r="AO39" s="116">
        <v>122.22222222222223</v>
      </c>
      <c r="AP39" s="118">
        <v>3099</v>
      </c>
      <c r="AQ39" s="116">
        <v>344.33333333333331</v>
      </c>
      <c r="AR39" s="118">
        <v>488</v>
      </c>
      <c r="AS39" s="116">
        <v>54.222222222222221</v>
      </c>
    </row>
    <row r="40" spans="1:45" ht="13.5" customHeight="1" x14ac:dyDescent="0.2">
      <c r="A40" s="115" t="s">
        <v>254</v>
      </c>
      <c r="B40" s="155" t="str">
        <f>'Incentive Goal'!B39</f>
        <v>GASTON</v>
      </c>
      <c r="C40" s="116">
        <v>23</v>
      </c>
      <c r="D40" s="116">
        <v>31</v>
      </c>
      <c r="E40" s="208">
        <v>7067</v>
      </c>
      <c r="F40" s="207">
        <v>307.26086956521738</v>
      </c>
      <c r="G40" s="208">
        <v>429</v>
      </c>
      <c r="H40" s="207">
        <v>18.652173913043477</v>
      </c>
      <c r="I40" s="208">
        <v>287</v>
      </c>
      <c r="J40" s="207">
        <v>12.478260869565217</v>
      </c>
      <c r="K40" s="117">
        <v>14110062.779999999</v>
      </c>
      <c r="L40" s="117">
        <v>613480.99043478258</v>
      </c>
      <c r="M40" s="117">
        <v>455163.31548387097</v>
      </c>
      <c r="N40" s="260">
        <v>181496</v>
      </c>
      <c r="O40" s="116">
        <v>7891.130434782609</v>
      </c>
      <c r="P40" s="259">
        <v>784</v>
      </c>
      <c r="Q40" s="116">
        <v>34.086956521739133</v>
      </c>
      <c r="R40" s="259">
        <v>4635</v>
      </c>
      <c r="S40" s="116">
        <v>201.52173913043478</v>
      </c>
      <c r="T40" s="259">
        <v>476</v>
      </c>
      <c r="U40" s="116">
        <v>20.695652173913043</v>
      </c>
      <c r="V40" s="259">
        <v>350</v>
      </c>
      <c r="W40" s="116">
        <v>15.217391304347826</v>
      </c>
      <c r="X40" s="259">
        <v>454</v>
      </c>
      <c r="Y40" s="116">
        <v>19.739130434782609</v>
      </c>
      <c r="Z40" s="259">
        <v>998</v>
      </c>
      <c r="AA40" s="116">
        <v>43.391304347826086</v>
      </c>
      <c r="AB40" s="259">
        <v>249</v>
      </c>
      <c r="AC40" s="116">
        <v>10.826086956521738</v>
      </c>
      <c r="AD40" s="259">
        <v>22</v>
      </c>
      <c r="AE40" s="116">
        <v>0.95652173913043481</v>
      </c>
      <c r="AF40" s="118">
        <v>300</v>
      </c>
      <c r="AG40" s="116">
        <v>13.043478260869565</v>
      </c>
      <c r="AH40" s="118">
        <v>372</v>
      </c>
      <c r="AI40" s="116">
        <v>16.173913043478262</v>
      </c>
      <c r="AJ40" s="118">
        <v>122</v>
      </c>
      <c r="AK40" s="116">
        <v>5.3043478260869561</v>
      </c>
      <c r="AL40" s="118">
        <v>4244</v>
      </c>
      <c r="AM40" s="116">
        <v>184.52173913043478</v>
      </c>
      <c r="AN40" s="118">
        <v>1104</v>
      </c>
      <c r="AO40" s="116">
        <v>48</v>
      </c>
      <c r="AP40" s="118">
        <v>14856</v>
      </c>
      <c r="AQ40" s="116">
        <v>645.91304347826087</v>
      </c>
      <c r="AR40" s="118">
        <v>397</v>
      </c>
      <c r="AS40" s="116">
        <v>17.260869565217391</v>
      </c>
    </row>
    <row r="41" spans="1:45" ht="13.5" customHeight="1" x14ac:dyDescent="0.2">
      <c r="A41" s="115" t="s">
        <v>249</v>
      </c>
      <c r="B41" s="155" t="str">
        <f>'Incentive Goal'!B40</f>
        <v>GATES</v>
      </c>
      <c r="C41" s="116">
        <v>1</v>
      </c>
      <c r="D41" s="116">
        <v>2</v>
      </c>
      <c r="E41" s="208">
        <v>347</v>
      </c>
      <c r="F41" s="207">
        <v>347</v>
      </c>
      <c r="G41" s="208">
        <v>21</v>
      </c>
      <c r="H41" s="207">
        <v>21</v>
      </c>
      <c r="I41" s="208">
        <v>9</v>
      </c>
      <c r="J41" s="207">
        <v>9</v>
      </c>
      <c r="K41" s="117">
        <v>956007.9</v>
      </c>
      <c r="L41" s="117">
        <v>956007.9</v>
      </c>
      <c r="M41" s="117">
        <v>478003.95</v>
      </c>
      <c r="N41" s="260">
        <v>190</v>
      </c>
      <c r="O41" s="116">
        <v>190</v>
      </c>
      <c r="P41" s="259">
        <v>0</v>
      </c>
      <c r="Q41" s="116">
        <v>0</v>
      </c>
      <c r="R41" s="259">
        <v>6</v>
      </c>
      <c r="S41" s="116">
        <v>6</v>
      </c>
      <c r="T41" s="259">
        <v>0</v>
      </c>
      <c r="U41" s="116">
        <v>0</v>
      </c>
      <c r="V41" s="259">
        <v>0</v>
      </c>
      <c r="W41" s="116">
        <v>0</v>
      </c>
      <c r="X41" s="259">
        <v>0</v>
      </c>
      <c r="Y41" s="116">
        <v>0</v>
      </c>
      <c r="Z41" s="259">
        <v>0</v>
      </c>
      <c r="AA41" s="116">
        <v>0</v>
      </c>
      <c r="AB41" s="259">
        <v>0</v>
      </c>
      <c r="AC41" s="116">
        <v>0</v>
      </c>
      <c r="AD41" s="259">
        <v>0</v>
      </c>
      <c r="AE41" s="116">
        <v>0</v>
      </c>
      <c r="AF41" s="118">
        <v>0</v>
      </c>
      <c r="AG41" s="116">
        <v>0</v>
      </c>
      <c r="AH41" s="118">
        <v>0</v>
      </c>
      <c r="AI41" s="116">
        <v>0</v>
      </c>
      <c r="AJ41" s="118">
        <v>4</v>
      </c>
      <c r="AK41" s="116">
        <v>4</v>
      </c>
      <c r="AL41" s="118">
        <v>131</v>
      </c>
      <c r="AM41" s="116">
        <v>131</v>
      </c>
      <c r="AN41" s="118">
        <v>0</v>
      </c>
      <c r="AO41" s="116">
        <v>0</v>
      </c>
      <c r="AP41" s="118">
        <v>0</v>
      </c>
      <c r="AQ41" s="116">
        <v>0</v>
      </c>
      <c r="AR41" s="118">
        <v>32</v>
      </c>
      <c r="AS41" s="116">
        <v>32</v>
      </c>
    </row>
    <row r="42" spans="1:45" ht="13.5" customHeight="1" x14ac:dyDescent="0.2">
      <c r="A42" s="115" t="s">
        <v>233</v>
      </c>
      <c r="B42" s="155" t="str">
        <f>'Incentive Goal'!B41</f>
        <v>GRAHAM</v>
      </c>
      <c r="C42" s="116">
        <v>0.75</v>
      </c>
      <c r="D42" s="116">
        <v>1</v>
      </c>
      <c r="E42" s="208">
        <v>197</v>
      </c>
      <c r="F42" s="207">
        <v>262.66666666666669</v>
      </c>
      <c r="G42" s="208">
        <v>4</v>
      </c>
      <c r="H42" s="207">
        <v>5.333333333333333</v>
      </c>
      <c r="I42" s="208">
        <v>9</v>
      </c>
      <c r="J42" s="207">
        <v>12</v>
      </c>
      <c r="K42" s="117">
        <v>463872.83</v>
      </c>
      <c r="L42" s="117">
        <v>618497.10666666669</v>
      </c>
      <c r="M42" s="117">
        <v>463872.83</v>
      </c>
      <c r="N42" s="260">
        <v>3397</v>
      </c>
      <c r="O42" s="116">
        <v>4529.333333333333</v>
      </c>
      <c r="P42" s="259">
        <v>29</v>
      </c>
      <c r="Q42" s="116">
        <v>38.666666666666664</v>
      </c>
      <c r="R42" s="259">
        <v>57</v>
      </c>
      <c r="S42" s="116">
        <v>76</v>
      </c>
      <c r="T42" s="259">
        <v>4</v>
      </c>
      <c r="U42" s="116">
        <v>5.333333333333333</v>
      </c>
      <c r="V42" s="259">
        <v>0</v>
      </c>
      <c r="W42" s="116">
        <v>0</v>
      </c>
      <c r="X42" s="259">
        <v>4</v>
      </c>
      <c r="Y42" s="116">
        <v>5.333333333333333</v>
      </c>
      <c r="Z42" s="259">
        <v>10</v>
      </c>
      <c r="AA42" s="116">
        <v>13.333333333333334</v>
      </c>
      <c r="AB42" s="259">
        <v>8</v>
      </c>
      <c r="AC42" s="116">
        <v>10.666666666666666</v>
      </c>
      <c r="AD42" s="259">
        <v>2</v>
      </c>
      <c r="AE42" s="116">
        <v>2.6666666666666665</v>
      </c>
      <c r="AF42" s="118">
        <v>4</v>
      </c>
      <c r="AG42" s="116">
        <v>5.333333333333333</v>
      </c>
      <c r="AH42" s="118">
        <v>8</v>
      </c>
      <c r="AI42" s="116">
        <v>10.666666666666666</v>
      </c>
      <c r="AJ42" s="118">
        <v>6</v>
      </c>
      <c r="AK42" s="116">
        <v>8</v>
      </c>
      <c r="AL42" s="118">
        <v>24</v>
      </c>
      <c r="AM42" s="116">
        <v>32</v>
      </c>
      <c r="AN42" s="118">
        <v>115</v>
      </c>
      <c r="AO42" s="116">
        <v>153.33333333333334</v>
      </c>
      <c r="AP42" s="118">
        <v>59</v>
      </c>
      <c r="AQ42" s="116">
        <v>78.666666666666671</v>
      </c>
      <c r="AR42" s="118">
        <v>37</v>
      </c>
      <c r="AS42" s="116">
        <v>49.333333333333336</v>
      </c>
    </row>
    <row r="43" spans="1:45" ht="13.5" customHeight="1" x14ac:dyDescent="0.2">
      <c r="A43" s="115" t="s">
        <v>220</v>
      </c>
      <c r="B43" s="155" t="str">
        <f>'Incentive Goal'!B42</f>
        <v>GRANVILLE</v>
      </c>
      <c r="C43" s="116">
        <v>7.5</v>
      </c>
      <c r="D43" s="116">
        <v>9</v>
      </c>
      <c r="E43" s="208">
        <v>1747</v>
      </c>
      <c r="F43" s="207">
        <v>232.93333333333334</v>
      </c>
      <c r="G43" s="208">
        <v>136</v>
      </c>
      <c r="H43" s="207">
        <v>18.133333333333333</v>
      </c>
      <c r="I43" s="208">
        <v>119</v>
      </c>
      <c r="J43" s="207">
        <v>15.866666666666667</v>
      </c>
      <c r="K43" s="117">
        <v>3678848.81</v>
      </c>
      <c r="L43" s="117">
        <v>490513.17466666666</v>
      </c>
      <c r="M43" s="117">
        <v>408760.9788888889</v>
      </c>
      <c r="N43" s="260">
        <v>44477</v>
      </c>
      <c r="O43" s="116">
        <v>5930.2666666666664</v>
      </c>
      <c r="P43" s="259">
        <v>185</v>
      </c>
      <c r="Q43" s="116">
        <v>24.666666666666668</v>
      </c>
      <c r="R43" s="259">
        <v>1076</v>
      </c>
      <c r="S43" s="116">
        <v>143.46666666666667</v>
      </c>
      <c r="T43" s="259">
        <v>33</v>
      </c>
      <c r="U43" s="116">
        <v>4.4000000000000004</v>
      </c>
      <c r="V43" s="259">
        <v>21</v>
      </c>
      <c r="W43" s="116">
        <v>2.8</v>
      </c>
      <c r="X43" s="259">
        <v>128</v>
      </c>
      <c r="Y43" s="116">
        <v>17.066666666666666</v>
      </c>
      <c r="Z43" s="259">
        <v>34</v>
      </c>
      <c r="AA43" s="116">
        <v>4.5333333333333332</v>
      </c>
      <c r="AB43" s="259">
        <v>86</v>
      </c>
      <c r="AC43" s="116">
        <v>11.466666666666667</v>
      </c>
      <c r="AD43" s="259">
        <v>11</v>
      </c>
      <c r="AE43" s="116">
        <v>1.4666666666666666</v>
      </c>
      <c r="AF43" s="118">
        <v>68</v>
      </c>
      <c r="AG43" s="116">
        <v>9.0666666666666664</v>
      </c>
      <c r="AH43" s="118">
        <v>127</v>
      </c>
      <c r="AI43" s="116">
        <v>16.933333333333334</v>
      </c>
      <c r="AJ43" s="118">
        <v>13</v>
      </c>
      <c r="AK43" s="116">
        <v>1.7333333333333334</v>
      </c>
      <c r="AL43" s="118">
        <v>1134</v>
      </c>
      <c r="AM43" s="116">
        <v>151.19999999999999</v>
      </c>
      <c r="AN43" s="118">
        <v>1510</v>
      </c>
      <c r="AO43" s="116">
        <v>201.33333333333334</v>
      </c>
      <c r="AP43" s="118">
        <v>1777</v>
      </c>
      <c r="AQ43" s="116">
        <v>236.93333333333334</v>
      </c>
      <c r="AR43" s="118">
        <v>356</v>
      </c>
      <c r="AS43" s="116">
        <v>47.466666666666669</v>
      </c>
    </row>
    <row r="44" spans="1:45" ht="13.5" customHeight="1" x14ac:dyDescent="0.2">
      <c r="A44" s="115" t="s">
        <v>220</v>
      </c>
      <c r="B44" s="155" t="str">
        <f>'Incentive Goal'!B43</f>
        <v>GREENE</v>
      </c>
      <c r="C44" s="116">
        <v>3</v>
      </c>
      <c r="D44" s="116">
        <v>4.75</v>
      </c>
      <c r="E44" s="208">
        <v>1079</v>
      </c>
      <c r="F44" s="207">
        <v>359.66666666666669</v>
      </c>
      <c r="G44" s="208">
        <v>73</v>
      </c>
      <c r="H44" s="207">
        <v>24.333333333333332</v>
      </c>
      <c r="I44" s="208">
        <v>74</v>
      </c>
      <c r="J44" s="207">
        <v>24.666666666666668</v>
      </c>
      <c r="K44" s="117">
        <v>1921993.99</v>
      </c>
      <c r="L44" s="117">
        <v>640664.66333333333</v>
      </c>
      <c r="M44" s="117">
        <v>404630.31368421053</v>
      </c>
      <c r="N44" s="260">
        <v>27762</v>
      </c>
      <c r="O44" s="116">
        <v>9254</v>
      </c>
      <c r="P44" s="259">
        <v>146</v>
      </c>
      <c r="Q44" s="116">
        <v>48.666666666666664</v>
      </c>
      <c r="R44" s="259">
        <v>1154</v>
      </c>
      <c r="S44" s="116">
        <v>384.66666666666669</v>
      </c>
      <c r="T44" s="259">
        <v>70</v>
      </c>
      <c r="U44" s="116">
        <v>23.333333333333332</v>
      </c>
      <c r="V44" s="259">
        <v>54</v>
      </c>
      <c r="W44" s="116">
        <v>18</v>
      </c>
      <c r="X44" s="259">
        <v>74</v>
      </c>
      <c r="Y44" s="116">
        <v>24.666666666666668</v>
      </c>
      <c r="Z44" s="259">
        <v>97</v>
      </c>
      <c r="AA44" s="116">
        <v>32.333333333333336</v>
      </c>
      <c r="AB44" s="259">
        <v>71</v>
      </c>
      <c r="AC44" s="116">
        <v>23.666666666666668</v>
      </c>
      <c r="AD44" s="259">
        <v>8</v>
      </c>
      <c r="AE44" s="116">
        <v>2.6666666666666665</v>
      </c>
      <c r="AF44" s="118">
        <v>80</v>
      </c>
      <c r="AG44" s="116">
        <v>26.666666666666668</v>
      </c>
      <c r="AH44" s="118">
        <v>50</v>
      </c>
      <c r="AI44" s="116">
        <v>16.666666666666668</v>
      </c>
      <c r="AJ44" s="118">
        <v>16</v>
      </c>
      <c r="AK44" s="116">
        <v>5.333333333333333</v>
      </c>
      <c r="AL44" s="118">
        <v>625</v>
      </c>
      <c r="AM44" s="116">
        <v>208.33333333333334</v>
      </c>
      <c r="AN44" s="118">
        <v>880</v>
      </c>
      <c r="AO44" s="116">
        <v>293.33333333333331</v>
      </c>
      <c r="AP44" s="118">
        <v>325</v>
      </c>
      <c r="AQ44" s="116">
        <v>108.33333333333333</v>
      </c>
      <c r="AR44" s="118">
        <v>475</v>
      </c>
      <c r="AS44" s="116">
        <v>158.33333333333334</v>
      </c>
    </row>
    <row r="45" spans="1:45" ht="13.5" customHeight="1" x14ac:dyDescent="0.2">
      <c r="A45" s="115" t="s">
        <v>142</v>
      </c>
      <c r="B45" s="155" t="str">
        <f>'Incentive Goal'!B44</f>
        <v>GUIL-Gboro</v>
      </c>
      <c r="C45" s="116">
        <v>30</v>
      </c>
      <c r="D45" s="116">
        <v>62</v>
      </c>
      <c r="E45" s="208">
        <v>11429</v>
      </c>
      <c r="F45" s="207">
        <v>380.96666666666664</v>
      </c>
      <c r="G45" s="208">
        <v>707</v>
      </c>
      <c r="H45" s="207">
        <v>23.566666666666666</v>
      </c>
      <c r="I45" s="208">
        <v>551</v>
      </c>
      <c r="J45" s="207">
        <v>18.366666666666667</v>
      </c>
      <c r="K45" s="117">
        <v>23954918.379999999</v>
      </c>
      <c r="L45" s="117">
        <v>798497.27933333325</v>
      </c>
      <c r="M45" s="117">
        <v>386369.65129032254</v>
      </c>
      <c r="N45" s="260">
        <v>279285</v>
      </c>
      <c r="O45" s="116">
        <v>9309.5</v>
      </c>
      <c r="P45" s="259">
        <v>1672</v>
      </c>
      <c r="Q45" s="116">
        <v>55.733333333333334</v>
      </c>
      <c r="R45" s="259">
        <v>4847</v>
      </c>
      <c r="S45" s="116">
        <v>161.56666666666666</v>
      </c>
      <c r="T45" s="259">
        <v>250</v>
      </c>
      <c r="U45" s="116">
        <v>8.3333333333333339</v>
      </c>
      <c r="V45" s="259">
        <v>416</v>
      </c>
      <c r="W45" s="116">
        <v>13.866666666666667</v>
      </c>
      <c r="X45" s="259">
        <v>746</v>
      </c>
      <c r="Y45" s="116">
        <v>24.866666666666667</v>
      </c>
      <c r="Z45" s="259">
        <v>960</v>
      </c>
      <c r="AA45" s="116">
        <v>32</v>
      </c>
      <c r="AB45" s="259">
        <v>509</v>
      </c>
      <c r="AC45" s="116">
        <v>16.966666666666665</v>
      </c>
      <c r="AD45" s="259">
        <v>1589</v>
      </c>
      <c r="AE45" s="116">
        <v>52.966666666666669</v>
      </c>
      <c r="AF45" s="118">
        <v>548</v>
      </c>
      <c r="AG45" s="116">
        <v>18.266666666666666</v>
      </c>
      <c r="AH45" s="118">
        <v>668</v>
      </c>
      <c r="AI45" s="116">
        <v>22.266666666666666</v>
      </c>
      <c r="AJ45" s="118">
        <v>186</v>
      </c>
      <c r="AK45" s="116">
        <v>6.2</v>
      </c>
      <c r="AL45" s="118">
        <v>5883</v>
      </c>
      <c r="AM45" s="116">
        <v>196.1</v>
      </c>
      <c r="AN45" s="118">
        <v>4289</v>
      </c>
      <c r="AO45" s="116">
        <v>142.96666666666667</v>
      </c>
      <c r="AP45" s="118">
        <v>37406</v>
      </c>
      <c r="AQ45" s="116">
        <v>1246.8666666666666</v>
      </c>
      <c r="AR45" s="118">
        <v>995</v>
      </c>
      <c r="AS45" s="116">
        <v>33.166666666666664</v>
      </c>
    </row>
    <row r="46" spans="1:45" ht="13.5" customHeight="1" x14ac:dyDescent="0.2">
      <c r="A46" s="115" t="s">
        <v>142</v>
      </c>
      <c r="B46" s="155" t="str">
        <f>'Incentive Goal'!B45</f>
        <v>GUIL-HP</v>
      </c>
      <c r="C46" s="116">
        <v>10</v>
      </c>
      <c r="D46" s="116">
        <v>25</v>
      </c>
      <c r="E46" s="208">
        <v>4207</v>
      </c>
      <c r="F46" s="207">
        <v>420.7</v>
      </c>
      <c r="G46" s="208">
        <v>284</v>
      </c>
      <c r="H46" s="207">
        <v>28.4</v>
      </c>
      <c r="I46" s="208">
        <v>169</v>
      </c>
      <c r="J46" s="207">
        <v>16.899999999999999</v>
      </c>
      <c r="K46" s="117">
        <v>8569891.5999999996</v>
      </c>
      <c r="L46" s="117">
        <v>856989.15999999992</v>
      </c>
      <c r="M46" s="117">
        <v>342795.66399999999</v>
      </c>
      <c r="N46" s="261">
        <v>106837</v>
      </c>
      <c r="O46" s="116">
        <v>10683.7</v>
      </c>
      <c r="P46" s="259">
        <v>318</v>
      </c>
      <c r="Q46" s="116">
        <v>31.8</v>
      </c>
      <c r="R46" s="259">
        <v>2290</v>
      </c>
      <c r="S46" s="116">
        <v>229</v>
      </c>
      <c r="T46" s="259">
        <v>131</v>
      </c>
      <c r="U46" s="116">
        <v>13.1</v>
      </c>
      <c r="V46" s="259">
        <v>113</v>
      </c>
      <c r="W46" s="116">
        <v>11.3</v>
      </c>
      <c r="X46" s="259">
        <v>293</v>
      </c>
      <c r="Y46" s="116">
        <v>29.3</v>
      </c>
      <c r="Z46" s="259">
        <v>312</v>
      </c>
      <c r="AA46" s="116">
        <v>31.2</v>
      </c>
      <c r="AB46" s="259">
        <v>146</v>
      </c>
      <c r="AC46" s="116">
        <v>14.6</v>
      </c>
      <c r="AD46" s="259">
        <v>1212</v>
      </c>
      <c r="AE46" s="116">
        <v>121.2</v>
      </c>
      <c r="AF46" s="118">
        <v>123</v>
      </c>
      <c r="AG46" s="116">
        <v>12.3</v>
      </c>
      <c r="AH46" s="118">
        <v>187</v>
      </c>
      <c r="AI46" s="116">
        <v>18.7</v>
      </c>
      <c r="AJ46" s="118">
        <v>55</v>
      </c>
      <c r="AK46" s="116">
        <v>5.5</v>
      </c>
      <c r="AL46" s="118">
        <v>1760</v>
      </c>
      <c r="AM46" s="116">
        <v>176</v>
      </c>
      <c r="AN46" s="118">
        <v>1950</v>
      </c>
      <c r="AO46" s="116">
        <v>195</v>
      </c>
      <c r="AP46" s="118">
        <v>16236</v>
      </c>
      <c r="AQ46" s="116">
        <v>1623.6</v>
      </c>
      <c r="AR46" s="118">
        <v>478</v>
      </c>
      <c r="AS46" s="116">
        <v>47.8</v>
      </c>
    </row>
    <row r="47" spans="1:45" ht="13.5" customHeight="1" x14ac:dyDescent="0.2">
      <c r="A47" s="115" t="s">
        <v>220</v>
      </c>
      <c r="B47" s="155" t="str">
        <f>'Incentive Goal'!B46</f>
        <v>HALIFAX</v>
      </c>
      <c r="C47" s="116">
        <v>13</v>
      </c>
      <c r="D47" s="116">
        <v>16</v>
      </c>
      <c r="E47" s="208">
        <v>2756</v>
      </c>
      <c r="F47" s="207">
        <v>212</v>
      </c>
      <c r="G47" s="208">
        <v>190</v>
      </c>
      <c r="H47" s="207">
        <v>14.615384615384615</v>
      </c>
      <c r="I47" s="208">
        <v>133</v>
      </c>
      <c r="J47" s="207">
        <v>10.23076923076923</v>
      </c>
      <c r="K47" s="117">
        <v>5507469.1600000001</v>
      </c>
      <c r="L47" s="117">
        <v>423651.47384615388</v>
      </c>
      <c r="M47" s="117">
        <v>344216.82250000001</v>
      </c>
      <c r="N47" s="260">
        <v>79217</v>
      </c>
      <c r="O47" s="116">
        <v>6093.6153846153848</v>
      </c>
      <c r="P47" s="259">
        <v>219</v>
      </c>
      <c r="Q47" s="116">
        <v>16.846153846153847</v>
      </c>
      <c r="R47" s="259">
        <v>31899</v>
      </c>
      <c r="S47" s="116">
        <v>2453.7692307692309</v>
      </c>
      <c r="T47" s="259">
        <v>829</v>
      </c>
      <c r="U47" s="116">
        <v>63.769230769230766</v>
      </c>
      <c r="V47" s="259">
        <v>58</v>
      </c>
      <c r="W47" s="116">
        <v>4.4615384615384617</v>
      </c>
      <c r="X47" s="259">
        <v>209</v>
      </c>
      <c r="Y47" s="116">
        <v>16.076923076923077</v>
      </c>
      <c r="Z47" s="259">
        <v>222</v>
      </c>
      <c r="AA47" s="116">
        <v>17.076923076923077</v>
      </c>
      <c r="AB47" s="259">
        <v>93</v>
      </c>
      <c r="AC47" s="116">
        <v>7.1538461538461542</v>
      </c>
      <c r="AD47" s="259">
        <v>312</v>
      </c>
      <c r="AE47" s="116">
        <v>24</v>
      </c>
      <c r="AF47" s="118">
        <v>209</v>
      </c>
      <c r="AG47" s="116">
        <v>16.076923076923077</v>
      </c>
      <c r="AH47" s="118">
        <v>190</v>
      </c>
      <c r="AI47" s="116">
        <v>14.615384615384615</v>
      </c>
      <c r="AJ47" s="118">
        <v>29</v>
      </c>
      <c r="AK47" s="116">
        <v>2.2307692307692308</v>
      </c>
      <c r="AL47" s="118">
        <v>1559</v>
      </c>
      <c r="AM47" s="116">
        <v>119.92307692307692</v>
      </c>
      <c r="AN47" s="118">
        <v>3079</v>
      </c>
      <c r="AO47" s="116">
        <v>236.84615384615384</v>
      </c>
      <c r="AP47" s="118">
        <v>9594</v>
      </c>
      <c r="AQ47" s="116">
        <v>738</v>
      </c>
      <c r="AR47" s="118">
        <v>1608</v>
      </c>
      <c r="AS47" s="116">
        <v>123.69230769230769</v>
      </c>
    </row>
    <row r="48" spans="1:45" ht="13.5" customHeight="1" x14ac:dyDescent="0.2">
      <c r="A48" s="115" t="s">
        <v>253</v>
      </c>
      <c r="B48" s="155" t="str">
        <f>'Incentive Goal'!B47</f>
        <v>HARNETT</v>
      </c>
      <c r="C48" s="116">
        <v>13</v>
      </c>
      <c r="D48" s="116">
        <v>18.5</v>
      </c>
      <c r="E48" s="208">
        <v>3925</v>
      </c>
      <c r="F48" s="207">
        <v>301.92307692307691</v>
      </c>
      <c r="G48" s="208">
        <v>275</v>
      </c>
      <c r="H48" s="207">
        <v>21.153846153846153</v>
      </c>
      <c r="I48" s="208">
        <v>244</v>
      </c>
      <c r="J48" s="207">
        <v>18.76923076923077</v>
      </c>
      <c r="K48" s="117">
        <v>10099775.6</v>
      </c>
      <c r="L48" s="117">
        <v>776905.81538461533</v>
      </c>
      <c r="M48" s="117">
        <v>545933.81621621619</v>
      </c>
      <c r="N48" s="260">
        <v>82182</v>
      </c>
      <c r="O48" s="116">
        <v>6321.6923076923076</v>
      </c>
      <c r="P48" s="259">
        <v>353</v>
      </c>
      <c r="Q48" s="116">
        <v>27.153846153846153</v>
      </c>
      <c r="R48" s="259">
        <v>2972</v>
      </c>
      <c r="S48" s="116">
        <v>228.61538461538461</v>
      </c>
      <c r="T48" s="259">
        <v>34</v>
      </c>
      <c r="U48" s="116">
        <v>2.6153846153846154</v>
      </c>
      <c r="V48" s="259">
        <v>106</v>
      </c>
      <c r="W48" s="116">
        <v>8.1538461538461533</v>
      </c>
      <c r="X48" s="259">
        <v>294</v>
      </c>
      <c r="Y48" s="116">
        <v>22.615384615384617</v>
      </c>
      <c r="Z48" s="259">
        <v>351</v>
      </c>
      <c r="AA48" s="116">
        <v>27</v>
      </c>
      <c r="AB48" s="259">
        <v>229</v>
      </c>
      <c r="AC48" s="116">
        <v>17.615384615384617</v>
      </c>
      <c r="AD48" s="259">
        <v>304</v>
      </c>
      <c r="AE48" s="116">
        <v>23.384615384615383</v>
      </c>
      <c r="AF48" s="118">
        <v>183</v>
      </c>
      <c r="AG48" s="116">
        <v>14.076923076923077</v>
      </c>
      <c r="AH48" s="118">
        <v>206</v>
      </c>
      <c r="AI48" s="116">
        <v>15.846153846153847</v>
      </c>
      <c r="AJ48" s="118">
        <v>24</v>
      </c>
      <c r="AK48" s="116">
        <v>1.8461538461538463</v>
      </c>
      <c r="AL48" s="118">
        <v>1935</v>
      </c>
      <c r="AM48" s="116">
        <v>148.84615384615384</v>
      </c>
      <c r="AN48" s="118">
        <v>985</v>
      </c>
      <c r="AO48" s="116">
        <v>75.769230769230774</v>
      </c>
      <c r="AP48" s="118">
        <v>5292</v>
      </c>
      <c r="AQ48" s="116">
        <v>407.07692307692309</v>
      </c>
      <c r="AR48" s="118">
        <v>733</v>
      </c>
      <c r="AS48" s="116">
        <v>56.384615384615387</v>
      </c>
    </row>
    <row r="49" spans="1:45" ht="13.5" customHeight="1" x14ac:dyDescent="0.2">
      <c r="A49" s="115" t="s">
        <v>233</v>
      </c>
      <c r="B49" s="155" t="str">
        <f>'Incentive Goal'!B48</f>
        <v>HAYWOOD</v>
      </c>
      <c r="C49" s="116">
        <v>4</v>
      </c>
      <c r="D49" s="116">
        <v>8</v>
      </c>
      <c r="E49" s="208">
        <v>1031</v>
      </c>
      <c r="F49" s="207">
        <v>257.75</v>
      </c>
      <c r="G49" s="208">
        <v>17</v>
      </c>
      <c r="H49" s="207">
        <v>4.25</v>
      </c>
      <c r="I49" s="208">
        <v>69</v>
      </c>
      <c r="J49" s="207">
        <v>17.25</v>
      </c>
      <c r="K49" s="117">
        <v>2629564.09</v>
      </c>
      <c r="L49" s="117">
        <v>657391.02249999996</v>
      </c>
      <c r="M49" s="117">
        <v>328695.51124999998</v>
      </c>
      <c r="N49" s="260">
        <v>21570</v>
      </c>
      <c r="O49" s="116">
        <v>5392.5</v>
      </c>
      <c r="P49" s="259">
        <v>147</v>
      </c>
      <c r="Q49" s="116">
        <v>36.75</v>
      </c>
      <c r="R49" s="259">
        <v>897</v>
      </c>
      <c r="S49" s="116">
        <v>224.25</v>
      </c>
      <c r="T49" s="259">
        <v>161</v>
      </c>
      <c r="U49" s="116">
        <v>40.25</v>
      </c>
      <c r="V49" s="259">
        <v>6</v>
      </c>
      <c r="W49" s="116">
        <v>1.5</v>
      </c>
      <c r="X49" s="259">
        <v>17</v>
      </c>
      <c r="Y49" s="116">
        <v>4.25</v>
      </c>
      <c r="Z49" s="259">
        <v>73</v>
      </c>
      <c r="AA49" s="116">
        <v>18.25</v>
      </c>
      <c r="AB49" s="259">
        <v>71</v>
      </c>
      <c r="AC49" s="116">
        <v>17.75</v>
      </c>
      <c r="AD49" s="259">
        <v>55</v>
      </c>
      <c r="AE49" s="116">
        <v>13.75</v>
      </c>
      <c r="AF49" s="118">
        <v>37</v>
      </c>
      <c r="AG49" s="116">
        <v>9.25</v>
      </c>
      <c r="AH49" s="118">
        <v>40</v>
      </c>
      <c r="AI49" s="116">
        <v>10</v>
      </c>
      <c r="AJ49" s="118">
        <v>2</v>
      </c>
      <c r="AK49" s="116">
        <v>0.5</v>
      </c>
      <c r="AL49" s="118">
        <v>641</v>
      </c>
      <c r="AM49" s="116">
        <v>160.25</v>
      </c>
      <c r="AN49" s="118">
        <v>1043</v>
      </c>
      <c r="AO49" s="116">
        <v>260.75</v>
      </c>
      <c r="AP49" s="118">
        <v>853</v>
      </c>
      <c r="AQ49" s="116">
        <v>213.25</v>
      </c>
      <c r="AR49" s="118">
        <v>333</v>
      </c>
      <c r="AS49" s="116">
        <v>83.25</v>
      </c>
    </row>
    <row r="50" spans="1:45" ht="13.5" customHeight="1" x14ac:dyDescent="0.2">
      <c r="A50" s="115" t="s">
        <v>233</v>
      </c>
      <c r="B50" s="155" t="str">
        <f>'Incentive Goal'!B49</f>
        <v>HENDERSON</v>
      </c>
      <c r="C50" s="116">
        <v>5</v>
      </c>
      <c r="D50" s="116">
        <v>6.5</v>
      </c>
      <c r="E50" s="208">
        <v>1452</v>
      </c>
      <c r="F50" s="207">
        <v>290.39999999999998</v>
      </c>
      <c r="G50" s="208">
        <v>150</v>
      </c>
      <c r="H50" s="207">
        <v>30</v>
      </c>
      <c r="I50" s="208">
        <v>112</v>
      </c>
      <c r="J50" s="207">
        <v>22.4</v>
      </c>
      <c r="K50" s="117">
        <v>3806487.83</v>
      </c>
      <c r="L50" s="117">
        <v>761297.56599999999</v>
      </c>
      <c r="M50" s="117">
        <v>585613.51230769232</v>
      </c>
      <c r="N50" s="260">
        <v>31889</v>
      </c>
      <c r="O50" s="116">
        <v>6377.8</v>
      </c>
      <c r="P50" s="259">
        <v>219</v>
      </c>
      <c r="Q50" s="116">
        <v>43.8</v>
      </c>
      <c r="R50" s="259">
        <v>4844</v>
      </c>
      <c r="S50" s="116">
        <v>968.8</v>
      </c>
      <c r="T50" s="259">
        <v>40</v>
      </c>
      <c r="U50" s="116">
        <v>8</v>
      </c>
      <c r="V50" s="259">
        <v>12</v>
      </c>
      <c r="W50" s="116">
        <v>2.4</v>
      </c>
      <c r="X50" s="259">
        <v>153</v>
      </c>
      <c r="Y50" s="116">
        <v>30.6</v>
      </c>
      <c r="Z50" s="259">
        <v>88</v>
      </c>
      <c r="AA50" s="116">
        <v>17.600000000000001</v>
      </c>
      <c r="AB50" s="259">
        <v>96</v>
      </c>
      <c r="AC50" s="116">
        <v>19.2</v>
      </c>
      <c r="AD50" s="259">
        <v>163</v>
      </c>
      <c r="AE50" s="116">
        <v>32.6</v>
      </c>
      <c r="AF50" s="118">
        <v>70</v>
      </c>
      <c r="AG50" s="116">
        <v>14</v>
      </c>
      <c r="AH50" s="118">
        <v>125</v>
      </c>
      <c r="AI50" s="116">
        <v>25</v>
      </c>
      <c r="AJ50" s="118">
        <v>13</v>
      </c>
      <c r="AK50" s="116">
        <v>2.6</v>
      </c>
      <c r="AL50" s="118">
        <v>848</v>
      </c>
      <c r="AM50" s="116">
        <v>169.6</v>
      </c>
      <c r="AN50" s="118">
        <v>1382</v>
      </c>
      <c r="AO50" s="116">
        <v>276.39999999999998</v>
      </c>
      <c r="AP50" s="118">
        <v>2510</v>
      </c>
      <c r="AQ50" s="116">
        <v>502</v>
      </c>
      <c r="AR50" s="118">
        <v>111</v>
      </c>
      <c r="AS50" s="116">
        <v>22.2</v>
      </c>
    </row>
    <row r="51" spans="1:45" ht="13.5" customHeight="1" x14ac:dyDescent="0.2">
      <c r="A51" s="115" t="s">
        <v>249</v>
      </c>
      <c r="B51" s="155" t="str">
        <f>'Incentive Goal'!B50</f>
        <v>HERTFORD</v>
      </c>
      <c r="C51" s="116">
        <v>4</v>
      </c>
      <c r="D51" s="116">
        <v>4.5</v>
      </c>
      <c r="E51" s="208">
        <v>1355</v>
      </c>
      <c r="F51" s="207">
        <v>338.75</v>
      </c>
      <c r="G51" s="208">
        <v>42</v>
      </c>
      <c r="H51" s="207">
        <v>10.5</v>
      </c>
      <c r="I51" s="208">
        <v>35</v>
      </c>
      <c r="J51" s="207">
        <v>8.75</v>
      </c>
      <c r="K51" s="117">
        <v>2569815.7599999998</v>
      </c>
      <c r="L51" s="117">
        <v>642453.93999999994</v>
      </c>
      <c r="M51" s="117">
        <v>571070.16888888879</v>
      </c>
      <c r="N51" s="260">
        <v>11786</v>
      </c>
      <c r="O51" s="116">
        <v>2946.5</v>
      </c>
      <c r="P51" s="259">
        <v>25</v>
      </c>
      <c r="Q51" s="116">
        <v>6.25</v>
      </c>
      <c r="R51" s="259">
        <v>321</v>
      </c>
      <c r="S51" s="116">
        <v>80.25</v>
      </c>
      <c r="T51" s="259">
        <v>7</v>
      </c>
      <c r="U51" s="116">
        <v>1.75</v>
      </c>
      <c r="V51" s="259">
        <v>9</v>
      </c>
      <c r="W51" s="116">
        <v>2.25</v>
      </c>
      <c r="X51" s="259">
        <v>17</v>
      </c>
      <c r="Y51" s="116">
        <v>4.25</v>
      </c>
      <c r="Z51" s="259">
        <v>12</v>
      </c>
      <c r="AA51" s="116">
        <v>3</v>
      </c>
      <c r="AB51" s="259">
        <v>12</v>
      </c>
      <c r="AC51" s="116">
        <v>3</v>
      </c>
      <c r="AD51" s="259">
        <v>6</v>
      </c>
      <c r="AE51" s="116">
        <v>1.5</v>
      </c>
      <c r="AF51" s="118">
        <v>19</v>
      </c>
      <c r="AG51" s="116">
        <v>4.75</v>
      </c>
      <c r="AH51" s="118">
        <v>43</v>
      </c>
      <c r="AI51" s="116">
        <v>10.75</v>
      </c>
      <c r="AJ51" s="118">
        <v>14</v>
      </c>
      <c r="AK51" s="116">
        <v>3.5</v>
      </c>
      <c r="AL51" s="118">
        <v>739</v>
      </c>
      <c r="AM51" s="116">
        <v>184.75</v>
      </c>
      <c r="AN51" s="118">
        <v>99</v>
      </c>
      <c r="AO51" s="116">
        <v>24.75</v>
      </c>
      <c r="AP51" s="118">
        <v>279</v>
      </c>
      <c r="AQ51" s="116">
        <v>69.75</v>
      </c>
      <c r="AR51" s="118">
        <v>69</v>
      </c>
      <c r="AS51" s="116">
        <v>17.25</v>
      </c>
    </row>
    <row r="52" spans="1:45" ht="13.5" customHeight="1" x14ac:dyDescent="0.2">
      <c r="A52" s="115" t="s">
        <v>253</v>
      </c>
      <c r="B52" s="155" t="str">
        <f>'Incentive Goal'!B51</f>
        <v>HOKE</v>
      </c>
      <c r="C52" s="116">
        <v>7.75</v>
      </c>
      <c r="D52" s="116">
        <v>11</v>
      </c>
      <c r="E52" s="208">
        <v>2031</v>
      </c>
      <c r="F52" s="207">
        <v>262.06451612903226</v>
      </c>
      <c r="G52" s="208">
        <v>80</v>
      </c>
      <c r="H52" s="207">
        <v>10.32258064516129</v>
      </c>
      <c r="I52" s="208">
        <v>95</v>
      </c>
      <c r="J52" s="207">
        <v>12.258064516129032</v>
      </c>
      <c r="K52" s="117">
        <v>4369439.12</v>
      </c>
      <c r="L52" s="117">
        <v>563798.59612903232</v>
      </c>
      <c r="M52" s="117">
        <v>397221.73818181822</v>
      </c>
      <c r="N52" s="260">
        <v>42965</v>
      </c>
      <c r="O52" s="116">
        <v>5543.8709677419356</v>
      </c>
      <c r="P52" s="259">
        <v>199</v>
      </c>
      <c r="Q52" s="116">
        <v>25.677419354838708</v>
      </c>
      <c r="R52" s="259">
        <v>2028</v>
      </c>
      <c r="S52" s="116">
        <v>261.67741935483872</v>
      </c>
      <c r="T52" s="259">
        <v>70</v>
      </c>
      <c r="U52" s="116">
        <v>9.0322580645161299</v>
      </c>
      <c r="V52" s="259">
        <v>59</v>
      </c>
      <c r="W52" s="116">
        <v>7.612903225806452</v>
      </c>
      <c r="X52" s="259">
        <v>97</v>
      </c>
      <c r="Y52" s="116">
        <v>12.516129032258064</v>
      </c>
      <c r="Z52" s="259">
        <v>150</v>
      </c>
      <c r="AA52" s="116">
        <v>19.35483870967742</v>
      </c>
      <c r="AB52" s="259">
        <v>92</v>
      </c>
      <c r="AC52" s="116">
        <v>11.870967741935484</v>
      </c>
      <c r="AD52" s="259">
        <v>96</v>
      </c>
      <c r="AE52" s="116">
        <v>12.387096774193548</v>
      </c>
      <c r="AF52" s="118">
        <v>92</v>
      </c>
      <c r="AG52" s="116">
        <v>11.870967741935484</v>
      </c>
      <c r="AH52" s="118">
        <v>98</v>
      </c>
      <c r="AI52" s="116">
        <v>12.64516129032258</v>
      </c>
      <c r="AJ52" s="118">
        <v>26</v>
      </c>
      <c r="AK52" s="116">
        <v>3.3548387096774195</v>
      </c>
      <c r="AL52" s="118">
        <v>715</v>
      </c>
      <c r="AM52" s="116">
        <v>92.258064516129039</v>
      </c>
      <c r="AN52" s="118">
        <v>1015</v>
      </c>
      <c r="AO52" s="116">
        <v>130.96774193548387</v>
      </c>
      <c r="AP52" s="118">
        <v>2019</v>
      </c>
      <c r="AQ52" s="116">
        <v>260.51612903225805</v>
      </c>
      <c r="AR52" s="118">
        <v>205</v>
      </c>
      <c r="AS52" s="116">
        <v>26.451612903225808</v>
      </c>
    </row>
    <row r="53" spans="1:45" ht="13.5" customHeight="1" x14ac:dyDescent="0.2">
      <c r="A53" s="115" t="s">
        <v>249</v>
      </c>
      <c r="B53" s="155" t="str">
        <f>'Incentive Goal'!B52</f>
        <v>HYDE</v>
      </c>
      <c r="C53" s="116">
        <v>0.5</v>
      </c>
      <c r="D53" s="116">
        <v>0.75</v>
      </c>
      <c r="E53" s="208">
        <v>100</v>
      </c>
      <c r="F53" s="207">
        <v>200</v>
      </c>
      <c r="G53" s="208">
        <v>16</v>
      </c>
      <c r="H53" s="207">
        <v>32</v>
      </c>
      <c r="I53" s="208">
        <v>4</v>
      </c>
      <c r="J53" s="207">
        <v>8</v>
      </c>
      <c r="K53" s="117">
        <v>220181.05</v>
      </c>
      <c r="L53" s="117">
        <v>440362.1</v>
      </c>
      <c r="M53" s="117">
        <v>293574.73333333334</v>
      </c>
      <c r="N53" s="260">
        <v>0</v>
      </c>
      <c r="O53" s="116">
        <v>0</v>
      </c>
      <c r="P53" s="261">
        <v>0</v>
      </c>
      <c r="Q53" s="116">
        <v>0</v>
      </c>
      <c r="R53" s="259">
        <v>0</v>
      </c>
      <c r="S53" s="116">
        <v>0</v>
      </c>
      <c r="T53" s="259">
        <v>0</v>
      </c>
      <c r="U53" s="116">
        <v>0</v>
      </c>
      <c r="V53" s="259">
        <v>0</v>
      </c>
      <c r="W53" s="116">
        <v>0</v>
      </c>
      <c r="X53" s="259">
        <v>0</v>
      </c>
      <c r="Y53" s="116">
        <v>0</v>
      </c>
      <c r="Z53" s="259">
        <v>0</v>
      </c>
      <c r="AA53" s="116">
        <v>0</v>
      </c>
      <c r="AB53" s="259">
        <v>0</v>
      </c>
      <c r="AC53" s="116">
        <v>0</v>
      </c>
      <c r="AD53" s="259">
        <v>0</v>
      </c>
      <c r="AE53" s="116">
        <v>0</v>
      </c>
      <c r="AF53" s="118">
        <v>0</v>
      </c>
      <c r="AG53" s="116">
        <v>0</v>
      </c>
      <c r="AH53" s="118">
        <v>0</v>
      </c>
      <c r="AI53" s="116">
        <v>0</v>
      </c>
      <c r="AJ53" s="118">
        <v>2</v>
      </c>
      <c r="AK53" s="116">
        <v>4</v>
      </c>
      <c r="AL53" s="118">
        <v>51</v>
      </c>
      <c r="AM53" s="116">
        <v>102</v>
      </c>
      <c r="AN53" s="118">
        <v>0</v>
      </c>
      <c r="AO53" s="116">
        <v>0</v>
      </c>
      <c r="AP53" s="118">
        <v>0</v>
      </c>
      <c r="AQ53" s="116">
        <v>0</v>
      </c>
      <c r="AR53" s="118">
        <v>58</v>
      </c>
      <c r="AS53" s="116">
        <v>116</v>
      </c>
    </row>
    <row r="54" spans="1:45" ht="13.5" customHeight="1" x14ac:dyDescent="0.2">
      <c r="A54" s="115" t="s">
        <v>254</v>
      </c>
      <c r="B54" s="155" t="str">
        <f>'Incentive Goal'!B53</f>
        <v>IREDELL</v>
      </c>
      <c r="C54" s="116">
        <v>13</v>
      </c>
      <c r="D54" s="116">
        <v>19</v>
      </c>
      <c r="E54" s="208">
        <v>4276</v>
      </c>
      <c r="F54" s="207">
        <v>328.92307692307691</v>
      </c>
      <c r="G54" s="208">
        <v>316</v>
      </c>
      <c r="H54" s="207">
        <v>24.307692307692307</v>
      </c>
      <c r="I54" s="208">
        <v>253</v>
      </c>
      <c r="J54" s="207">
        <v>19.46153846153846</v>
      </c>
      <c r="K54" s="117">
        <v>9822702.1699999999</v>
      </c>
      <c r="L54" s="117">
        <v>755592.47461538459</v>
      </c>
      <c r="M54" s="117">
        <v>516984.32473684213</v>
      </c>
      <c r="N54" s="260">
        <v>98961</v>
      </c>
      <c r="O54" s="116">
        <v>7612.3846153846152</v>
      </c>
      <c r="P54" s="260">
        <v>526</v>
      </c>
      <c r="Q54" s="116">
        <v>40.46153846153846</v>
      </c>
      <c r="R54" s="259">
        <v>3304</v>
      </c>
      <c r="S54" s="116">
        <v>254.15384615384616</v>
      </c>
      <c r="T54" s="259">
        <v>141</v>
      </c>
      <c r="U54" s="116">
        <v>10.846153846153847</v>
      </c>
      <c r="V54" s="259">
        <v>78</v>
      </c>
      <c r="W54" s="116">
        <v>6</v>
      </c>
      <c r="X54" s="259">
        <v>326</v>
      </c>
      <c r="Y54" s="116">
        <v>25.076923076923077</v>
      </c>
      <c r="Z54" s="259">
        <v>269</v>
      </c>
      <c r="AA54" s="116">
        <v>20.692307692307693</v>
      </c>
      <c r="AB54" s="259">
        <v>202</v>
      </c>
      <c r="AC54" s="116">
        <v>15.538461538461538</v>
      </c>
      <c r="AD54" s="259">
        <v>58</v>
      </c>
      <c r="AE54" s="116">
        <v>4.4615384615384617</v>
      </c>
      <c r="AF54" s="118">
        <v>60</v>
      </c>
      <c r="AG54" s="116">
        <v>4.615384615384615</v>
      </c>
      <c r="AH54" s="118">
        <v>360</v>
      </c>
      <c r="AI54" s="116">
        <v>27.692307692307693</v>
      </c>
      <c r="AJ54" s="118">
        <v>10</v>
      </c>
      <c r="AK54" s="116">
        <v>0.76923076923076927</v>
      </c>
      <c r="AL54" s="118">
        <v>2164</v>
      </c>
      <c r="AM54" s="116">
        <v>166.46153846153845</v>
      </c>
      <c r="AN54" s="118">
        <v>2194</v>
      </c>
      <c r="AO54" s="116">
        <v>168.76923076923077</v>
      </c>
      <c r="AP54" s="118">
        <v>8082</v>
      </c>
      <c r="AQ54" s="116">
        <v>621.69230769230774</v>
      </c>
      <c r="AR54" s="118">
        <v>1007</v>
      </c>
      <c r="AS54" s="116">
        <v>77.461538461538467</v>
      </c>
    </row>
    <row r="55" spans="1:45" ht="13.5" customHeight="1" x14ac:dyDescent="0.2">
      <c r="A55" s="115" t="s">
        <v>233</v>
      </c>
      <c r="B55" s="155" t="str">
        <f>'Incentive Goal'!B54</f>
        <v>JACKSON</v>
      </c>
      <c r="C55" s="116">
        <v>2</v>
      </c>
      <c r="D55" s="116">
        <v>4</v>
      </c>
      <c r="E55" s="208">
        <v>727</v>
      </c>
      <c r="F55" s="207">
        <v>363.5</v>
      </c>
      <c r="G55" s="208">
        <v>30</v>
      </c>
      <c r="H55" s="207">
        <v>15</v>
      </c>
      <c r="I55" s="208">
        <v>56</v>
      </c>
      <c r="J55" s="207">
        <v>28</v>
      </c>
      <c r="K55" s="117">
        <v>1721233.85</v>
      </c>
      <c r="L55" s="117">
        <v>860616.92500000005</v>
      </c>
      <c r="M55" s="117">
        <v>430308.46250000002</v>
      </c>
      <c r="N55" s="260">
        <v>11671</v>
      </c>
      <c r="O55" s="116">
        <v>5835.5</v>
      </c>
      <c r="P55" s="260">
        <v>36</v>
      </c>
      <c r="Q55" s="116">
        <v>18</v>
      </c>
      <c r="R55" s="259">
        <v>122</v>
      </c>
      <c r="S55" s="116">
        <v>61</v>
      </c>
      <c r="T55" s="259">
        <v>6</v>
      </c>
      <c r="U55" s="116">
        <v>3</v>
      </c>
      <c r="V55" s="259">
        <v>18</v>
      </c>
      <c r="W55" s="116">
        <v>9</v>
      </c>
      <c r="X55" s="259">
        <v>31</v>
      </c>
      <c r="Y55" s="116">
        <v>15.5</v>
      </c>
      <c r="Z55" s="259">
        <v>119</v>
      </c>
      <c r="AA55" s="116">
        <v>59.5</v>
      </c>
      <c r="AB55" s="259">
        <v>60</v>
      </c>
      <c r="AC55" s="116">
        <v>30</v>
      </c>
      <c r="AD55" s="259">
        <v>0</v>
      </c>
      <c r="AE55" s="116">
        <v>0</v>
      </c>
      <c r="AF55" s="118">
        <v>30</v>
      </c>
      <c r="AG55" s="116">
        <v>15</v>
      </c>
      <c r="AH55" s="118">
        <v>78</v>
      </c>
      <c r="AI55" s="116">
        <v>39</v>
      </c>
      <c r="AJ55" s="118">
        <v>28</v>
      </c>
      <c r="AK55" s="116">
        <v>14</v>
      </c>
      <c r="AL55" s="118">
        <v>214</v>
      </c>
      <c r="AM55" s="116">
        <v>107</v>
      </c>
      <c r="AN55" s="118">
        <v>681</v>
      </c>
      <c r="AO55" s="116">
        <v>340.5</v>
      </c>
      <c r="AP55" s="118">
        <v>419</v>
      </c>
      <c r="AQ55" s="116">
        <v>209.5</v>
      </c>
      <c r="AR55" s="118">
        <v>302</v>
      </c>
      <c r="AS55" s="116">
        <v>151</v>
      </c>
    </row>
    <row r="56" spans="1:45" ht="13.5" customHeight="1" x14ac:dyDescent="0.2">
      <c r="A56" s="115" t="s">
        <v>220</v>
      </c>
      <c r="B56" s="155" t="str">
        <f>'Incentive Goal'!B55</f>
        <v>JOHNSTON</v>
      </c>
      <c r="C56" s="116">
        <v>13</v>
      </c>
      <c r="D56" s="116">
        <v>21.5</v>
      </c>
      <c r="E56" s="208">
        <v>4707</v>
      </c>
      <c r="F56" s="207">
        <v>362.07692307692309</v>
      </c>
      <c r="G56" s="208">
        <v>484</v>
      </c>
      <c r="H56" s="207">
        <v>37.230769230769234</v>
      </c>
      <c r="I56" s="208">
        <v>322</v>
      </c>
      <c r="J56" s="207">
        <v>24.76923076923077</v>
      </c>
      <c r="K56" s="117">
        <v>15078376.43</v>
      </c>
      <c r="L56" s="117">
        <v>1159875.1099999999</v>
      </c>
      <c r="M56" s="117">
        <v>701319.83395348839</v>
      </c>
      <c r="N56" s="260">
        <v>121933</v>
      </c>
      <c r="O56" s="116">
        <v>9379.461538461539</v>
      </c>
      <c r="P56" s="260">
        <v>946</v>
      </c>
      <c r="Q56" s="116">
        <v>72.769230769230774</v>
      </c>
      <c r="R56" s="259">
        <v>3053</v>
      </c>
      <c r="S56" s="116">
        <v>234.84615384615384</v>
      </c>
      <c r="T56" s="259">
        <v>106</v>
      </c>
      <c r="U56" s="116">
        <v>8.1538461538461533</v>
      </c>
      <c r="V56" s="259">
        <v>159</v>
      </c>
      <c r="W56" s="116">
        <v>12.23076923076923</v>
      </c>
      <c r="X56" s="259">
        <v>492</v>
      </c>
      <c r="Y56" s="116">
        <v>37.846153846153847</v>
      </c>
      <c r="Z56" s="259">
        <v>425</v>
      </c>
      <c r="AA56" s="116">
        <v>32.692307692307693</v>
      </c>
      <c r="AB56" s="259">
        <v>302</v>
      </c>
      <c r="AC56" s="116">
        <v>23.23076923076923</v>
      </c>
      <c r="AD56" s="259">
        <v>22</v>
      </c>
      <c r="AE56" s="116">
        <v>1.6923076923076923</v>
      </c>
      <c r="AF56" s="118">
        <v>503</v>
      </c>
      <c r="AG56" s="116">
        <v>38.692307692307693</v>
      </c>
      <c r="AH56" s="118">
        <v>472</v>
      </c>
      <c r="AI56" s="116">
        <v>36.307692307692307</v>
      </c>
      <c r="AJ56" s="118">
        <v>53</v>
      </c>
      <c r="AK56" s="116">
        <v>4.0769230769230766</v>
      </c>
      <c r="AL56" s="118">
        <v>3563</v>
      </c>
      <c r="AM56" s="116">
        <v>274.07692307692309</v>
      </c>
      <c r="AN56" s="118">
        <v>4118</v>
      </c>
      <c r="AO56" s="116">
        <v>316.76923076923077</v>
      </c>
      <c r="AP56" s="118">
        <v>3780</v>
      </c>
      <c r="AQ56" s="116">
        <v>290.76923076923077</v>
      </c>
      <c r="AR56" s="118">
        <v>1225</v>
      </c>
      <c r="AS56" s="116">
        <v>94.230769230769226</v>
      </c>
    </row>
    <row r="57" spans="1:45" ht="13.5" customHeight="1" x14ac:dyDescent="0.2">
      <c r="A57" s="115" t="s">
        <v>164</v>
      </c>
      <c r="B57" s="155" t="str">
        <f>'Incentive Goal'!B56</f>
        <v>JONES</v>
      </c>
      <c r="C57" s="116">
        <v>1</v>
      </c>
      <c r="D57" s="116">
        <v>2</v>
      </c>
      <c r="E57" s="208">
        <v>331</v>
      </c>
      <c r="F57" s="207">
        <v>331</v>
      </c>
      <c r="G57" s="208">
        <v>4</v>
      </c>
      <c r="H57" s="207">
        <v>4</v>
      </c>
      <c r="I57" s="208">
        <v>5</v>
      </c>
      <c r="J57" s="207">
        <v>5</v>
      </c>
      <c r="K57" s="117">
        <v>776212.5</v>
      </c>
      <c r="L57" s="117">
        <v>776212.5</v>
      </c>
      <c r="M57" s="117">
        <v>388106.25</v>
      </c>
      <c r="N57" s="260">
        <v>7974</v>
      </c>
      <c r="O57" s="116">
        <v>7974</v>
      </c>
      <c r="P57" s="260">
        <v>23</v>
      </c>
      <c r="Q57" s="116">
        <v>23</v>
      </c>
      <c r="R57" s="259">
        <v>226</v>
      </c>
      <c r="S57" s="116">
        <v>226</v>
      </c>
      <c r="T57" s="259">
        <v>1</v>
      </c>
      <c r="U57" s="116">
        <v>1</v>
      </c>
      <c r="V57" s="259">
        <v>4</v>
      </c>
      <c r="W57" s="116">
        <v>4</v>
      </c>
      <c r="X57" s="259">
        <v>4</v>
      </c>
      <c r="Y57" s="116">
        <v>4</v>
      </c>
      <c r="Z57" s="259">
        <v>18</v>
      </c>
      <c r="AA57" s="116">
        <v>18</v>
      </c>
      <c r="AB57" s="259">
        <v>5</v>
      </c>
      <c r="AC57" s="116">
        <v>5</v>
      </c>
      <c r="AD57" s="259">
        <v>0</v>
      </c>
      <c r="AE57" s="116">
        <v>0</v>
      </c>
      <c r="AF57" s="118">
        <v>13</v>
      </c>
      <c r="AG57" s="116">
        <v>13</v>
      </c>
      <c r="AH57" s="118">
        <v>24</v>
      </c>
      <c r="AI57" s="116">
        <v>24</v>
      </c>
      <c r="AJ57" s="118">
        <v>1</v>
      </c>
      <c r="AK57" s="116">
        <v>1</v>
      </c>
      <c r="AL57" s="118">
        <v>102</v>
      </c>
      <c r="AM57" s="116">
        <v>102</v>
      </c>
      <c r="AN57" s="118">
        <v>111</v>
      </c>
      <c r="AO57" s="116">
        <v>111</v>
      </c>
      <c r="AP57" s="118">
        <v>86</v>
      </c>
      <c r="AQ57" s="116">
        <v>86</v>
      </c>
      <c r="AR57" s="118">
        <v>98</v>
      </c>
      <c r="AS57" s="116">
        <v>98</v>
      </c>
    </row>
    <row r="58" spans="1:45" ht="13.5" customHeight="1" x14ac:dyDescent="0.2">
      <c r="A58" s="115" t="s">
        <v>253</v>
      </c>
      <c r="B58" s="155" t="str">
        <f>'Incentive Goal'!B57</f>
        <v>LEE</v>
      </c>
      <c r="C58" s="116">
        <v>4.75</v>
      </c>
      <c r="D58" s="116">
        <v>8</v>
      </c>
      <c r="E58" s="208">
        <v>1989</v>
      </c>
      <c r="F58" s="207">
        <v>418.73684210526318</v>
      </c>
      <c r="G58" s="208">
        <v>95</v>
      </c>
      <c r="H58" s="207">
        <v>20</v>
      </c>
      <c r="I58" s="208">
        <v>82</v>
      </c>
      <c r="J58" s="207">
        <v>17.263157894736842</v>
      </c>
      <c r="K58" s="117">
        <v>3958692.55</v>
      </c>
      <c r="L58" s="117">
        <v>833408.95789473678</v>
      </c>
      <c r="M58" s="117">
        <v>494836.56874999998</v>
      </c>
      <c r="N58" s="260">
        <v>41011</v>
      </c>
      <c r="O58" s="116">
        <v>8633.894736842105</v>
      </c>
      <c r="P58" s="260">
        <v>166</v>
      </c>
      <c r="Q58" s="116">
        <v>34.94736842105263</v>
      </c>
      <c r="R58" s="259">
        <v>795</v>
      </c>
      <c r="S58" s="116">
        <v>167.36842105263159</v>
      </c>
      <c r="T58" s="259">
        <v>11</v>
      </c>
      <c r="U58" s="116">
        <v>2.3157894736842106</v>
      </c>
      <c r="V58" s="259">
        <v>45</v>
      </c>
      <c r="W58" s="116">
        <v>9.473684210526315</v>
      </c>
      <c r="X58" s="259">
        <v>106</v>
      </c>
      <c r="Y58" s="116">
        <v>22.315789473684209</v>
      </c>
      <c r="Z58" s="259">
        <v>143</v>
      </c>
      <c r="AA58" s="116">
        <v>30.105263157894736</v>
      </c>
      <c r="AB58" s="259">
        <v>81</v>
      </c>
      <c r="AC58" s="116">
        <v>17.05263157894737</v>
      </c>
      <c r="AD58" s="259">
        <v>34</v>
      </c>
      <c r="AE58" s="116">
        <v>7.1578947368421053</v>
      </c>
      <c r="AF58" s="118">
        <v>90</v>
      </c>
      <c r="AG58" s="116">
        <v>18.94736842105263</v>
      </c>
      <c r="AH58" s="118">
        <v>181</v>
      </c>
      <c r="AI58" s="116">
        <v>38.10526315789474</v>
      </c>
      <c r="AJ58" s="118">
        <v>17</v>
      </c>
      <c r="AK58" s="116">
        <v>3.5789473684210527</v>
      </c>
      <c r="AL58" s="118">
        <v>778</v>
      </c>
      <c r="AM58" s="116">
        <v>163.78947368421052</v>
      </c>
      <c r="AN58" s="118">
        <v>517</v>
      </c>
      <c r="AO58" s="116">
        <v>108.84210526315789</v>
      </c>
      <c r="AP58" s="118">
        <v>1291</v>
      </c>
      <c r="AQ58" s="116">
        <v>271.78947368421052</v>
      </c>
      <c r="AR58" s="118">
        <v>111</v>
      </c>
      <c r="AS58" s="116">
        <v>23.368421052631579</v>
      </c>
    </row>
    <row r="59" spans="1:45" ht="13.5" customHeight="1" x14ac:dyDescent="0.2">
      <c r="A59" s="115" t="s">
        <v>164</v>
      </c>
      <c r="B59" s="155" t="str">
        <f>'Incentive Goal'!B58</f>
        <v>LENOIR</v>
      </c>
      <c r="C59" s="116">
        <v>13</v>
      </c>
      <c r="D59" s="116">
        <v>19</v>
      </c>
      <c r="E59" s="208">
        <v>3759</v>
      </c>
      <c r="F59" s="207">
        <v>289.15384615384613</v>
      </c>
      <c r="G59" s="208">
        <v>153</v>
      </c>
      <c r="H59" s="207">
        <v>11.76923076923077</v>
      </c>
      <c r="I59" s="208">
        <v>139</v>
      </c>
      <c r="J59" s="207">
        <v>10.692307692307692</v>
      </c>
      <c r="K59" s="117">
        <v>7163731.79</v>
      </c>
      <c r="L59" s="117">
        <v>551056.29153846158</v>
      </c>
      <c r="M59" s="117">
        <v>377038.5152631579</v>
      </c>
      <c r="N59" s="260">
        <v>106145</v>
      </c>
      <c r="O59" s="116">
        <v>8165</v>
      </c>
      <c r="P59" s="260">
        <v>518</v>
      </c>
      <c r="Q59" s="116">
        <v>39.846153846153847</v>
      </c>
      <c r="R59" s="259">
        <v>7643</v>
      </c>
      <c r="S59" s="116">
        <v>587.92307692307691</v>
      </c>
      <c r="T59" s="259">
        <v>239</v>
      </c>
      <c r="U59" s="116">
        <v>18.384615384615383</v>
      </c>
      <c r="V59" s="259">
        <v>155</v>
      </c>
      <c r="W59" s="116">
        <v>11.923076923076923</v>
      </c>
      <c r="X59" s="259">
        <v>153</v>
      </c>
      <c r="Y59" s="116">
        <v>11.76923076923077</v>
      </c>
      <c r="Z59" s="259">
        <v>251</v>
      </c>
      <c r="AA59" s="116">
        <v>19.307692307692307</v>
      </c>
      <c r="AB59" s="259">
        <v>134</v>
      </c>
      <c r="AC59" s="116">
        <v>10.307692307692308</v>
      </c>
      <c r="AD59" s="259">
        <v>11</v>
      </c>
      <c r="AE59" s="116">
        <v>0.84615384615384615</v>
      </c>
      <c r="AF59" s="118">
        <v>169</v>
      </c>
      <c r="AG59" s="116">
        <v>13</v>
      </c>
      <c r="AH59" s="118">
        <v>230</v>
      </c>
      <c r="AI59" s="116">
        <v>17.692307692307693</v>
      </c>
      <c r="AJ59" s="118">
        <v>16</v>
      </c>
      <c r="AK59" s="116">
        <v>1.2307692307692308</v>
      </c>
      <c r="AL59" s="118">
        <v>2495</v>
      </c>
      <c r="AM59" s="116">
        <v>191.92307692307693</v>
      </c>
      <c r="AN59" s="118">
        <v>3014</v>
      </c>
      <c r="AO59" s="116">
        <v>231.84615384615384</v>
      </c>
      <c r="AP59" s="118">
        <v>3416</v>
      </c>
      <c r="AQ59" s="116">
        <v>262.76923076923077</v>
      </c>
      <c r="AR59" s="118">
        <v>1365</v>
      </c>
      <c r="AS59" s="116">
        <v>105</v>
      </c>
    </row>
    <row r="60" spans="1:45" ht="13.5" customHeight="1" x14ac:dyDescent="0.2">
      <c r="A60" s="115" t="s">
        <v>254</v>
      </c>
      <c r="B60" s="155" t="str">
        <f>'Incentive Goal'!B59</f>
        <v>LINCOLN</v>
      </c>
      <c r="C60" s="116">
        <v>8</v>
      </c>
      <c r="D60" s="116">
        <v>11</v>
      </c>
      <c r="E60" s="208">
        <v>1919</v>
      </c>
      <c r="F60" s="207">
        <v>239.875</v>
      </c>
      <c r="G60" s="208">
        <v>105</v>
      </c>
      <c r="H60" s="207">
        <v>13.125</v>
      </c>
      <c r="I60" s="208">
        <v>84</v>
      </c>
      <c r="J60" s="207">
        <v>10.5</v>
      </c>
      <c r="K60" s="117">
        <v>4315072.45</v>
      </c>
      <c r="L60" s="117">
        <v>539384.05625000002</v>
      </c>
      <c r="M60" s="117">
        <v>392279.31363636366</v>
      </c>
      <c r="N60" s="260">
        <v>48066</v>
      </c>
      <c r="O60" s="116">
        <v>6008.25</v>
      </c>
      <c r="P60" s="260">
        <v>270</v>
      </c>
      <c r="Q60" s="116">
        <v>33.75</v>
      </c>
      <c r="R60" s="259">
        <v>493</v>
      </c>
      <c r="S60" s="116">
        <v>61.625</v>
      </c>
      <c r="T60" s="259">
        <v>14</v>
      </c>
      <c r="U60" s="116">
        <v>1.75</v>
      </c>
      <c r="V60" s="259">
        <v>23</v>
      </c>
      <c r="W60" s="116">
        <v>2.875</v>
      </c>
      <c r="X60" s="259">
        <v>110</v>
      </c>
      <c r="Y60" s="116">
        <v>13.75</v>
      </c>
      <c r="Z60" s="259">
        <v>104</v>
      </c>
      <c r="AA60" s="116">
        <v>13</v>
      </c>
      <c r="AB60" s="259">
        <v>82</v>
      </c>
      <c r="AC60" s="116">
        <v>10.25</v>
      </c>
      <c r="AD60" s="259">
        <v>62</v>
      </c>
      <c r="AE60" s="116">
        <v>7.75</v>
      </c>
      <c r="AF60" s="118">
        <v>67</v>
      </c>
      <c r="AG60" s="116">
        <v>8.375</v>
      </c>
      <c r="AH60" s="118">
        <v>137</v>
      </c>
      <c r="AI60" s="116">
        <v>17.125</v>
      </c>
      <c r="AJ60" s="118">
        <v>39</v>
      </c>
      <c r="AK60" s="116">
        <v>4.875</v>
      </c>
      <c r="AL60" s="118">
        <v>1055</v>
      </c>
      <c r="AM60" s="116">
        <v>131.875</v>
      </c>
      <c r="AN60" s="118">
        <v>1351</v>
      </c>
      <c r="AO60" s="116">
        <v>168.875</v>
      </c>
      <c r="AP60" s="118">
        <v>1909</v>
      </c>
      <c r="AQ60" s="116">
        <v>238.625</v>
      </c>
      <c r="AR60" s="118">
        <v>322</v>
      </c>
      <c r="AS60" s="116">
        <v>40.25</v>
      </c>
    </row>
    <row r="61" spans="1:45" ht="13.5" customHeight="1" x14ac:dyDescent="0.2">
      <c r="A61" s="115" t="s">
        <v>233</v>
      </c>
      <c r="B61" s="155" t="str">
        <f>'Incentive Goal'!B60</f>
        <v>MACON</v>
      </c>
      <c r="C61" s="116">
        <v>3</v>
      </c>
      <c r="D61" s="116">
        <v>3.25</v>
      </c>
      <c r="E61" s="208">
        <v>809</v>
      </c>
      <c r="F61" s="207">
        <v>269.66666666666669</v>
      </c>
      <c r="G61" s="208">
        <v>47</v>
      </c>
      <c r="H61" s="207">
        <v>15.666666666666666</v>
      </c>
      <c r="I61" s="208">
        <v>52</v>
      </c>
      <c r="J61" s="207">
        <v>17.333333333333332</v>
      </c>
      <c r="K61" s="117">
        <v>1874382.53</v>
      </c>
      <c r="L61" s="117">
        <v>624794.17666666664</v>
      </c>
      <c r="M61" s="117">
        <v>576733.08615384612</v>
      </c>
      <c r="N61" s="260">
        <v>17850</v>
      </c>
      <c r="O61" s="116">
        <v>5950</v>
      </c>
      <c r="P61" s="260">
        <v>121</v>
      </c>
      <c r="Q61" s="116">
        <v>40.333333333333336</v>
      </c>
      <c r="R61" s="259">
        <v>169</v>
      </c>
      <c r="S61" s="116">
        <v>56.333333333333336</v>
      </c>
      <c r="T61" s="259">
        <v>11</v>
      </c>
      <c r="U61" s="116">
        <v>3.6666666666666665</v>
      </c>
      <c r="V61" s="259">
        <v>12</v>
      </c>
      <c r="W61" s="116">
        <v>4</v>
      </c>
      <c r="X61" s="259">
        <v>49</v>
      </c>
      <c r="Y61" s="116">
        <v>16.333333333333332</v>
      </c>
      <c r="Z61" s="259">
        <v>63</v>
      </c>
      <c r="AA61" s="116">
        <v>21</v>
      </c>
      <c r="AB61" s="259">
        <v>52</v>
      </c>
      <c r="AC61" s="116">
        <v>17.333333333333332</v>
      </c>
      <c r="AD61" s="259">
        <v>1</v>
      </c>
      <c r="AE61" s="116">
        <v>0.33333333333333331</v>
      </c>
      <c r="AF61" s="118">
        <v>24</v>
      </c>
      <c r="AG61" s="116">
        <v>8</v>
      </c>
      <c r="AH61" s="118">
        <v>20</v>
      </c>
      <c r="AI61" s="116">
        <v>6.666666666666667</v>
      </c>
      <c r="AJ61" s="118">
        <v>10</v>
      </c>
      <c r="AK61" s="116">
        <v>3.3333333333333335</v>
      </c>
      <c r="AL61" s="118">
        <v>263</v>
      </c>
      <c r="AM61" s="116">
        <v>87.666666666666671</v>
      </c>
      <c r="AN61" s="118">
        <v>439</v>
      </c>
      <c r="AO61" s="116">
        <v>146.33333333333334</v>
      </c>
      <c r="AP61" s="118">
        <v>1631</v>
      </c>
      <c r="AQ61" s="116">
        <v>543.66666666666663</v>
      </c>
      <c r="AR61" s="118">
        <v>22</v>
      </c>
      <c r="AS61" s="116">
        <v>7.333333333333333</v>
      </c>
    </row>
    <row r="62" spans="1:45" ht="13.5" customHeight="1" x14ac:dyDescent="0.2">
      <c r="A62" s="115" t="s">
        <v>233</v>
      </c>
      <c r="B62" s="155" t="str">
        <f>'Incentive Goal'!B61</f>
        <v>MADISON</v>
      </c>
      <c r="C62" s="116">
        <v>0.75</v>
      </c>
      <c r="D62" s="116">
        <v>1.35</v>
      </c>
      <c r="E62" s="208">
        <v>488</v>
      </c>
      <c r="F62" s="207">
        <v>650.66666666666663</v>
      </c>
      <c r="G62" s="208">
        <v>38</v>
      </c>
      <c r="H62" s="207">
        <v>50.666666666666664</v>
      </c>
      <c r="I62" s="208">
        <v>18</v>
      </c>
      <c r="J62" s="207">
        <v>24</v>
      </c>
      <c r="K62" s="117">
        <v>638218.92000000004</v>
      </c>
      <c r="L62" s="117">
        <v>850958.56</v>
      </c>
      <c r="M62" s="117">
        <v>472754.75555555557</v>
      </c>
      <c r="N62" s="260">
        <v>10208</v>
      </c>
      <c r="O62" s="116">
        <v>13610.666666666666</v>
      </c>
      <c r="P62" s="260">
        <v>41</v>
      </c>
      <c r="Q62" s="116">
        <v>54.666666666666664</v>
      </c>
      <c r="R62" s="259">
        <v>113</v>
      </c>
      <c r="S62" s="116">
        <v>150.66666666666666</v>
      </c>
      <c r="T62" s="259">
        <v>6</v>
      </c>
      <c r="U62" s="116">
        <v>8</v>
      </c>
      <c r="V62" s="259">
        <v>3</v>
      </c>
      <c r="W62" s="116">
        <v>4</v>
      </c>
      <c r="X62" s="259">
        <v>40</v>
      </c>
      <c r="Y62" s="116">
        <v>53.333333333333336</v>
      </c>
      <c r="Z62" s="259">
        <v>29</v>
      </c>
      <c r="AA62" s="116">
        <v>38.666666666666664</v>
      </c>
      <c r="AB62" s="259">
        <v>18</v>
      </c>
      <c r="AC62" s="116">
        <v>24</v>
      </c>
      <c r="AD62" s="259">
        <v>0</v>
      </c>
      <c r="AE62" s="116">
        <v>0</v>
      </c>
      <c r="AF62" s="118">
        <v>33</v>
      </c>
      <c r="AG62" s="116">
        <v>44</v>
      </c>
      <c r="AH62" s="118">
        <v>39</v>
      </c>
      <c r="AI62" s="116">
        <v>52</v>
      </c>
      <c r="AJ62" s="118">
        <v>3</v>
      </c>
      <c r="AK62" s="116">
        <v>4</v>
      </c>
      <c r="AL62" s="118">
        <v>33</v>
      </c>
      <c r="AM62" s="116">
        <v>44</v>
      </c>
      <c r="AN62" s="118">
        <v>148</v>
      </c>
      <c r="AO62" s="116">
        <v>197.33333333333334</v>
      </c>
      <c r="AP62" s="118">
        <v>971</v>
      </c>
      <c r="AQ62" s="116">
        <v>1294.6666666666667</v>
      </c>
      <c r="AR62" s="118">
        <v>111</v>
      </c>
      <c r="AS62" s="116">
        <v>148</v>
      </c>
    </row>
    <row r="63" spans="1:45" ht="13.5" customHeight="1" x14ac:dyDescent="0.2">
      <c r="A63" s="115" t="s">
        <v>249</v>
      </c>
      <c r="B63" s="155" t="str">
        <f>'Incentive Goal'!B62</f>
        <v>MARTIN</v>
      </c>
      <c r="C63" s="116">
        <v>4</v>
      </c>
      <c r="D63" s="116">
        <v>4</v>
      </c>
      <c r="E63" s="208">
        <v>1267</v>
      </c>
      <c r="F63" s="207">
        <v>316.75</v>
      </c>
      <c r="G63" s="208">
        <v>58</v>
      </c>
      <c r="H63" s="207">
        <v>14.5</v>
      </c>
      <c r="I63" s="208">
        <v>40</v>
      </c>
      <c r="J63" s="207">
        <v>10</v>
      </c>
      <c r="K63" s="117">
        <v>2198197.2400000002</v>
      </c>
      <c r="L63" s="117">
        <v>549549.31000000006</v>
      </c>
      <c r="M63" s="117">
        <v>549549.31000000006</v>
      </c>
      <c r="N63" s="260">
        <v>35033</v>
      </c>
      <c r="O63" s="116">
        <v>8758.25</v>
      </c>
      <c r="P63" s="260">
        <v>113</v>
      </c>
      <c r="Q63" s="116">
        <v>28.25</v>
      </c>
      <c r="R63" s="259">
        <v>1919</v>
      </c>
      <c r="S63" s="116">
        <v>479.75</v>
      </c>
      <c r="T63" s="259">
        <v>26</v>
      </c>
      <c r="U63" s="116">
        <v>6.5</v>
      </c>
      <c r="V63" s="259">
        <v>38</v>
      </c>
      <c r="W63" s="116">
        <v>9.5</v>
      </c>
      <c r="X63" s="259">
        <v>67</v>
      </c>
      <c r="Y63" s="116">
        <v>16.75</v>
      </c>
      <c r="Z63" s="259">
        <v>72</v>
      </c>
      <c r="AA63" s="116">
        <v>18</v>
      </c>
      <c r="AB63" s="259">
        <v>49</v>
      </c>
      <c r="AC63" s="116">
        <v>12.25</v>
      </c>
      <c r="AD63" s="259">
        <v>7</v>
      </c>
      <c r="AE63" s="116">
        <v>1.75</v>
      </c>
      <c r="AF63" s="118">
        <v>38</v>
      </c>
      <c r="AG63" s="116">
        <v>9.5</v>
      </c>
      <c r="AH63" s="118">
        <v>92</v>
      </c>
      <c r="AI63" s="116">
        <v>23</v>
      </c>
      <c r="AJ63" s="118">
        <v>1</v>
      </c>
      <c r="AK63" s="116">
        <v>0.25</v>
      </c>
      <c r="AL63" s="118">
        <v>844</v>
      </c>
      <c r="AM63" s="116">
        <v>211</v>
      </c>
      <c r="AN63" s="118">
        <v>566</v>
      </c>
      <c r="AO63" s="116">
        <v>141.5</v>
      </c>
      <c r="AP63" s="118">
        <v>1050</v>
      </c>
      <c r="AQ63" s="116">
        <v>262.5</v>
      </c>
      <c r="AR63" s="118">
        <v>402</v>
      </c>
      <c r="AS63" s="116">
        <v>100.5</v>
      </c>
    </row>
    <row r="64" spans="1:45" ht="13.5" customHeight="1" x14ac:dyDescent="0.2">
      <c r="A64" s="115" t="s">
        <v>254</v>
      </c>
      <c r="B64" s="155" t="str">
        <f>'Incentive Goal'!B63</f>
        <v>MCDOWELL</v>
      </c>
      <c r="C64" s="116">
        <v>4</v>
      </c>
      <c r="D64" s="116">
        <v>6.5</v>
      </c>
      <c r="E64" s="208">
        <v>1249</v>
      </c>
      <c r="F64" s="207">
        <v>312.25</v>
      </c>
      <c r="G64" s="208">
        <v>54</v>
      </c>
      <c r="H64" s="207">
        <v>13.5</v>
      </c>
      <c r="I64" s="208">
        <v>75</v>
      </c>
      <c r="J64" s="207">
        <v>18.75</v>
      </c>
      <c r="K64" s="117">
        <v>2623595.5699999998</v>
      </c>
      <c r="L64" s="117">
        <v>655898.89249999996</v>
      </c>
      <c r="M64" s="117">
        <v>403630.08769230766</v>
      </c>
      <c r="N64" s="260">
        <v>33828</v>
      </c>
      <c r="O64" s="116">
        <v>8457</v>
      </c>
      <c r="P64" s="260">
        <v>186</v>
      </c>
      <c r="Q64" s="116">
        <v>46.5</v>
      </c>
      <c r="R64" s="259">
        <v>961</v>
      </c>
      <c r="S64" s="116">
        <v>240.25</v>
      </c>
      <c r="T64" s="259">
        <v>42</v>
      </c>
      <c r="U64" s="116">
        <v>10.5</v>
      </c>
      <c r="V64" s="259">
        <v>3</v>
      </c>
      <c r="W64" s="116">
        <v>0.75</v>
      </c>
      <c r="X64" s="259">
        <v>53</v>
      </c>
      <c r="Y64" s="116">
        <v>13.25</v>
      </c>
      <c r="Z64" s="259">
        <v>37</v>
      </c>
      <c r="AA64" s="116">
        <v>9.25</v>
      </c>
      <c r="AB64" s="259">
        <v>70</v>
      </c>
      <c r="AC64" s="116">
        <v>17.5</v>
      </c>
      <c r="AD64" s="259">
        <v>5</v>
      </c>
      <c r="AE64" s="116">
        <v>1.25</v>
      </c>
      <c r="AF64" s="118">
        <v>26</v>
      </c>
      <c r="AG64" s="116">
        <v>6.5</v>
      </c>
      <c r="AH64" s="118">
        <v>109</v>
      </c>
      <c r="AI64" s="116">
        <v>27.25</v>
      </c>
      <c r="AJ64" s="118">
        <v>12</v>
      </c>
      <c r="AK64" s="116">
        <v>3</v>
      </c>
      <c r="AL64" s="118">
        <v>470</v>
      </c>
      <c r="AM64" s="116">
        <v>117.5</v>
      </c>
      <c r="AN64" s="118">
        <v>298</v>
      </c>
      <c r="AO64" s="116">
        <v>74.5</v>
      </c>
      <c r="AP64" s="118">
        <v>895</v>
      </c>
      <c r="AQ64" s="116">
        <v>223.75</v>
      </c>
      <c r="AR64" s="118">
        <v>92</v>
      </c>
      <c r="AS64" s="116">
        <v>23</v>
      </c>
    </row>
    <row r="65" spans="1:45" ht="13.5" customHeight="1" x14ac:dyDescent="0.2">
      <c r="A65" s="115" t="s">
        <v>253</v>
      </c>
      <c r="B65" s="155" t="str">
        <f>'Incentive Goal'!B64</f>
        <v>MECKLENBURG</v>
      </c>
      <c r="C65" s="116">
        <v>79</v>
      </c>
      <c r="D65" s="116">
        <v>130</v>
      </c>
      <c r="E65" s="208">
        <v>24490</v>
      </c>
      <c r="F65" s="207">
        <v>310</v>
      </c>
      <c r="G65" s="208">
        <v>2133</v>
      </c>
      <c r="H65" s="207">
        <v>27</v>
      </c>
      <c r="I65" s="208">
        <v>1458</v>
      </c>
      <c r="J65" s="207">
        <v>18.455696202531644</v>
      </c>
      <c r="K65" s="117">
        <v>49698258.369999997</v>
      </c>
      <c r="L65" s="117">
        <v>629091.87810126576</v>
      </c>
      <c r="M65" s="117">
        <v>382294.29515384615</v>
      </c>
      <c r="N65" s="260">
        <v>561903</v>
      </c>
      <c r="O65" s="116">
        <v>7112.6962025316452</v>
      </c>
      <c r="P65" s="260">
        <v>1588</v>
      </c>
      <c r="Q65" s="116">
        <v>20.101265822784811</v>
      </c>
      <c r="R65" s="259">
        <v>8495</v>
      </c>
      <c r="S65" s="116">
        <v>107.53164556962025</v>
      </c>
      <c r="T65" s="259">
        <v>293</v>
      </c>
      <c r="U65" s="116">
        <v>3.7088607594936707</v>
      </c>
      <c r="V65" s="259">
        <v>910</v>
      </c>
      <c r="W65" s="116">
        <v>11.518987341772151</v>
      </c>
      <c r="X65" s="259">
        <v>2199</v>
      </c>
      <c r="Y65" s="116">
        <v>27.835443037974684</v>
      </c>
      <c r="Z65" s="259">
        <v>2723</v>
      </c>
      <c r="AA65" s="116">
        <v>34.468354430379748</v>
      </c>
      <c r="AB65" s="259">
        <v>1365</v>
      </c>
      <c r="AC65" s="116">
        <v>17.278481012658229</v>
      </c>
      <c r="AD65" s="259">
        <v>1058</v>
      </c>
      <c r="AE65" s="116">
        <v>13.39240506329114</v>
      </c>
      <c r="AF65" s="118">
        <v>663</v>
      </c>
      <c r="AG65" s="116">
        <v>8.3924050632911396</v>
      </c>
      <c r="AH65" s="118">
        <v>1370</v>
      </c>
      <c r="AI65" s="116">
        <v>17.341772151898734</v>
      </c>
      <c r="AJ65" s="118">
        <v>458</v>
      </c>
      <c r="AK65" s="116">
        <v>5.7974683544303796</v>
      </c>
      <c r="AL65" s="118">
        <v>11217</v>
      </c>
      <c r="AM65" s="116">
        <v>141.98734177215189</v>
      </c>
      <c r="AN65" s="118">
        <v>7062</v>
      </c>
      <c r="AO65" s="116">
        <v>89.392405063291136</v>
      </c>
      <c r="AP65" s="118">
        <v>19139</v>
      </c>
      <c r="AQ65" s="116">
        <v>242.26582278481013</v>
      </c>
      <c r="AR65" s="118">
        <v>1766</v>
      </c>
      <c r="AS65" s="116">
        <v>22.354430379746834</v>
      </c>
    </row>
    <row r="66" spans="1:45" ht="13.5" customHeight="1" x14ac:dyDescent="0.2">
      <c r="A66" s="115" t="s">
        <v>233</v>
      </c>
      <c r="B66" s="155" t="str">
        <f>'Incentive Goal'!B65</f>
        <v>MITCHELL</v>
      </c>
      <c r="C66" s="116">
        <v>1</v>
      </c>
      <c r="D66" s="116">
        <v>1</v>
      </c>
      <c r="E66" s="208">
        <v>220</v>
      </c>
      <c r="F66" s="207">
        <v>220</v>
      </c>
      <c r="G66" s="208">
        <v>6</v>
      </c>
      <c r="H66" s="207">
        <v>6</v>
      </c>
      <c r="I66" s="208">
        <v>13</v>
      </c>
      <c r="J66" s="207">
        <v>13</v>
      </c>
      <c r="K66" s="117">
        <v>648078.98</v>
      </c>
      <c r="L66" s="117">
        <v>648078.98</v>
      </c>
      <c r="M66" s="117">
        <v>648078.98</v>
      </c>
      <c r="N66" s="260">
        <v>4934</v>
      </c>
      <c r="O66" s="116">
        <v>4934</v>
      </c>
      <c r="P66" s="260">
        <v>36</v>
      </c>
      <c r="Q66" s="116">
        <v>36</v>
      </c>
      <c r="R66" s="259">
        <v>51</v>
      </c>
      <c r="S66" s="116">
        <v>51</v>
      </c>
      <c r="T66" s="259">
        <v>0</v>
      </c>
      <c r="U66" s="116">
        <v>0</v>
      </c>
      <c r="V66" s="259">
        <v>2</v>
      </c>
      <c r="W66" s="116">
        <v>2</v>
      </c>
      <c r="X66" s="259">
        <v>5</v>
      </c>
      <c r="Y66" s="116">
        <v>5</v>
      </c>
      <c r="Z66" s="259">
        <v>5</v>
      </c>
      <c r="AA66" s="116">
        <v>5</v>
      </c>
      <c r="AB66" s="259">
        <v>13</v>
      </c>
      <c r="AC66" s="116">
        <v>13</v>
      </c>
      <c r="AD66" s="259">
        <v>2</v>
      </c>
      <c r="AE66" s="116">
        <v>2</v>
      </c>
      <c r="AF66" s="118">
        <v>19</v>
      </c>
      <c r="AG66" s="116">
        <v>19</v>
      </c>
      <c r="AH66" s="118">
        <v>24</v>
      </c>
      <c r="AI66" s="116">
        <v>24</v>
      </c>
      <c r="AJ66" s="118">
        <v>0</v>
      </c>
      <c r="AK66" s="116">
        <v>0</v>
      </c>
      <c r="AL66" s="118">
        <v>77</v>
      </c>
      <c r="AM66" s="116">
        <v>77</v>
      </c>
      <c r="AN66" s="118">
        <v>212</v>
      </c>
      <c r="AO66" s="116">
        <v>212</v>
      </c>
      <c r="AP66" s="118">
        <v>130</v>
      </c>
      <c r="AQ66" s="116">
        <v>130</v>
      </c>
      <c r="AR66" s="118">
        <v>111</v>
      </c>
      <c r="AS66" s="116">
        <v>111</v>
      </c>
    </row>
    <row r="67" spans="1:45" ht="13.5" customHeight="1" x14ac:dyDescent="0.2">
      <c r="A67" s="115" t="s">
        <v>253</v>
      </c>
      <c r="B67" s="155" t="str">
        <f>'Incentive Goal'!B66</f>
        <v>MONTGOMERY</v>
      </c>
      <c r="C67" s="116">
        <v>4</v>
      </c>
      <c r="D67" s="116">
        <v>5</v>
      </c>
      <c r="E67" s="208">
        <v>1155</v>
      </c>
      <c r="F67" s="207">
        <v>288.75</v>
      </c>
      <c r="G67" s="208">
        <v>59</v>
      </c>
      <c r="H67" s="207">
        <v>14.75</v>
      </c>
      <c r="I67" s="208">
        <v>109</v>
      </c>
      <c r="J67" s="207">
        <v>27.25</v>
      </c>
      <c r="K67" s="117">
        <v>2048795.33</v>
      </c>
      <c r="L67" s="117">
        <v>512198.83250000002</v>
      </c>
      <c r="M67" s="117">
        <v>409759.06599999999</v>
      </c>
      <c r="N67" s="260">
        <v>29546</v>
      </c>
      <c r="O67" s="116">
        <v>7386.5</v>
      </c>
      <c r="P67" s="260">
        <v>74</v>
      </c>
      <c r="Q67" s="116">
        <v>18.5</v>
      </c>
      <c r="R67" s="259">
        <v>217</v>
      </c>
      <c r="S67" s="116">
        <v>54.25</v>
      </c>
      <c r="T67" s="259">
        <v>8</v>
      </c>
      <c r="U67" s="116">
        <v>2</v>
      </c>
      <c r="V67" s="259">
        <v>38</v>
      </c>
      <c r="W67" s="116">
        <v>9.5</v>
      </c>
      <c r="X67" s="259">
        <v>60</v>
      </c>
      <c r="Y67" s="116">
        <v>15</v>
      </c>
      <c r="Z67" s="259">
        <v>105</v>
      </c>
      <c r="AA67" s="116">
        <v>26.25</v>
      </c>
      <c r="AB67" s="259">
        <v>87</v>
      </c>
      <c r="AC67" s="116">
        <v>21.75</v>
      </c>
      <c r="AD67" s="259">
        <v>6</v>
      </c>
      <c r="AE67" s="116">
        <v>1.5</v>
      </c>
      <c r="AF67" s="118">
        <v>81</v>
      </c>
      <c r="AG67" s="116">
        <v>20.25</v>
      </c>
      <c r="AH67" s="118">
        <v>97</v>
      </c>
      <c r="AI67" s="116">
        <v>24.25</v>
      </c>
      <c r="AJ67" s="118">
        <v>13</v>
      </c>
      <c r="AK67" s="116">
        <v>3.25</v>
      </c>
      <c r="AL67" s="118">
        <v>482</v>
      </c>
      <c r="AM67" s="116">
        <v>120.5</v>
      </c>
      <c r="AN67" s="118">
        <v>1444</v>
      </c>
      <c r="AO67" s="116">
        <v>361</v>
      </c>
      <c r="AP67" s="118">
        <v>981</v>
      </c>
      <c r="AQ67" s="116">
        <v>245.25</v>
      </c>
      <c r="AR67" s="118">
        <v>1265</v>
      </c>
      <c r="AS67" s="116">
        <v>316.25</v>
      </c>
    </row>
    <row r="68" spans="1:45" ht="13.5" customHeight="1" x14ac:dyDescent="0.2">
      <c r="A68" s="115" t="s">
        <v>253</v>
      </c>
      <c r="B68" s="155" t="str">
        <f>'Incentive Goal'!B67</f>
        <v>MOORE</v>
      </c>
      <c r="C68" s="116">
        <v>6</v>
      </c>
      <c r="D68" s="116">
        <v>11</v>
      </c>
      <c r="E68" s="208">
        <v>1876</v>
      </c>
      <c r="F68" s="207">
        <v>312.66666666666669</v>
      </c>
      <c r="G68" s="208">
        <v>190</v>
      </c>
      <c r="H68" s="207">
        <v>31.666666666666668</v>
      </c>
      <c r="I68" s="208">
        <v>111</v>
      </c>
      <c r="J68" s="207">
        <v>18.5</v>
      </c>
      <c r="K68" s="117">
        <v>5109842.16</v>
      </c>
      <c r="L68" s="117">
        <v>851640.36</v>
      </c>
      <c r="M68" s="117">
        <v>464531.10545454547</v>
      </c>
      <c r="N68" s="260">
        <v>49588</v>
      </c>
      <c r="O68" s="116">
        <v>8264.6666666666661</v>
      </c>
      <c r="P68" s="260">
        <v>278</v>
      </c>
      <c r="Q68" s="116">
        <v>46.333333333333336</v>
      </c>
      <c r="R68" s="259">
        <v>1997</v>
      </c>
      <c r="S68" s="116">
        <v>332.83333333333331</v>
      </c>
      <c r="T68" s="259">
        <v>207</v>
      </c>
      <c r="U68" s="116">
        <v>34.5</v>
      </c>
      <c r="V68" s="259">
        <v>32</v>
      </c>
      <c r="W68" s="116">
        <v>5.333333333333333</v>
      </c>
      <c r="X68" s="259">
        <v>200</v>
      </c>
      <c r="Y68" s="116">
        <v>33.333333333333336</v>
      </c>
      <c r="Z68" s="259">
        <v>99</v>
      </c>
      <c r="AA68" s="116">
        <v>16.5</v>
      </c>
      <c r="AB68" s="259">
        <v>103</v>
      </c>
      <c r="AC68" s="116">
        <v>17.166666666666668</v>
      </c>
      <c r="AD68" s="259">
        <v>136</v>
      </c>
      <c r="AE68" s="116">
        <v>22.666666666666668</v>
      </c>
      <c r="AF68" s="118">
        <v>133</v>
      </c>
      <c r="AG68" s="116">
        <v>22.166666666666668</v>
      </c>
      <c r="AH68" s="118">
        <v>124</v>
      </c>
      <c r="AI68" s="116">
        <v>20.666666666666668</v>
      </c>
      <c r="AJ68" s="118">
        <v>19</v>
      </c>
      <c r="AK68" s="116">
        <v>3.1666666666666665</v>
      </c>
      <c r="AL68" s="118">
        <v>1028</v>
      </c>
      <c r="AM68" s="116">
        <v>171.33333333333334</v>
      </c>
      <c r="AN68" s="118">
        <v>1974</v>
      </c>
      <c r="AO68" s="116">
        <v>329</v>
      </c>
      <c r="AP68" s="118">
        <v>1984</v>
      </c>
      <c r="AQ68" s="116">
        <v>330.66666666666669</v>
      </c>
      <c r="AR68" s="118">
        <v>1480</v>
      </c>
      <c r="AS68" s="116">
        <v>246.66666666666666</v>
      </c>
    </row>
    <row r="69" spans="1:45" ht="13.5" customHeight="1" x14ac:dyDescent="0.2">
      <c r="A69" s="115" t="s">
        <v>220</v>
      </c>
      <c r="B69" s="155" t="str">
        <f>'Incentive Goal'!B68</f>
        <v>NASH</v>
      </c>
      <c r="C69" s="116">
        <v>13</v>
      </c>
      <c r="D69" s="116">
        <v>18</v>
      </c>
      <c r="E69" s="208">
        <v>3845</v>
      </c>
      <c r="F69" s="207">
        <v>295.76923076923077</v>
      </c>
      <c r="G69" s="208">
        <v>262</v>
      </c>
      <c r="H69" s="207">
        <v>20.153846153846153</v>
      </c>
      <c r="I69" s="208">
        <v>230</v>
      </c>
      <c r="J69" s="207">
        <v>17.692307692307693</v>
      </c>
      <c r="K69" s="117">
        <v>9026326.4499999993</v>
      </c>
      <c r="L69" s="117">
        <v>694332.80384615378</v>
      </c>
      <c r="M69" s="117">
        <v>501462.58055555553</v>
      </c>
      <c r="N69" s="260">
        <v>107541</v>
      </c>
      <c r="O69" s="116">
        <v>8272.3846153846152</v>
      </c>
      <c r="P69" s="260">
        <v>416</v>
      </c>
      <c r="Q69" s="116">
        <v>32</v>
      </c>
      <c r="R69" s="259">
        <v>40455</v>
      </c>
      <c r="S69" s="116">
        <v>3111.9230769230771</v>
      </c>
      <c r="T69" s="259">
        <v>1046</v>
      </c>
      <c r="U69" s="116">
        <v>80.461538461538467</v>
      </c>
      <c r="V69" s="259">
        <v>113</v>
      </c>
      <c r="W69" s="116">
        <v>8.6923076923076916</v>
      </c>
      <c r="X69" s="259">
        <v>264</v>
      </c>
      <c r="Y69" s="116">
        <v>20.307692307692307</v>
      </c>
      <c r="Z69" s="259">
        <v>284</v>
      </c>
      <c r="AA69" s="116">
        <v>21.846153846153847</v>
      </c>
      <c r="AB69" s="259">
        <v>210</v>
      </c>
      <c r="AC69" s="116">
        <v>16.153846153846153</v>
      </c>
      <c r="AD69" s="259">
        <v>602</v>
      </c>
      <c r="AE69" s="116">
        <v>46.307692307692307</v>
      </c>
      <c r="AF69" s="118">
        <v>382</v>
      </c>
      <c r="AG69" s="116">
        <v>29.384615384615383</v>
      </c>
      <c r="AH69" s="118">
        <v>291</v>
      </c>
      <c r="AI69" s="116">
        <v>22.384615384615383</v>
      </c>
      <c r="AJ69" s="118">
        <v>30</v>
      </c>
      <c r="AK69" s="116">
        <v>2.3076923076923075</v>
      </c>
      <c r="AL69" s="118">
        <v>2475</v>
      </c>
      <c r="AM69" s="116">
        <v>190.38461538461539</v>
      </c>
      <c r="AN69" s="118">
        <v>2854</v>
      </c>
      <c r="AO69" s="116">
        <v>219.53846153846155</v>
      </c>
      <c r="AP69" s="118">
        <v>6846</v>
      </c>
      <c r="AQ69" s="116">
        <v>526.61538461538464</v>
      </c>
      <c r="AR69" s="118">
        <v>2729</v>
      </c>
      <c r="AS69" s="116">
        <v>209.92307692307693</v>
      </c>
    </row>
    <row r="70" spans="1:45" ht="13.5" customHeight="1" x14ac:dyDescent="0.2">
      <c r="A70" s="115" t="s">
        <v>164</v>
      </c>
      <c r="B70" s="155" t="str">
        <f>'Incentive Goal'!B69</f>
        <v>NEW HANOVER</v>
      </c>
      <c r="C70" s="116">
        <v>10</v>
      </c>
      <c r="D70" s="116">
        <v>16</v>
      </c>
      <c r="E70" s="208">
        <v>4195</v>
      </c>
      <c r="F70" s="207">
        <v>419.5</v>
      </c>
      <c r="G70" s="208">
        <v>273</v>
      </c>
      <c r="H70" s="207">
        <v>27.3</v>
      </c>
      <c r="I70" s="208">
        <v>183</v>
      </c>
      <c r="J70" s="207">
        <v>18.3</v>
      </c>
      <c r="K70" s="117">
        <v>10579080.189999999</v>
      </c>
      <c r="L70" s="117">
        <v>1057908.0189999999</v>
      </c>
      <c r="M70" s="117">
        <v>661192.51187499997</v>
      </c>
      <c r="N70" s="260">
        <v>130657</v>
      </c>
      <c r="O70" s="116">
        <v>13065.7</v>
      </c>
      <c r="P70" s="260">
        <v>471</v>
      </c>
      <c r="Q70" s="116">
        <v>47.1</v>
      </c>
      <c r="R70" s="259">
        <v>1282</v>
      </c>
      <c r="S70" s="116">
        <v>128.19999999999999</v>
      </c>
      <c r="T70" s="259">
        <v>28</v>
      </c>
      <c r="U70" s="116">
        <v>2.8</v>
      </c>
      <c r="V70" s="259">
        <v>79</v>
      </c>
      <c r="W70" s="116">
        <v>7.9</v>
      </c>
      <c r="X70" s="259">
        <v>295</v>
      </c>
      <c r="Y70" s="116">
        <v>29.5</v>
      </c>
      <c r="Z70" s="259">
        <v>193</v>
      </c>
      <c r="AA70" s="116">
        <v>19.3</v>
      </c>
      <c r="AB70" s="259">
        <v>170</v>
      </c>
      <c r="AC70" s="116">
        <v>17</v>
      </c>
      <c r="AD70" s="259">
        <v>179</v>
      </c>
      <c r="AE70" s="116">
        <v>17.899999999999999</v>
      </c>
      <c r="AF70" s="118">
        <v>155</v>
      </c>
      <c r="AG70" s="116">
        <v>15.5</v>
      </c>
      <c r="AH70" s="118">
        <v>207</v>
      </c>
      <c r="AI70" s="116">
        <v>20.7</v>
      </c>
      <c r="AJ70" s="118">
        <v>79</v>
      </c>
      <c r="AK70" s="116">
        <v>7.9</v>
      </c>
      <c r="AL70" s="118">
        <v>2894</v>
      </c>
      <c r="AM70" s="116">
        <v>289.39999999999998</v>
      </c>
      <c r="AN70" s="118">
        <v>2207</v>
      </c>
      <c r="AO70" s="116">
        <v>220.7</v>
      </c>
      <c r="AP70" s="118">
        <v>3389</v>
      </c>
      <c r="AQ70" s="116">
        <v>338.9</v>
      </c>
      <c r="AR70" s="118">
        <v>1237</v>
      </c>
      <c r="AS70" s="116">
        <v>123.7</v>
      </c>
    </row>
    <row r="71" spans="1:45" ht="13.5" customHeight="1" x14ac:dyDescent="0.2">
      <c r="A71" s="115" t="s">
        <v>152</v>
      </c>
      <c r="B71" s="155" t="str">
        <f>'Incentive Goal'!B70</f>
        <v>NORTH CAROLINA</v>
      </c>
      <c r="C71" s="116"/>
      <c r="D71" s="116"/>
      <c r="E71" s="208">
        <v>6</v>
      </c>
      <c r="F71" s="207"/>
      <c r="G71" s="208">
        <v>4</v>
      </c>
      <c r="H71" s="207"/>
      <c r="I71" s="208"/>
      <c r="J71" s="207"/>
      <c r="K71" s="117"/>
      <c r="L71" s="117"/>
      <c r="M71" s="117"/>
      <c r="N71" s="260">
        <v>388616</v>
      </c>
      <c r="O71" s="116"/>
      <c r="P71" s="260">
        <v>2635</v>
      </c>
      <c r="Q71" s="116"/>
      <c r="R71" s="259">
        <v>22515</v>
      </c>
      <c r="S71" s="116"/>
      <c r="T71" s="259">
        <v>26</v>
      </c>
      <c r="U71" s="116"/>
      <c r="V71" s="259"/>
      <c r="W71" s="116"/>
      <c r="X71" s="259">
        <v>6</v>
      </c>
      <c r="Y71" s="116"/>
      <c r="Z71" s="259"/>
      <c r="AA71" s="116"/>
      <c r="AB71" s="259"/>
      <c r="AC71" s="116"/>
      <c r="AD71" s="259"/>
      <c r="AE71" s="116"/>
      <c r="AF71" s="118"/>
      <c r="AG71" s="116"/>
      <c r="AH71" s="118"/>
      <c r="AI71" s="116"/>
      <c r="AJ71" s="118"/>
      <c r="AK71" s="116"/>
      <c r="AL71" s="118"/>
      <c r="AM71" s="116"/>
      <c r="AN71" s="118">
        <v>4</v>
      </c>
      <c r="AO71" s="116"/>
      <c r="AP71" s="118">
        <v>28</v>
      </c>
      <c r="AQ71" s="116"/>
      <c r="AR71" s="118"/>
      <c r="AS71" s="116"/>
    </row>
    <row r="72" spans="1:45" ht="13.5" customHeight="1" x14ac:dyDescent="0.2">
      <c r="A72" s="115" t="s">
        <v>220</v>
      </c>
      <c r="B72" s="155" t="str">
        <f>'Incentive Goal'!B71</f>
        <v>NORTHAMPTON</v>
      </c>
      <c r="C72" s="116">
        <v>6</v>
      </c>
      <c r="D72" s="116">
        <v>8</v>
      </c>
      <c r="E72" s="208">
        <v>1358</v>
      </c>
      <c r="F72" s="207">
        <v>226.33333333333334</v>
      </c>
      <c r="G72" s="208">
        <v>35</v>
      </c>
      <c r="H72" s="207">
        <v>5.833333333333333</v>
      </c>
      <c r="I72" s="208">
        <v>39</v>
      </c>
      <c r="J72" s="207">
        <v>6.5</v>
      </c>
      <c r="K72" s="117">
        <v>1943700.6</v>
      </c>
      <c r="L72" s="117">
        <v>323950.10000000003</v>
      </c>
      <c r="M72" s="117">
        <v>242962.57500000001</v>
      </c>
      <c r="N72" s="260">
        <v>34871</v>
      </c>
      <c r="O72" s="116">
        <v>5811.833333333333</v>
      </c>
      <c r="P72" s="260">
        <v>62</v>
      </c>
      <c r="Q72" s="116">
        <v>10.333333333333334</v>
      </c>
      <c r="R72" s="259">
        <v>3662</v>
      </c>
      <c r="S72" s="116">
        <v>610.33333333333337</v>
      </c>
      <c r="T72" s="259">
        <v>59</v>
      </c>
      <c r="U72" s="116">
        <v>9.8333333333333339</v>
      </c>
      <c r="V72" s="259">
        <v>23</v>
      </c>
      <c r="W72" s="116">
        <v>3.8333333333333335</v>
      </c>
      <c r="X72" s="259">
        <v>32</v>
      </c>
      <c r="Y72" s="116">
        <v>5.333333333333333</v>
      </c>
      <c r="Z72" s="259">
        <v>41</v>
      </c>
      <c r="AA72" s="116">
        <v>6.833333333333333</v>
      </c>
      <c r="AB72" s="259">
        <v>27</v>
      </c>
      <c r="AC72" s="116">
        <v>4.5</v>
      </c>
      <c r="AD72" s="259">
        <v>12</v>
      </c>
      <c r="AE72" s="116">
        <v>2</v>
      </c>
      <c r="AF72" s="118">
        <v>26</v>
      </c>
      <c r="AG72" s="116">
        <v>4.333333333333333</v>
      </c>
      <c r="AH72" s="118">
        <v>82</v>
      </c>
      <c r="AI72" s="116">
        <v>13.666666666666666</v>
      </c>
      <c r="AJ72" s="118">
        <v>4</v>
      </c>
      <c r="AK72" s="116">
        <v>0.66666666666666663</v>
      </c>
      <c r="AL72" s="118">
        <v>619</v>
      </c>
      <c r="AM72" s="116">
        <v>103.16666666666667</v>
      </c>
      <c r="AN72" s="118">
        <v>436</v>
      </c>
      <c r="AO72" s="116">
        <v>72.666666666666671</v>
      </c>
      <c r="AP72" s="118">
        <v>504</v>
      </c>
      <c r="AQ72" s="116">
        <v>84</v>
      </c>
      <c r="AR72" s="118">
        <v>167</v>
      </c>
      <c r="AS72" s="116">
        <v>27.833333333333332</v>
      </c>
    </row>
    <row r="73" spans="1:45" ht="13.5" customHeight="1" x14ac:dyDescent="0.2">
      <c r="A73" s="115" t="s">
        <v>164</v>
      </c>
      <c r="B73" s="155" t="str">
        <f>'Incentive Goal'!B72</f>
        <v>ONSLOW</v>
      </c>
      <c r="C73" s="116">
        <v>15</v>
      </c>
      <c r="D73" s="116">
        <v>19</v>
      </c>
      <c r="E73" s="208">
        <v>6043</v>
      </c>
      <c r="F73" s="207">
        <v>402.86666666666667</v>
      </c>
      <c r="G73" s="208">
        <v>286</v>
      </c>
      <c r="H73" s="207">
        <v>19.066666666666666</v>
      </c>
      <c r="I73" s="208">
        <v>244</v>
      </c>
      <c r="J73" s="207">
        <v>16.266666666666666</v>
      </c>
      <c r="K73" s="117">
        <v>18790942.690000001</v>
      </c>
      <c r="L73" s="117">
        <v>1252729.5126666666</v>
      </c>
      <c r="M73" s="117">
        <v>988996.98368421057</v>
      </c>
      <c r="N73" s="260">
        <v>111907</v>
      </c>
      <c r="O73" s="116">
        <v>7460.4666666666662</v>
      </c>
      <c r="P73" s="260">
        <v>372</v>
      </c>
      <c r="Q73" s="116">
        <v>24.8</v>
      </c>
      <c r="R73" s="259">
        <v>1476</v>
      </c>
      <c r="S73" s="116">
        <v>98.4</v>
      </c>
      <c r="T73" s="259">
        <v>20</v>
      </c>
      <c r="U73" s="116">
        <v>1.3333333333333333</v>
      </c>
      <c r="V73" s="259">
        <v>95</v>
      </c>
      <c r="W73" s="116">
        <v>6.333333333333333</v>
      </c>
      <c r="X73" s="259">
        <v>272</v>
      </c>
      <c r="Y73" s="116">
        <v>18.133333333333333</v>
      </c>
      <c r="Z73" s="259">
        <v>347</v>
      </c>
      <c r="AA73" s="116">
        <v>23.133333333333333</v>
      </c>
      <c r="AB73" s="259">
        <v>235</v>
      </c>
      <c r="AC73" s="116">
        <v>15.666666666666666</v>
      </c>
      <c r="AD73" s="259">
        <v>6</v>
      </c>
      <c r="AE73" s="116">
        <v>0.4</v>
      </c>
      <c r="AF73" s="118">
        <v>190</v>
      </c>
      <c r="AG73" s="116">
        <v>12.666666666666666</v>
      </c>
      <c r="AH73" s="118">
        <v>594</v>
      </c>
      <c r="AI73" s="116">
        <v>39.6</v>
      </c>
      <c r="AJ73" s="118">
        <v>16</v>
      </c>
      <c r="AK73" s="116">
        <v>1.0666666666666667</v>
      </c>
      <c r="AL73" s="118">
        <v>2657</v>
      </c>
      <c r="AM73" s="116">
        <v>177.13333333333333</v>
      </c>
      <c r="AN73" s="118">
        <v>1611</v>
      </c>
      <c r="AO73" s="116">
        <v>107.4</v>
      </c>
      <c r="AP73" s="118">
        <v>4726</v>
      </c>
      <c r="AQ73" s="116">
        <v>315.06666666666666</v>
      </c>
      <c r="AR73" s="118">
        <v>1031</v>
      </c>
      <c r="AS73" s="116">
        <v>68.733333333333334</v>
      </c>
    </row>
    <row r="74" spans="1:45" ht="13.5" customHeight="1" x14ac:dyDescent="0.2">
      <c r="A74" s="115" t="s">
        <v>142</v>
      </c>
      <c r="B74" s="155" t="str">
        <f>'Incentive Goal'!B73</f>
        <v>ORANGE</v>
      </c>
      <c r="C74" s="116">
        <v>5</v>
      </c>
      <c r="D74" s="116">
        <v>10</v>
      </c>
      <c r="E74" s="208">
        <v>1435</v>
      </c>
      <c r="F74" s="207">
        <v>287</v>
      </c>
      <c r="G74" s="208">
        <v>100</v>
      </c>
      <c r="H74" s="207">
        <v>20</v>
      </c>
      <c r="I74" s="208">
        <v>85</v>
      </c>
      <c r="J74" s="207">
        <v>17</v>
      </c>
      <c r="K74" s="117">
        <v>4080180.99</v>
      </c>
      <c r="L74" s="117">
        <v>816036.19800000009</v>
      </c>
      <c r="M74" s="117">
        <v>408018.09900000005</v>
      </c>
      <c r="N74" s="260">
        <v>39076</v>
      </c>
      <c r="O74" s="116">
        <v>7815.2</v>
      </c>
      <c r="P74" s="260">
        <v>199</v>
      </c>
      <c r="Q74" s="116">
        <v>39.799999999999997</v>
      </c>
      <c r="R74" s="259">
        <v>3512</v>
      </c>
      <c r="S74" s="116">
        <v>702.4</v>
      </c>
      <c r="T74" s="259">
        <v>182</v>
      </c>
      <c r="U74" s="116">
        <v>36.4</v>
      </c>
      <c r="V74" s="259">
        <v>63</v>
      </c>
      <c r="W74" s="116">
        <v>12.6</v>
      </c>
      <c r="X74" s="259">
        <v>103</v>
      </c>
      <c r="Y74" s="116">
        <v>20.6</v>
      </c>
      <c r="Z74" s="259">
        <v>104</v>
      </c>
      <c r="AA74" s="116">
        <v>20.8</v>
      </c>
      <c r="AB74" s="259">
        <v>79</v>
      </c>
      <c r="AC74" s="116">
        <v>15.8</v>
      </c>
      <c r="AD74" s="259">
        <v>330</v>
      </c>
      <c r="AE74" s="116">
        <v>66</v>
      </c>
      <c r="AF74" s="118">
        <v>112</v>
      </c>
      <c r="AG74" s="116">
        <v>22.4</v>
      </c>
      <c r="AH74" s="118">
        <v>99</v>
      </c>
      <c r="AI74" s="116">
        <v>19.8</v>
      </c>
      <c r="AJ74" s="118">
        <v>32</v>
      </c>
      <c r="AK74" s="116">
        <v>6.4</v>
      </c>
      <c r="AL74" s="118">
        <v>846</v>
      </c>
      <c r="AM74" s="116">
        <v>169.2</v>
      </c>
      <c r="AN74" s="118">
        <v>649</v>
      </c>
      <c r="AO74" s="116">
        <v>129.80000000000001</v>
      </c>
      <c r="AP74" s="118">
        <v>2932</v>
      </c>
      <c r="AQ74" s="116">
        <v>586.4</v>
      </c>
      <c r="AR74" s="118">
        <v>429</v>
      </c>
      <c r="AS74" s="116">
        <v>85.8</v>
      </c>
    </row>
    <row r="75" spans="1:45" ht="13.5" customHeight="1" x14ac:dyDescent="0.2">
      <c r="A75" s="115" t="s">
        <v>164</v>
      </c>
      <c r="B75" s="155" t="str">
        <f>'Incentive Goal'!B74</f>
        <v>PAMLICO</v>
      </c>
      <c r="C75" s="116">
        <v>1</v>
      </c>
      <c r="D75" s="116">
        <v>1.33</v>
      </c>
      <c r="E75" s="208">
        <v>401</v>
      </c>
      <c r="F75" s="207">
        <v>401</v>
      </c>
      <c r="G75" s="208">
        <v>14</v>
      </c>
      <c r="H75" s="207">
        <v>14</v>
      </c>
      <c r="I75" s="208">
        <v>20</v>
      </c>
      <c r="J75" s="207">
        <v>20</v>
      </c>
      <c r="K75" s="117">
        <v>778846.48</v>
      </c>
      <c r="L75" s="117">
        <v>778846.48</v>
      </c>
      <c r="M75" s="117">
        <v>585598.85714285704</v>
      </c>
      <c r="N75" s="260">
        <v>10845</v>
      </c>
      <c r="O75" s="116">
        <v>10845</v>
      </c>
      <c r="P75" s="260">
        <v>14</v>
      </c>
      <c r="Q75" s="116">
        <v>14</v>
      </c>
      <c r="R75" s="259">
        <v>198</v>
      </c>
      <c r="S75" s="116">
        <v>198</v>
      </c>
      <c r="T75" s="259">
        <v>3</v>
      </c>
      <c r="U75" s="116">
        <v>3</v>
      </c>
      <c r="V75" s="259">
        <v>8</v>
      </c>
      <c r="W75" s="116">
        <v>8</v>
      </c>
      <c r="X75" s="259">
        <v>15</v>
      </c>
      <c r="Y75" s="116">
        <v>15</v>
      </c>
      <c r="Z75" s="259">
        <v>32</v>
      </c>
      <c r="AA75" s="116">
        <v>32</v>
      </c>
      <c r="AB75" s="259">
        <v>21</v>
      </c>
      <c r="AC75" s="116">
        <v>21</v>
      </c>
      <c r="AD75" s="259">
        <v>0</v>
      </c>
      <c r="AE75" s="116">
        <v>0</v>
      </c>
      <c r="AF75" s="118">
        <v>36</v>
      </c>
      <c r="AG75" s="116">
        <v>36</v>
      </c>
      <c r="AH75" s="118">
        <v>21</v>
      </c>
      <c r="AI75" s="116">
        <v>21</v>
      </c>
      <c r="AJ75" s="118">
        <v>12</v>
      </c>
      <c r="AK75" s="116">
        <v>12</v>
      </c>
      <c r="AL75" s="118">
        <v>139</v>
      </c>
      <c r="AM75" s="116">
        <v>139</v>
      </c>
      <c r="AN75" s="118">
        <v>338</v>
      </c>
      <c r="AO75" s="116">
        <v>338</v>
      </c>
      <c r="AP75" s="118">
        <v>86</v>
      </c>
      <c r="AQ75" s="116">
        <v>86</v>
      </c>
      <c r="AR75" s="118">
        <v>149</v>
      </c>
      <c r="AS75" s="116">
        <v>149</v>
      </c>
    </row>
    <row r="76" spans="1:45" ht="13.5" customHeight="1" x14ac:dyDescent="0.2">
      <c r="A76" s="115" t="s">
        <v>249</v>
      </c>
      <c r="B76" s="155" t="str">
        <f>'Incentive Goal'!B75</f>
        <v>PASQUOTANK</v>
      </c>
      <c r="C76" s="116">
        <v>4</v>
      </c>
      <c r="D76" s="116">
        <v>5</v>
      </c>
      <c r="E76" s="208">
        <v>1756</v>
      </c>
      <c r="F76" s="207">
        <v>439</v>
      </c>
      <c r="G76" s="208">
        <v>92</v>
      </c>
      <c r="H76" s="207">
        <v>23</v>
      </c>
      <c r="I76" s="208">
        <v>46</v>
      </c>
      <c r="J76" s="207">
        <v>11.5</v>
      </c>
      <c r="K76" s="117">
        <v>3777474.36</v>
      </c>
      <c r="L76" s="117">
        <v>944368.59</v>
      </c>
      <c r="M76" s="117">
        <v>755494.87199999997</v>
      </c>
      <c r="N76" s="260">
        <v>57264</v>
      </c>
      <c r="O76" s="116">
        <v>14316</v>
      </c>
      <c r="P76" s="260">
        <v>199</v>
      </c>
      <c r="Q76" s="116">
        <v>49.75</v>
      </c>
      <c r="R76" s="259">
        <v>721</v>
      </c>
      <c r="S76" s="116">
        <v>180.25</v>
      </c>
      <c r="T76" s="259">
        <v>10</v>
      </c>
      <c r="U76" s="116">
        <v>2.5</v>
      </c>
      <c r="V76" s="259">
        <v>38</v>
      </c>
      <c r="W76" s="116">
        <v>9.5</v>
      </c>
      <c r="X76" s="259">
        <v>167</v>
      </c>
      <c r="Y76" s="116">
        <v>41.75</v>
      </c>
      <c r="Z76" s="259">
        <v>127</v>
      </c>
      <c r="AA76" s="116">
        <v>31.75</v>
      </c>
      <c r="AB76" s="259">
        <v>73</v>
      </c>
      <c r="AC76" s="116">
        <v>18.25</v>
      </c>
      <c r="AD76" s="259">
        <v>6</v>
      </c>
      <c r="AE76" s="116">
        <v>1.5</v>
      </c>
      <c r="AF76" s="118">
        <v>79</v>
      </c>
      <c r="AG76" s="116">
        <v>19.75</v>
      </c>
      <c r="AH76" s="118">
        <v>142</v>
      </c>
      <c r="AI76" s="116">
        <v>35.5</v>
      </c>
      <c r="AJ76" s="118">
        <v>33</v>
      </c>
      <c r="AK76" s="116">
        <v>8.25</v>
      </c>
      <c r="AL76" s="118">
        <v>629</v>
      </c>
      <c r="AM76" s="116">
        <v>157.25</v>
      </c>
      <c r="AN76" s="118">
        <v>1325</v>
      </c>
      <c r="AO76" s="116">
        <v>331.25</v>
      </c>
      <c r="AP76" s="118">
        <v>1050</v>
      </c>
      <c r="AQ76" s="116">
        <v>262.5</v>
      </c>
      <c r="AR76" s="118">
        <v>268</v>
      </c>
      <c r="AS76" s="116">
        <v>67</v>
      </c>
    </row>
    <row r="77" spans="1:45" ht="13.5" customHeight="1" x14ac:dyDescent="0.2">
      <c r="A77" s="115" t="s">
        <v>164</v>
      </c>
      <c r="B77" s="155" t="str">
        <f>'Incentive Goal'!B76</f>
        <v>PENDER</v>
      </c>
      <c r="C77" s="116">
        <v>3</v>
      </c>
      <c r="D77" s="116">
        <v>5.75</v>
      </c>
      <c r="E77" s="208">
        <v>1292</v>
      </c>
      <c r="F77" s="207">
        <v>430.66666666666669</v>
      </c>
      <c r="G77" s="208">
        <v>96</v>
      </c>
      <c r="H77" s="207">
        <v>32</v>
      </c>
      <c r="I77" s="208">
        <v>104</v>
      </c>
      <c r="J77" s="207">
        <v>34.666666666666664</v>
      </c>
      <c r="K77" s="117">
        <v>3673953.34</v>
      </c>
      <c r="L77" s="117">
        <v>1224651.1133333333</v>
      </c>
      <c r="M77" s="117">
        <v>638948.40695652168</v>
      </c>
      <c r="N77" s="260">
        <v>31397</v>
      </c>
      <c r="O77" s="116">
        <v>10465.666666666666</v>
      </c>
      <c r="P77" s="260">
        <v>171</v>
      </c>
      <c r="Q77" s="116">
        <v>57</v>
      </c>
      <c r="R77" s="259">
        <v>750</v>
      </c>
      <c r="S77" s="116">
        <v>250</v>
      </c>
      <c r="T77" s="259">
        <v>6</v>
      </c>
      <c r="U77" s="116">
        <v>2</v>
      </c>
      <c r="V77" s="259">
        <v>18</v>
      </c>
      <c r="W77" s="116">
        <v>6</v>
      </c>
      <c r="X77" s="259">
        <v>96</v>
      </c>
      <c r="Y77" s="116">
        <v>32</v>
      </c>
      <c r="Z77" s="259">
        <v>66</v>
      </c>
      <c r="AA77" s="116">
        <v>22</v>
      </c>
      <c r="AB77" s="259">
        <v>104</v>
      </c>
      <c r="AC77" s="116">
        <v>34.666666666666664</v>
      </c>
      <c r="AD77" s="259">
        <v>21</v>
      </c>
      <c r="AE77" s="116">
        <v>7</v>
      </c>
      <c r="AF77" s="118">
        <v>123</v>
      </c>
      <c r="AG77" s="116">
        <v>41</v>
      </c>
      <c r="AH77" s="118">
        <v>79</v>
      </c>
      <c r="AI77" s="116">
        <v>26.333333333333332</v>
      </c>
      <c r="AJ77" s="118">
        <v>15</v>
      </c>
      <c r="AK77" s="116">
        <v>5</v>
      </c>
      <c r="AL77" s="118">
        <v>673</v>
      </c>
      <c r="AM77" s="116">
        <v>224.33333333333334</v>
      </c>
      <c r="AN77" s="118">
        <v>790</v>
      </c>
      <c r="AO77" s="116">
        <v>263.33333333333331</v>
      </c>
      <c r="AP77" s="118">
        <v>1201</v>
      </c>
      <c r="AQ77" s="116">
        <v>400.33333333333331</v>
      </c>
      <c r="AR77" s="118">
        <v>252</v>
      </c>
      <c r="AS77" s="116">
        <v>84</v>
      </c>
    </row>
    <row r="78" spans="1:45" ht="13.5" customHeight="1" x14ac:dyDescent="0.2">
      <c r="A78" s="115" t="s">
        <v>249</v>
      </c>
      <c r="B78" s="155" t="str">
        <f>'Incentive Goal'!B77</f>
        <v>PERQUIMANS</v>
      </c>
      <c r="C78" s="116">
        <v>0.5</v>
      </c>
      <c r="D78" s="116">
        <v>1.5</v>
      </c>
      <c r="E78" s="208">
        <v>434</v>
      </c>
      <c r="F78" s="207">
        <v>868</v>
      </c>
      <c r="G78" s="208">
        <v>40</v>
      </c>
      <c r="H78" s="207">
        <v>80</v>
      </c>
      <c r="I78" s="208">
        <v>15</v>
      </c>
      <c r="J78" s="207">
        <v>30</v>
      </c>
      <c r="K78" s="117">
        <v>1000682</v>
      </c>
      <c r="L78" s="117">
        <v>2001364</v>
      </c>
      <c r="M78" s="117">
        <v>667121.33333333337</v>
      </c>
      <c r="N78" s="260">
        <v>1877</v>
      </c>
      <c r="O78" s="116">
        <v>3754</v>
      </c>
      <c r="P78" s="260">
        <v>9</v>
      </c>
      <c r="Q78" s="116">
        <v>18</v>
      </c>
      <c r="R78" s="259">
        <v>82</v>
      </c>
      <c r="S78" s="116">
        <v>164</v>
      </c>
      <c r="T78" s="259">
        <v>1</v>
      </c>
      <c r="U78" s="116">
        <v>2</v>
      </c>
      <c r="V78" s="259">
        <v>0</v>
      </c>
      <c r="W78" s="116">
        <v>0</v>
      </c>
      <c r="X78" s="259">
        <v>3</v>
      </c>
      <c r="Y78" s="116">
        <v>6</v>
      </c>
      <c r="Z78" s="259">
        <v>0</v>
      </c>
      <c r="AA78" s="116">
        <v>0</v>
      </c>
      <c r="AB78" s="259">
        <v>0</v>
      </c>
      <c r="AC78" s="116">
        <v>0</v>
      </c>
      <c r="AD78" s="259">
        <v>0</v>
      </c>
      <c r="AE78" s="116">
        <v>0</v>
      </c>
      <c r="AF78" s="118">
        <v>2</v>
      </c>
      <c r="AG78" s="116">
        <v>4</v>
      </c>
      <c r="AH78" s="118">
        <v>21</v>
      </c>
      <c r="AI78" s="116">
        <v>42</v>
      </c>
      <c r="AJ78" s="118">
        <v>5</v>
      </c>
      <c r="AK78" s="116">
        <v>10</v>
      </c>
      <c r="AL78" s="118">
        <v>161</v>
      </c>
      <c r="AM78" s="116">
        <v>322</v>
      </c>
      <c r="AN78" s="118">
        <v>127</v>
      </c>
      <c r="AO78" s="116">
        <v>254</v>
      </c>
      <c r="AP78" s="118">
        <v>82</v>
      </c>
      <c r="AQ78" s="116">
        <v>164</v>
      </c>
      <c r="AR78" s="118">
        <v>103</v>
      </c>
      <c r="AS78" s="116">
        <v>206</v>
      </c>
    </row>
    <row r="79" spans="1:45" ht="13.5" customHeight="1" x14ac:dyDescent="0.2">
      <c r="A79" s="115" t="s">
        <v>142</v>
      </c>
      <c r="B79" s="155" t="str">
        <f>'Incentive Goal'!B78</f>
        <v>PERSON</v>
      </c>
      <c r="C79" s="116">
        <v>6</v>
      </c>
      <c r="D79" s="116">
        <v>9</v>
      </c>
      <c r="E79" s="208">
        <v>1529</v>
      </c>
      <c r="F79" s="207">
        <v>254.83333333333334</v>
      </c>
      <c r="G79" s="208">
        <v>90</v>
      </c>
      <c r="H79" s="207">
        <v>15</v>
      </c>
      <c r="I79" s="208">
        <v>69</v>
      </c>
      <c r="J79" s="207">
        <v>11.5</v>
      </c>
      <c r="K79" s="117">
        <v>3115895.84</v>
      </c>
      <c r="L79" s="117">
        <v>519315.97333333333</v>
      </c>
      <c r="M79" s="117">
        <v>346210.64888888889</v>
      </c>
      <c r="N79" s="260">
        <v>38677</v>
      </c>
      <c r="O79" s="116">
        <v>6446.166666666667</v>
      </c>
      <c r="P79" s="260">
        <v>177</v>
      </c>
      <c r="Q79" s="116">
        <v>29.5</v>
      </c>
      <c r="R79" s="259">
        <v>5815</v>
      </c>
      <c r="S79" s="116">
        <v>969.16666666666663</v>
      </c>
      <c r="T79" s="259">
        <v>468</v>
      </c>
      <c r="U79" s="116">
        <v>78</v>
      </c>
      <c r="V79" s="259">
        <v>37</v>
      </c>
      <c r="W79" s="116">
        <v>6.166666666666667</v>
      </c>
      <c r="X79" s="259">
        <v>106</v>
      </c>
      <c r="Y79" s="116">
        <v>17.666666666666668</v>
      </c>
      <c r="Z79" s="259">
        <v>98</v>
      </c>
      <c r="AA79" s="116">
        <v>16.333333333333332</v>
      </c>
      <c r="AB79" s="259">
        <v>57</v>
      </c>
      <c r="AC79" s="116">
        <v>9.5</v>
      </c>
      <c r="AD79" s="259">
        <v>10</v>
      </c>
      <c r="AE79" s="116">
        <v>1.6666666666666667</v>
      </c>
      <c r="AF79" s="118">
        <v>63</v>
      </c>
      <c r="AG79" s="116">
        <v>10.5</v>
      </c>
      <c r="AH79" s="118">
        <v>71</v>
      </c>
      <c r="AI79" s="116">
        <v>11.833333333333334</v>
      </c>
      <c r="AJ79" s="118">
        <v>11</v>
      </c>
      <c r="AK79" s="116">
        <v>1.8333333333333333</v>
      </c>
      <c r="AL79" s="118">
        <v>741</v>
      </c>
      <c r="AM79" s="116">
        <v>123.5</v>
      </c>
      <c r="AN79" s="118">
        <v>1068</v>
      </c>
      <c r="AO79" s="116">
        <v>178</v>
      </c>
      <c r="AP79" s="118">
        <v>1788</v>
      </c>
      <c r="AQ79" s="116">
        <v>298</v>
      </c>
      <c r="AR79" s="118">
        <v>1100</v>
      </c>
      <c r="AS79" s="116">
        <v>183.33333333333334</v>
      </c>
    </row>
    <row r="80" spans="1:45" ht="13.5" customHeight="1" x14ac:dyDescent="0.2">
      <c r="A80" s="115" t="s">
        <v>220</v>
      </c>
      <c r="B80" s="155" t="str">
        <f>'Incentive Goal'!B79</f>
        <v>PITT</v>
      </c>
      <c r="C80" s="116">
        <v>22</v>
      </c>
      <c r="D80" s="116">
        <v>31</v>
      </c>
      <c r="E80" s="208">
        <v>8420</v>
      </c>
      <c r="F80" s="207">
        <v>382.72727272727275</v>
      </c>
      <c r="G80" s="208">
        <v>479</v>
      </c>
      <c r="H80" s="207">
        <v>21.772727272727273</v>
      </c>
      <c r="I80" s="208">
        <v>511</v>
      </c>
      <c r="J80" s="207">
        <v>23.227272727272727</v>
      </c>
      <c r="K80" s="117">
        <v>14753372.85</v>
      </c>
      <c r="L80" s="117">
        <v>670607.85681818181</v>
      </c>
      <c r="M80" s="117">
        <v>475915.25322580646</v>
      </c>
      <c r="N80" s="260">
        <v>155739</v>
      </c>
      <c r="O80" s="116">
        <v>7079.045454545455</v>
      </c>
      <c r="P80" s="260">
        <v>470</v>
      </c>
      <c r="Q80" s="116">
        <v>21.363636363636363</v>
      </c>
      <c r="R80" s="259">
        <v>11480</v>
      </c>
      <c r="S80" s="116">
        <v>521.81818181818187</v>
      </c>
      <c r="T80" s="259">
        <v>920</v>
      </c>
      <c r="U80" s="116">
        <v>41.81818181818182</v>
      </c>
      <c r="V80" s="259">
        <v>1185</v>
      </c>
      <c r="W80" s="116">
        <v>53.863636363636367</v>
      </c>
      <c r="X80" s="259">
        <v>490</v>
      </c>
      <c r="Y80" s="116">
        <v>22.272727272727273</v>
      </c>
      <c r="Z80" s="259">
        <v>2021</v>
      </c>
      <c r="AA80" s="116">
        <v>91.86363636363636</v>
      </c>
      <c r="AB80" s="259">
        <v>413</v>
      </c>
      <c r="AC80" s="116">
        <v>18.772727272727273</v>
      </c>
      <c r="AD80" s="259">
        <v>1199</v>
      </c>
      <c r="AE80" s="116">
        <v>54.5</v>
      </c>
      <c r="AF80" s="118">
        <v>332</v>
      </c>
      <c r="AG80" s="116">
        <v>15.090909090909092</v>
      </c>
      <c r="AH80" s="118">
        <v>327</v>
      </c>
      <c r="AI80" s="116">
        <v>14.863636363636363</v>
      </c>
      <c r="AJ80" s="118">
        <v>118</v>
      </c>
      <c r="AK80" s="116">
        <v>5.3636363636363633</v>
      </c>
      <c r="AL80" s="118">
        <v>4377</v>
      </c>
      <c r="AM80" s="116">
        <v>198.95454545454547</v>
      </c>
      <c r="AN80" s="118">
        <v>5580</v>
      </c>
      <c r="AO80" s="116">
        <v>253.63636363636363</v>
      </c>
      <c r="AP80" s="118">
        <v>11689</v>
      </c>
      <c r="AQ80" s="116">
        <v>531.31818181818187</v>
      </c>
      <c r="AR80" s="118">
        <v>1450</v>
      </c>
      <c r="AS80" s="116">
        <v>65.909090909090907</v>
      </c>
    </row>
    <row r="81" spans="1:45" ht="13.5" customHeight="1" x14ac:dyDescent="0.2">
      <c r="A81" s="115" t="s">
        <v>233</v>
      </c>
      <c r="B81" s="155" t="str">
        <f>'Incentive Goal'!B80</f>
        <v>POLK</v>
      </c>
      <c r="C81" s="116">
        <v>1</v>
      </c>
      <c r="D81" s="116">
        <v>0.10000000000000009</v>
      </c>
      <c r="E81" s="208">
        <v>257</v>
      </c>
      <c r="F81" s="207">
        <v>257</v>
      </c>
      <c r="G81" s="208">
        <v>14</v>
      </c>
      <c r="H81" s="207">
        <v>14</v>
      </c>
      <c r="I81" s="208">
        <v>12</v>
      </c>
      <c r="J81" s="207">
        <v>12</v>
      </c>
      <c r="K81" s="117">
        <v>718992.12</v>
      </c>
      <c r="L81" s="117">
        <v>718992.12</v>
      </c>
      <c r="M81" s="117">
        <v>7189921.1999999937</v>
      </c>
      <c r="N81" s="260">
        <v>7296</v>
      </c>
      <c r="O81" s="116">
        <v>7296</v>
      </c>
      <c r="P81" s="260">
        <v>40</v>
      </c>
      <c r="Q81" s="116">
        <v>40</v>
      </c>
      <c r="R81" s="259">
        <v>487</v>
      </c>
      <c r="S81" s="116">
        <v>487</v>
      </c>
      <c r="T81" s="259">
        <v>32</v>
      </c>
      <c r="U81" s="116">
        <v>32</v>
      </c>
      <c r="V81" s="259">
        <v>0</v>
      </c>
      <c r="W81" s="116">
        <v>0</v>
      </c>
      <c r="X81" s="259">
        <v>19</v>
      </c>
      <c r="Y81" s="116">
        <v>19</v>
      </c>
      <c r="Z81" s="259">
        <v>44</v>
      </c>
      <c r="AA81" s="116">
        <v>44</v>
      </c>
      <c r="AB81" s="259">
        <v>13</v>
      </c>
      <c r="AC81" s="116">
        <v>13</v>
      </c>
      <c r="AD81" s="259">
        <v>0</v>
      </c>
      <c r="AE81" s="116">
        <v>0</v>
      </c>
      <c r="AF81" s="118">
        <v>4</v>
      </c>
      <c r="AG81" s="116">
        <v>4</v>
      </c>
      <c r="AH81" s="118">
        <v>38</v>
      </c>
      <c r="AI81" s="116">
        <v>38</v>
      </c>
      <c r="AJ81" s="118">
        <v>12</v>
      </c>
      <c r="AK81" s="116">
        <v>12</v>
      </c>
      <c r="AL81" s="118">
        <v>159</v>
      </c>
      <c r="AM81" s="116">
        <v>159</v>
      </c>
      <c r="AN81" s="118">
        <v>503</v>
      </c>
      <c r="AO81" s="116">
        <v>503</v>
      </c>
      <c r="AP81" s="118">
        <v>618</v>
      </c>
      <c r="AQ81" s="116">
        <v>618</v>
      </c>
      <c r="AR81" s="118">
        <v>334</v>
      </c>
      <c r="AS81" s="116">
        <v>334</v>
      </c>
    </row>
    <row r="82" spans="1:45" ht="13.5" customHeight="1" x14ac:dyDescent="0.2">
      <c r="A82" s="115" t="s">
        <v>142</v>
      </c>
      <c r="B82" s="155" t="str">
        <f>'Incentive Goal'!B81</f>
        <v>RANDOLPH</v>
      </c>
      <c r="C82" s="116">
        <v>11</v>
      </c>
      <c r="D82" s="116">
        <v>15.5</v>
      </c>
      <c r="E82" s="208">
        <v>3362</v>
      </c>
      <c r="F82" s="207">
        <v>305.63636363636363</v>
      </c>
      <c r="G82" s="208">
        <v>187</v>
      </c>
      <c r="H82" s="207">
        <v>17</v>
      </c>
      <c r="I82" s="208">
        <v>166</v>
      </c>
      <c r="J82" s="207">
        <v>15.090909090909092</v>
      </c>
      <c r="K82" s="117">
        <v>8280960.8200000003</v>
      </c>
      <c r="L82" s="117">
        <v>752814.62</v>
      </c>
      <c r="M82" s="117">
        <v>534255.53677419352</v>
      </c>
      <c r="N82" s="260">
        <v>81593</v>
      </c>
      <c r="O82" s="116">
        <v>7417.545454545455</v>
      </c>
      <c r="P82" s="260">
        <v>251</v>
      </c>
      <c r="Q82" s="116">
        <v>22.818181818181817</v>
      </c>
      <c r="R82" s="259">
        <v>1245</v>
      </c>
      <c r="S82" s="116">
        <v>113.18181818181819</v>
      </c>
      <c r="T82" s="259">
        <v>49</v>
      </c>
      <c r="U82" s="116">
        <v>4.4545454545454541</v>
      </c>
      <c r="V82" s="259">
        <v>77</v>
      </c>
      <c r="W82" s="116">
        <v>7</v>
      </c>
      <c r="X82" s="259">
        <v>196</v>
      </c>
      <c r="Y82" s="116">
        <v>17.818181818181817</v>
      </c>
      <c r="Z82" s="259">
        <v>281</v>
      </c>
      <c r="AA82" s="116">
        <v>25.545454545454547</v>
      </c>
      <c r="AB82" s="259">
        <v>163</v>
      </c>
      <c r="AC82" s="116">
        <v>14.818181818181818</v>
      </c>
      <c r="AD82" s="259">
        <v>33</v>
      </c>
      <c r="AE82" s="116">
        <v>3</v>
      </c>
      <c r="AF82" s="118">
        <v>149</v>
      </c>
      <c r="AG82" s="116">
        <v>13.545454545454545</v>
      </c>
      <c r="AH82" s="118">
        <v>324</v>
      </c>
      <c r="AI82" s="116">
        <v>29.454545454545453</v>
      </c>
      <c r="AJ82" s="118">
        <v>30</v>
      </c>
      <c r="AK82" s="116">
        <v>2.7272727272727271</v>
      </c>
      <c r="AL82" s="118">
        <v>1590</v>
      </c>
      <c r="AM82" s="116">
        <v>144.54545454545453</v>
      </c>
      <c r="AN82" s="118">
        <v>2197</v>
      </c>
      <c r="AO82" s="116">
        <v>199.72727272727272</v>
      </c>
      <c r="AP82" s="118">
        <v>3998</v>
      </c>
      <c r="AQ82" s="116">
        <v>363.45454545454544</v>
      </c>
      <c r="AR82" s="118">
        <v>1041</v>
      </c>
      <c r="AS82" s="116">
        <v>94.63636363636364</v>
      </c>
    </row>
    <row r="83" spans="1:45" ht="13.5" customHeight="1" x14ac:dyDescent="0.2">
      <c r="A83" s="115" t="s">
        <v>253</v>
      </c>
      <c r="B83" s="155" t="str">
        <f>'Incentive Goal'!B82</f>
        <v>RICHMOND</v>
      </c>
      <c r="C83" s="116">
        <v>7.75</v>
      </c>
      <c r="D83" s="116">
        <v>10</v>
      </c>
      <c r="E83" s="208">
        <v>3661</v>
      </c>
      <c r="F83" s="207">
        <v>472.38709677419354</v>
      </c>
      <c r="G83" s="208">
        <v>159</v>
      </c>
      <c r="H83" s="207">
        <v>20.516129032258064</v>
      </c>
      <c r="I83" s="208">
        <v>188</v>
      </c>
      <c r="J83" s="207">
        <v>24.258064516129032</v>
      </c>
      <c r="K83" s="117">
        <v>5459630.0199999996</v>
      </c>
      <c r="L83" s="117">
        <v>704468.38967741933</v>
      </c>
      <c r="M83" s="117">
        <v>545963.00199999998</v>
      </c>
      <c r="N83" s="260">
        <v>105243</v>
      </c>
      <c r="O83" s="116">
        <v>13579.741935483871</v>
      </c>
      <c r="P83" s="260">
        <v>280</v>
      </c>
      <c r="Q83" s="116">
        <v>36.12903225806452</v>
      </c>
      <c r="R83" s="259">
        <v>1048</v>
      </c>
      <c r="S83" s="116">
        <v>135.2258064516129</v>
      </c>
      <c r="T83" s="259">
        <v>69</v>
      </c>
      <c r="U83" s="116">
        <v>8.9032258064516121</v>
      </c>
      <c r="V83" s="259">
        <v>70</v>
      </c>
      <c r="W83" s="116">
        <v>9.0322580645161299</v>
      </c>
      <c r="X83" s="259">
        <v>162</v>
      </c>
      <c r="Y83" s="116">
        <v>20.903225806451612</v>
      </c>
      <c r="Z83" s="259">
        <v>204</v>
      </c>
      <c r="AA83" s="116">
        <v>26.322580645161292</v>
      </c>
      <c r="AB83" s="259">
        <v>145</v>
      </c>
      <c r="AC83" s="116">
        <v>18.70967741935484</v>
      </c>
      <c r="AD83" s="259">
        <v>4</v>
      </c>
      <c r="AE83" s="116">
        <v>0.5161290322580645</v>
      </c>
      <c r="AF83" s="118">
        <v>117</v>
      </c>
      <c r="AG83" s="116">
        <v>15.096774193548388</v>
      </c>
      <c r="AH83" s="118">
        <v>232</v>
      </c>
      <c r="AI83" s="116">
        <v>29.93548387096774</v>
      </c>
      <c r="AJ83" s="118">
        <v>46</v>
      </c>
      <c r="AK83" s="116">
        <v>5.935483870967742</v>
      </c>
      <c r="AL83" s="118">
        <v>1721</v>
      </c>
      <c r="AM83" s="116">
        <v>222.06451612903226</v>
      </c>
      <c r="AN83" s="118">
        <v>2970</v>
      </c>
      <c r="AO83" s="116">
        <v>383.22580645161293</v>
      </c>
      <c r="AP83" s="118">
        <v>14578</v>
      </c>
      <c r="AQ83" s="116">
        <v>1881.0322580645161</v>
      </c>
      <c r="AR83" s="118">
        <v>960</v>
      </c>
      <c r="AS83" s="116">
        <v>123.87096774193549</v>
      </c>
    </row>
    <row r="84" spans="1:45" ht="13.5" customHeight="1" x14ac:dyDescent="0.2">
      <c r="A84" s="115" t="s">
        <v>253</v>
      </c>
      <c r="B84" s="155" t="str">
        <f>'Incentive Goal'!B83</f>
        <v>ROBESON</v>
      </c>
      <c r="C84" s="116">
        <v>25</v>
      </c>
      <c r="D84" s="116">
        <v>30</v>
      </c>
      <c r="E84" s="208">
        <v>7307</v>
      </c>
      <c r="F84" s="207">
        <v>292.27999999999997</v>
      </c>
      <c r="G84" s="208">
        <v>522</v>
      </c>
      <c r="H84" s="207">
        <v>20.88</v>
      </c>
      <c r="I84" s="208">
        <v>467</v>
      </c>
      <c r="J84" s="207">
        <v>18.68</v>
      </c>
      <c r="K84" s="117">
        <v>12169666.869999999</v>
      </c>
      <c r="L84" s="117">
        <v>486786.67479999998</v>
      </c>
      <c r="M84" s="117">
        <v>405655.56233333331</v>
      </c>
      <c r="N84" s="260">
        <v>204280</v>
      </c>
      <c r="O84" s="116">
        <v>8171.2</v>
      </c>
      <c r="P84" s="260">
        <v>862</v>
      </c>
      <c r="Q84" s="116">
        <v>34.479999999999997</v>
      </c>
      <c r="R84" s="259">
        <v>3542</v>
      </c>
      <c r="S84" s="116">
        <v>141.68</v>
      </c>
      <c r="T84" s="259">
        <v>106</v>
      </c>
      <c r="U84" s="116">
        <v>4.24</v>
      </c>
      <c r="V84" s="259">
        <v>187</v>
      </c>
      <c r="W84" s="116">
        <v>7.48</v>
      </c>
      <c r="X84" s="259">
        <v>550</v>
      </c>
      <c r="Y84" s="116">
        <v>22</v>
      </c>
      <c r="Z84" s="259">
        <v>391</v>
      </c>
      <c r="AA84" s="116">
        <v>15.64</v>
      </c>
      <c r="AB84" s="259">
        <v>392</v>
      </c>
      <c r="AC84" s="116">
        <v>15.68</v>
      </c>
      <c r="AD84" s="259">
        <v>434</v>
      </c>
      <c r="AE84" s="116">
        <v>17.36</v>
      </c>
      <c r="AF84" s="118">
        <v>521</v>
      </c>
      <c r="AG84" s="116">
        <v>20.84</v>
      </c>
      <c r="AH84" s="118">
        <v>726</v>
      </c>
      <c r="AI84" s="116">
        <v>29.04</v>
      </c>
      <c r="AJ84" s="118">
        <v>26</v>
      </c>
      <c r="AK84" s="116">
        <v>1.04</v>
      </c>
      <c r="AL84" s="118">
        <v>3134</v>
      </c>
      <c r="AM84" s="116">
        <v>125.36</v>
      </c>
      <c r="AN84" s="118">
        <v>3241</v>
      </c>
      <c r="AO84" s="116">
        <v>129.63999999999999</v>
      </c>
      <c r="AP84" s="118">
        <v>7359</v>
      </c>
      <c r="AQ84" s="116">
        <v>294.36</v>
      </c>
      <c r="AR84" s="118">
        <v>1614</v>
      </c>
      <c r="AS84" s="116">
        <v>64.56</v>
      </c>
    </row>
    <row r="85" spans="1:45" ht="13.5" customHeight="1" x14ac:dyDescent="0.2">
      <c r="A85" s="115" t="s">
        <v>142</v>
      </c>
      <c r="B85" s="155" t="str">
        <f>'Incentive Goal'!B84</f>
        <v>ROCKINGHAM</v>
      </c>
      <c r="C85" s="116">
        <v>8</v>
      </c>
      <c r="D85" s="116">
        <v>11</v>
      </c>
      <c r="E85" s="208">
        <v>2704</v>
      </c>
      <c r="F85" s="207">
        <v>338</v>
      </c>
      <c r="G85" s="208">
        <v>211</v>
      </c>
      <c r="H85" s="207">
        <v>26.375</v>
      </c>
      <c r="I85" s="208">
        <v>204</v>
      </c>
      <c r="J85" s="207">
        <v>25.5</v>
      </c>
      <c r="K85" s="117">
        <v>5660755.0199999996</v>
      </c>
      <c r="L85" s="117">
        <v>707594.37749999994</v>
      </c>
      <c r="M85" s="117">
        <v>514614.09272727271</v>
      </c>
      <c r="N85" s="260">
        <v>69726</v>
      </c>
      <c r="O85" s="116">
        <v>8715.75</v>
      </c>
      <c r="P85" s="260">
        <v>239</v>
      </c>
      <c r="Q85" s="116">
        <v>29.875</v>
      </c>
      <c r="R85" s="259">
        <v>486</v>
      </c>
      <c r="S85" s="116">
        <v>60.75</v>
      </c>
      <c r="T85" s="259">
        <v>30</v>
      </c>
      <c r="U85" s="116">
        <v>3.75</v>
      </c>
      <c r="V85" s="259">
        <v>188</v>
      </c>
      <c r="W85" s="116">
        <v>23.5</v>
      </c>
      <c r="X85" s="259">
        <v>213</v>
      </c>
      <c r="Y85" s="116">
        <v>26.625</v>
      </c>
      <c r="Z85" s="259">
        <v>468</v>
      </c>
      <c r="AA85" s="116">
        <v>58.5</v>
      </c>
      <c r="AB85" s="259">
        <v>182</v>
      </c>
      <c r="AC85" s="116">
        <v>22.75</v>
      </c>
      <c r="AD85" s="259">
        <v>8</v>
      </c>
      <c r="AE85" s="116">
        <v>1</v>
      </c>
      <c r="AF85" s="118">
        <v>227</v>
      </c>
      <c r="AG85" s="116">
        <v>28.375</v>
      </c>
      <c r="AH85" s="118">
        <v>313</v>
      </c>
      <c r="AI85" s="116">
        <v>39.125</v>
      </c>
      <c r="AJ85" s="118">
        <v>34</v>
      </c>
      <c r="AK85" s="116">
        <v>4.25</v>
      </c>
      <c r="AL85" s="118">
        <v>1305</v>
      </c>
      <c r="AM85" s="116">
        <v>163.125</v>
      </c>
      <c r="AN85" s="118">
        <v>1661</v>
      </c>
      <c r="AO85" s="116">
        <v>207.625</v>
      </c>
      <c r="AP85" s="118">
        <v>2980</v>
      </c>
      <c r="AQ85" s="116">
        <v>372.5</v>
      </c>
      <c r="AR85" s="118">
        <v>380</v>
      </c>
      <c r="AS85" s="116">
        <v>47.5</v>
      </c>
    </row>
    <row r="86" spans="1:45" ht="13.5" customHeight="1" x14ac:dyDescent="0.2">
      <c r="A86" s="115" t="s">
        <v>253</v>
      </c>
      <c r="B86" s="155" t="str">
        <f>'Incentive Goal'!B85</f>
        <v>ROWAN</v>
      </c>
      <c r="C86" s="116">
        <v>13.75</v>
      </c>
      <c r="D86" s="116">
        <v>18.329999999999998</v>
      </c>
      <c r="E86" s="208">
        <v>3808</v>
      </c>
      <c r="F86" s="207">
        <v>276.94545454545454</v>
      </c>
      <c r="G86" s="208">
        <v>242</v>
      </c>
      <c r="H86" s="207">
        <v>17.600000000000001</v>
      </c>
      <c r="I86" s="208">
        <v>203</v>
      </c>
      <c r="J86" s="207">
        <v>14.763636363636364</v>
      </c>
      <c r="K86" s="117">
        <v>9243655.2200000007</v>
      </c>
      <c r="L86" s="117">
        <v>672265.83418181818</v>
      </c>
      <c r="M86" s="117">
        <v>504291.0649208948</v>
      </c>
      <c r="N86" s="260">
        <v>93226</v>
      </c>
      <c r="O86" s="116">
        <v>6780.0727272727272</v>
      </c>
      <c r="P86" s="260">
        <v>748</v>
      </c>
      <c r="Q86" s="116">
        <v>54.4</v>
      </c>
      <c r="R86" s="259">
        <v>42117</v>
      </c>
      <c r="S86" s="116">
        <v>3063.0545454545454</v>
      </c>
      <c r="T86" s="259">
        <v>20353</v>
      </c>
      <c r="U86" s="116">
        <v>1480.2181818181818</v>
      </c>
      <c r="V86" s="259">
        <v>28</v>
      </c>
      <c r="W86" s="116">
        <v>2.0363636363636362</v>
      </c>
      <c r="X86" s="259">
        <v>266</v>
      </c>
      <c r="Y86" s="116">
        <v>19.345454545454544</v>
      </c>
      <c r="Z86" s="259">
        <v>128</v>
      </c>
      <c r="AA86" s="116">
        <v>9.3090909090909086</v>
      </c>
      <c r="AB86" s="259">
        <v>205</v>
      </c>
      <c r="AC86" s="116">
        <v>14.909090909090908</v>
      </c>
      <c r="AD86" s="259">
        <v>7</v>
      </c>
      <c r="AE86" s="116">
        <v>0.50909090909090904</v>
      </c>
      <c r="AF86" s="118">
        <v>140</v>
      </c>
      <c r="AG86" s="116">
        <v>10.181818181818182</v>
      </c>
      <c r="AH86" s="118">
        <v>257</v>
      </c>
      <c r="AI86" s="116">
        <v>18.690909090909091</v>
      </c>
      <c r="AJ86" s="118">
        <v>70</v>
      </c>
      <c r="AK86" s="116">
        <v>5.0909090909090908</v>
      </c>
      <c r="AL86" s="118">
        <v>2290</v>
      </c>
      <c r="AM86" s="116">
        <v>166.54545454545453</v>
      </c>
      <c r="AN86" s="118">
        <v>3201</v>
      </c>
      <c r="AO86" s="116">
        <v>232.8</v>
      </c>
      <c r="AP86" s="118">
        <v>3533</v>
      </c>
      <c r="AQ86" s="116">
        <v>256.94545454545454</v>
      </c>
      <c r="AR86" s="118">
        <v>2201</v>
      </c>
      <c r="AS86" s="116">
        <v>160.07272727272726</v>
      </c>
    </row>
    <row r="87" spans="1:45" ht="13.5" customHeight="1" x14ac:dyDescent="0.2">
      <c r="A87" s="115" t="s">
        <v>254</v>
      </c>
      <c r="B87" s="155" t="str">
        <f>'Incentive Goal'!B86</f>
        <v>RUTHERFORD</v>
      </c>
      <c r="C87" s="116">
        <v>8</v>
      </c>
      <c r="D87" s="116">
        <v>10</v>
      </c>
      <c r="E87" s="208">
        <v>2888</v>
      </c>
      <c r="F87" s="207">
        <v>361</v>
      </c>
      <c r="G87" s="208">
        <v>156</v>
      </c>
      <c r="H87" s="207">
        <v>19.5</v>
      </c>
      <c r="I87" s="208">
        <v>133</v>
      </c>
      <c r="J87" s="207">
        <v>16.625</v>
      </c>
      <c r="K87" s="117">
        <v>4727140.79</v>
      </c>
      <c r="L87" s="117">
        <v>590892.59875</v>
      </c>
      <c r="M87" s="117">
        <v>472714.07900000003</v>
      </c>
      <c r="N87" s="260">
        <v>71581</v>
      </c>
      <c r="O87" s="116">
        <v>8947.625</v>
      </c>
      <c r="P87" s="260">
        <v>229</v>
      </c>
      <c r="Q87" s="116">
        <v>28.625</v>
      </c>
      <c r="R87" s="259">
        <v>5276</v>
      </c>
      <c r="S87" s="116">
        <v>659.5</v>
      </c>
      <c r="T87" s="259">
        <v>182</v>
      </c>
      <c r="U87" s="116">
        <v>22.75</v>
      </c>
      <c r="V87" s="259">
        <v>74</v>
      </c>
      <c r="W87" s="116">
        <v>9.25</v>
      </c>
      <c r="X87" s="259">
        <v>155</v>
      </c>
      <c r="Y87" s="116">
        <v>19.375</v>
      </c>
      <c r="Z87" s="259">
        <v>214</v>
      </c>
      <c r="AA87" s="116">
        <v>26.75</v>
      </c>
      <c r="AB87" s="259">
        <v>129</v>
      </c>
      <c r="AC87" s="116">
        <v>16.125</v>
      </c>
      <c r="AD87" s="259">
        <v>10</v>
      </c>
      <c r="AE87" s="116">
        <v>1.25</v>
      </c>
      <c r="AF87" s="118">
        <v>60</v>
      </c>
      <c r="AG87" s="116">
        <v>7.5</v>
      </c>
      <c r="AH87" s="118">
        <v>173</v>
      </c>
      <c r="AI87" s="116">
        <v>21.625</v>
      </c>
      <c r="AJ87" s="118">
        <v>18</v>
      </c>
      <c r="AK87" s="116">
        <v>2.25</v>
      </c>
      <c r="AL87" s="118">
        <v>1342</v>
      </c>
      <c r="AM87" s="116">
        <v>167.75</v>
      </c>
      <c r="AN87" s="118">
        <v>762</v>
      </c>
      <c r="AO87" s="116">
        <v>95.25</v>
      </c>
      <c r="AP87" s="118">
        <v>1914</v>
      </c>
      <c r="AQ87" s="116">
        <v>239.25</v>
      </c>
      <c r="AR87" s="118">
        <v>651</v>
      </c>
      <c r="AS87" s="116">
        <v>81.375</v>
      </c>
    </row>
    <row r="88" spans="1:45" ht="13.5" customHeight="1" x14ac:dyDescent="0.2">
      <c r="A88" s="115" t="s">
        <v>164</v>
      </c>
      <c r="B88" s="155" t="str">
        <f>'Incentive Goal'!B87</f>
        <v>SAMPSON</v>
      </c>
      <c r="C88" s="116">
        <v>9</v>
      </c>
      <c r="D88" s="116">
        <v>12</v>
      </c>
      <c r="E88" s="208">
        <v>2754</v>
      </c>
      <c r="F88" s="207">
        <v>306</v>
      </c>
      <c r="G88" s="208">
        <v>211</v>
      </c>
      <c r="H88" s="207">
        <v>23.444444444444443</v>
      </c>
      <c r="I88" s="208">
        <v>143</v>
      </c>
      <c r="J88" s="207">
        <v>15.888888888888889</v>
      </c>
      <c r="K88" s="117">
        <v>6557220.8899999997</v>
      </c>
      <c r="L88" s="117">
        <v>728580.09888888884</v>
      </c>
      <c r="M88" s="117">
        <v>546435.0741666666</v>
      </c>
      <c r="N88" s="260">
        <v>69619</v>
      </c>
      <c r="O88" s="116">
        <v>7735.4444444444443</v>
      </c>
      <c r="P88" s="260">
        <v>305</v>
      </c>
      <c r="Q88" s="116">
        <v>33.888888888888886</v>
      </c>
      <c r="R88" s="259">
        <v>1783</v>
      </c>
      <c r="S88" s="116">
        <v>198.11111111111111</v>
      </c>
      <c r="T88" s="259">
        <v>47</v>
      </c>
      <c r="U88" s="116">
        <v>5.2222222222222223</v>
      </c>
      <c r="V88" s="259">
        <v>52</v>
      </c>
      <c r="W88" s="116">
        <v>5.7777777777777777</v>
      </c>
      <c r="X88" s="259">
        <v>206</v>
      </c>
      <c r="Y88" s="116">
        <v>22.888888888888889</v>
      </c>
      <c r="Z88" s="259">
        <v>134</v>
      </c>
      <c r="AA88" s="116">
        <v>14.888888888888889</v>
      </c>
      <c r="AB88" s="259">
        <v>123</v>
      </c>
      <c r="AC88" s="116">
        <v>13.666666666666666</v>
      </c>
      <c r="AD88" s="259">
        <v>10</v>
      </c>
      <c r="AE88" s="116">
        <v>1.1111111111111112</v>
      </c>
      <c r="AF88" s="118">
        <v>375</v>
      </c>
      <c r="AG88" s="116">
        <v>41.666666666666664</v>
      </c>
      <c r="AH88" s="118">
        <v>192</v>
      </c>
      <c r="AI88" s="116">
        <v>21.333333333333332</v>
      </c>
      <c r="AJ88" s="118">
        <v>14</v>
      </c>
      <c r="AK88" s="116">
        <v>1.5555555555555556</v>
      </c>
      <c r="AL88" s="118">
        <v>1550</v>
      </c>
      <c r="AM88" s="116">
        <v>172.22222222222223</v>
      </c>
      <c r="AN88" s="118">
        <v>2336</v>
      </c>
      <c r="AO88" s="116">
        <v>259.55555555555554</v>
      </c>
      <c r="AP88" s="118">
        <v>2960</v>
      </c>
      <c r="AQ88" s="116">
        <v>328.88888888888891</v>
      </c>
      <c r="AR88" s="118">
        <v>1312</v>
      </c>
      <c r="AS88" s="116">
        <v>145.77777777777777</v>
      </c>
    </row>
    <row r="89" spans="1:45" ht="13.5" customHeight="1" x14ac:dyDescent="0.2">
      <c r="A89" s="115" t="s">
        <v>253</v>
      </c>
      <c r="B89" s="155" t="str">
        <f>'Incentive Goal'!B88</f>
        <v>SCOTLAND</v>
      </c>
      <c r="C89" s="116">
        <v>9</v>
      </c>
      <c r="D89" s="116">
        <v>10</v>
      </c>
      <c r="E89" s="208">
        <v>2887</v>
      </c>
      <c r="F89" s="207">
        <v>320.77777777777777</v>
      </c>
      <c r="G89" s="208">
        <v>134</v>
      </c>
      <c r="H89" s="207">
        <v>14.888888888888889</v>
      </c>
      <c r="I89" s="208">
        <v>105</v>
      </c>
      <c r="J89" s="207">
        <v>11.666666666666666</v>
      </c>
      <c r="K89" s="117">
        <v>4843030.5</v>
      </c>
      <c r="L89" s="117">
        <v>538114.5</v>
      </c>
      <c r="M89" s="117">
        <v>484303.05</v>
      </c>
      <c r="N89" s="260">
        <v>74175</v>
      </c>
      <c r="O89" s="116">
        <v>8241.6666666666661</v>
      </c>
      <c r="P89" s="260">
        <v>145</v>
      </c>
      <c r="Q89" s="116">
        <v>16.111111111111111</v>
      </c>
      <c r="R89" s="259">
        <v>1896</v>
      </c>
      <c r="S89" s="116">
        <v>210.66666666666666</v>
      </c>
      <c r="T89" s="259">
        <v>5</v>
      </c>
      <c r="U89" s="116">
        <v>0.55555555555555558</v>
      </c>
      <c r="V89" s="259">
        <v>136</v>
      </c>
      <c r="W89" s="116">
        <v>15.111111111111111</v>
      </c>
      <c r="X89" s="259">
        <v>138</v>
      </c>
      <c r="Y89" s="116">
        <v>15.333333333333334</v>
      </c>
      <c r="Z89" s="259">
        <v>167</v>
      </c>
      <c r="AA89" s="116">
        <v>18.555555555555557</v>
      </c>
      <c r="AB89" s="259">
        <v>77</v>
      </c>
      <c r="AC89" s="116">
        <v>8.5555555555555554</v>
      </c>
      <c r="AD89" s="259">
        <v>154</v>
      </c>
      <c r="AE89" s="116">
        <v>17.111111111111111</v>
      </c>
      <c r="AF89" s="118">
        <v>45</v>
      </c>
      <c r="AG89" s="116">
        <v>5</v>
      </c>
      <c r="AH89" s="118">
        <v>159</v>
      </c>
      <c r="AI89" s="116">
        <v>17.666666666666668</v>
      </c>
      <c r="AJ89" s="118">
        <v>30</v>
      </c>
      <c r="AK89" s="116">
        <v>3.3333333333333335</v>
      </c>
      <c r="AL89" s="118">
        <v>1421</v>
      </c>
      <c r="AM89" s="116">
        <v>157.88888888888889</v>
      </c>
      <c r="AN89" s="118">
        <v>1541</v>
      </c>
      <c r="AO89" s="116">
        <v>171.22222222222223</v>
      </c>
      <c r="AP89" s="118">
        <v>8007</v>
      </c>
      <c r="AQ89" s="116">
        <v>889.66666666666663</v>
      </c>
      <c r="AR89" s="118">
        <v>292</v>
      </c>
      <c r="AS89" s="116">
        <v>32.444444444444443</v>
      </c>
    </row>
    <row r="90" spans="1:45" ht="13.5" customHeight="1" x14ac:dyDescent="0.2">
      <c r="A90" s="115" t="s">
        <v>253</v>
      </c>
      <c r="B90" s="155" t="str">
        <f>'Incentive Goal'!B89</f>
        <v>STANLY</v>
      </c>
      <c r="C90" s="116">
        <v>5.63</v>
      </c>
      <c r="D90" s="116">
        <v>9.629999999999999</v>
      </c>
      <c r="E90" s="208">
        <v>1882</v>
      </c>
      <c r="F90" s="207">
        <v>334.28063943161635</v>
      </c>
      <c r="G90" s="208">
        <v>164</v>
      </c>
      <c r="H90" s="207">
        <v>29.129662522202487</v>
      </c>
      <c r="I90" s="208">
        <v>98</v>
      </c>
      <c r="J90" s="207">
        <v>17.406749555950267</v>
      </c>
      <c r="K90" s="117">
        <v>3700446.83</v>
      </c>
      <c r="L90" s="117">
        <v>657272.97158081713</v>
      </c>
      <c r="M90" s="117">
        <v>384262.39148494293</v>
      </c>
      <c r="N90" s="260">
        <v>46929</v>
      </c>
      <c r="O90" s="116">
        <v>8335.5239786856127</v>
      </c>
      <c r="P90" s="260">
        <v>293</v>
      </c>
      <c r="Q90" s="116">
        <v>52.042628774422738</v>
      </c>
      <c r="R90" s="259">
        <v>1017</v>
      </c>
      <c r="S90" s="116">
        <v>180.63943161634103</v>
      </c>
      <c r="T90" s="259">
        <v>30</v>
      </c>
      <c r="U90" s="116">
        <v>5.3285968028419184</v>
      </c>
      <c r="V90" s="259">
        <v>35</v>
      </c>
      <c r="W90" s="116">
        <v>6.2166962699822381</v>
      </c>
      <c r="X90" s="259">
        <v>170</v>
      </c>
      <c r="Y90" s="116">
        <v>30.195381882770871</v>
      </c>
      <c r="Z90" s="259">
        <v>102</v>
      </c>
      <c r="AA90" s="116">
        <v>18.117229129662523</v>
      </c>
      <c r="AB90" s="259">
        <v>86</v>
      </c>
      <c r="AC90" s="116">
        <v>15.275310834813499</v>
      </c>
      <c r="AD90" s="259">
        <v>9</v>
      </c>
      <c r="AE90" s="116">
        <v>1.5985790408525755</v>
      </c>
      <c r="AF90" s="118">
        <v>54</v>
      </c>
      <c r="AG90" s="116">
        <v>9.5914742451154531</v>
      </c>
      <c r="AH90" s="118">
        <v>70</v>
      </c>
      <c r="AI90" s="116">
        <v>12.433392539964476</v>
      </c>
      <c r="AJ90" s="118">
        <v>32</v>
      </c>
      <c r="AK90" s="116">
        <v>5.6838365896980463</v>
      </c>
      <c r="AL90" s="118">
        <v>856</v>
      </c>
      <c r="AM90" s="116">
        <v>152.04262877442275</v>
      </c>
      <c r="AN90" s="118">
        <v>1268</v>
      </c>
      <c r="AO90" s="116">
        <v>225.22202486678509</v>
      </c>
      <c r="AP90" s="118">
        <v>417</v>
      </c>
      <c r="AQ90" s="116">
        <v>74.06749555950266</v>
      </c>
      <c r="AR90" s="118">
        <v>243</v>
      </c>
      <c r="AS90" s="116">
        <v>43.161634103019537</v>
      </c>
    </row>
    <row r="91" spans="1:45" ht="13.5" customHeight="1" x14ac:dyDescent="0.2">
      <c r="A91" s="115" t="s">
        <v>142</v>
      </c>
      <c r="B91" s="155" t="str">
        <f>'Incentive Goal'!B90</f>
        <v>STOKES</v>
      </c>
      <c r="C91" s="116">
        <v>3</v>
      </c>
      <c r="D91" s="116">
        <v>5</v>
      </c>
      <c r="E91" s="208">
        <v>829</v>
      </c>
      <c r="F91" s="207">
        <v>276.33333333333331</v>
      </c>
      <c r="G91" s="208">
        <v>52</v>
      </c>
      <c r="H91" s="207">
        <v>17.333333333333332</v>
      </c>
      <c r="I91" s="208">
        <v>64</v>
      </c>
      <c r="J91" s="207">
        <v>21.333333333333332</v>
      </c>
      <c r="K91" s="117">
        <v>2055544.25</v>
      </c>
      <c r="L91" s="117">
        <v>685181.41666666663</v>
      </c>
      <c r="M91" s="117">
        <v>411108.85</v>
      </c>
      <c r="N91" s="260">
        <v>22582</v>
      </c>
      <c r="O91" s="116">
        <v>7527.333333333333</v>
      </c>
      <c r="P91" s="260">
        <v>156</v>
      </c>
      <c r="Q91" s="116">
        <v>52</v>
      </c>
      <c r="R91" s="259">
        <v>501</v>
      </c>
      <c r="S91" s="116">
        <v>167</v>
      </c>
      <c r="T91" s="259">
        <v>68</v>
      </c>
      <c r="U91" s="116">
        <v>22.666666666666668</v>
      </c>
      <c r="V91" s="259">
        <v>10</v>
      </c>
      <c r="W91" s="116">
        <v>3.3333333333333335</v>
      </c>
      <c r="X91" s="259">
        <v>59</v>
      </c>
      <c r="Y91" s="116">
        <v>19.666666666666668</v>
      </c>
      <c r="Z91" s="259">
        <v>62</v>
      </c>
      <c r="AA91" s="116">
        <v>20.666666666666668</v>
      </c>
      <c r="AB91" s="259">
        <v>60</v>
      </c>
      <c r="AC91" s="116">
        <v>20</v>
      </c>
      <c r="AD91" s="259">
        <v>3</v>
      </c>
      <c r="AE91" s="116">
        <v>1</v>
      </c>
      <c r="AF91" s="118">
        <v>25</v>
      </c>
      <c r="AG91" s="116">
        <v>8.3333333333333339</v>
      </c>
      <c r="AH91" s="118">
        <v>60</v>
      </c>
      <c r="AI91" s="116">
        <v>20</v>
      </c>
      <c r="AJ91" s="118">
        <v>7</v>
      </c>
      <c r="AK91" s="116">
        <v>2.3333333333333335</v>
      </c>
      <c r="AL91" s="118">
        <v>382</v>
      </c>
      <c r="AM91" s="116">
        <v>127.33333333333333</v>
      </c>
      <c r="AN91" s="118">
        <v>579</v>
      </c>
      <c r="AO91" s="116">
        <v>193</v>
      </c>
      <c r="AP91" s="118">
        <v>664</v>
      </c>
      <c r="AQ91" s="116">
        <v>221.33333333333334</v>
      </c>
      <c r="AR91" s="118">
        <v>87</v>
      </c>
      <c r="AS91" s="116">
        <v>29</v>
      </c>
    </row>
    <row r="92" spans="1:45" ht="13.5" customHeight="1" x14ac:dyDescent="0.2">
      <c r="A92" s="115" t="s">
        <v>142</v>
      </c>
      <c r="B92" s="155" t="str">
        <f>'Incentive Goal'!B91</f>
        <v>SURRY</v>
      </c>
      <c r="C92" s="116">
        <v>7</v>
      </c>
      <c r="D92" s="116">
        <v>10</v>
      </c>
      <c r="E92" s="208">
        <v>1734</v>
      </c>
      <c r="F92" s="207">
        <v>247.71428571428572</v>
      </c>
      <c r="G92" s="208">
        <v>72</v>
      </c>
      <c r="H92" s="207">
        <v>10.285714285714286</v>
      </c>
      <c r="I92" s="208">
        <v>77</v>
      </c>
      <c r="J92" s="207">
        <v>11</v>
      </c>
      <c r="K92" s="117">
        <v>3162995.59</v>
      </c>
      <c r="L92" s="117">
        <v>451856.51285714284</v>
      </c>
      <c r="M92" s="117">
        <v>316299.55900000001</v>
      </c>
      <c r="N92" s="260">
        <v>45208</v>
      </c>
      <c r="O92" s="116">
        <v>6458.2857142857147</v>
      </c>
      <c r="P92" s="260">
        <v>233</v>
      </c>
      <c r="Q92" s="116">
        <v>33.285714285714285</v>
      </c>
      <c r="R92" s="259">
        <v>522</v>
      </c>
      <c r="S92" s="116">
        <v>74.571428571428569</v>
      </c>
      <c r="T92" s="259">
        <v>20</v>
      </c>
      <c r="U92" s="116">
        <v>2.8571428571428572</v>
      </c>
      <c r="V92" s="259">
        <v>12</v>
      </c>
      <c r="W92" s="116">
        <v>1.7142857142857142</v>
      </c>
      <c r="X92" s="259">
        <v>74</v>
      </c>
      <c r="Y92" s="116">
        <v>10.571428571428571</v>
      </c>
      <c r="Z92" s="259">
        <v>75</v>
      </c>
      <c r="AA92" s="116">
        <v>10.714285714285714</v>
      </c>
      <c r="AB92" s="259">
        <v>72</v>
      </c>
      <c r="AC92" s="116">
        <v>10.285714285714286</v>
      </c>
      <c r="AD92" s="259">
        <v>0</v>
      </c>
      <c r="AE92" s="116">
        <v>0</v>
      </c>
      <c r="AF92" s="118">
        <v>43</v>
      </c>
      <c r="AG92" s="116">
        <v>6.1428571428571432</v>
      </c>
      <c r="AH92" s="118">
        <v>65</v>
      </c>
      <c r="AI92" s="116">
        <v>9.2857142857142865</v>
      </c>
      <c r="AJ92" s="118">
        <v>28</v>
      </c>
      <c r="AK92" s="116">
        <v>4</v>
      </c>
      <c r="AL92" s="118">
        <v>527</v>
      </c>
      <c r="AM92" s="116">
        <v>75.285714285714292</v>
      </c>
      <c r="AN92" s="118">
        <v>557</v>
      </c>
      <c r="AO92" s="116">
        <v>79.571428571428569</v>
      </c>
      <c r="AP92" s="118">
        <v>4133</v>
      </c>
      <c r="AQ92" s="116">
        <v>590.42857142857144</v>
      </c>
      <c r="AR92" s="118">
        <v>232</v>
      </c>
      <c r="AS92" s="116">
        <v>33.142857142857146</v>
      </c>
    </row>
    <row r="93" spans="1:45" ht="13.5" customHeight="1" x14ac:dyDescent="0.2">
      <c r="A93" s="115" t="s">
        <v>233</v>
      </c>
      <c r="B93" s="155" t="str">
        <f>'Incentive Goal'!B92</f>
        <v>SWAIN</v>
      </c>
      <c r="C93" s="116">
        <v>1</v>
      </c>
      <c r="D93" s="116">
        <v>1.25</v>
      </c>
      <c r="E93" s="208">
        <v>272</v>
      </c>
      <c r="F93" s="207">
        <v>272</v>
      </c>
      <c r="G93" s="208">
        <v>34</v>
      </c>
      <c r="H93" s="207">
        <v>34</v>
      </c>
      <c r="I93" s="208">
        <v>27</v>
      </c>
      <c r="J93" s="207">
        <v>27</v>
      </c>
      <c r="K93" s="117">
        <v>565973.80000000005</v>
      </c>
      <c r="L93" s="117">
        <v>565973.80000000005</v>
      </c>
      <c r="M93" s="117">
        <v>452779.04000000004</v>
      </c>
      <c r="N93" s="260">
        <v>5324</v>
      </c>
      <c r="O93" s="116">
        <v>5324</v>
      </c>
      <c r="P93" s="260">
        <v>7</v>
      </c>
      <c r="Q93" s="116">
        <v>7</v>
      </c>
      <c r="R93" s="259">
        <v>15</v>
      </c>
      <c r="S93" s="116">
        <v>15</v>
      </c>
      <c r="T93" s="259">
        <v>0</v>
      </c>
      <c r="U93" s="116">
        <v>0</v>
      </c>
      <c r="V93" s="259">
        <v>0</v>
      </c>
      <c r="W93" s="116">
        <v>0</v>
      </c>
      <c r="X93" s="259">
        <v>40</v>
      </c>
      <c r="Y93" s="116">
        <v>40</v>
      </c>
      <c r="Z93" s="259">
        <v>34</v>
      </c>
      <c r="AA93" s="116">
        <v>34</v>
      </c>
      <c r="AB93" s="259">
        <v>28</v>
      </c>
      <c r="AC93" s="116">
        <v>28</v>
      </c>
      <c r="AD93" s="259">
        <v>0</v>
      </c>
      <c r="AE93" s="116">
        <v>0</v>
      </c>
      <c r="AF93" s="118">
        <v>4</v>
      </c>
      <c r="AG93" s="116">
        <v>4</v>
      </c>
      <c r="AH93" s="118">
        <v>29</v>
      </c>
      <c r="AI93" s="116">
        <v>29</v>
      </c>
      <c r="AJ93" s="118">
        <v>9</v>
      </c>
      <c r="AK93" s="116">
        <v>9</v>
      </c>
      <c r="AL93" s="118">
        <v>63</v>
      </c>
      <c r="AM93" s="116">
        <v>63</v>
      </c>
      <c r="AN93" s="118">
        <v>102</v>
      </c>
      <c r="AO93" s="116">
        <v>102</v>
      </c>
      <c r="AP93" s="118">
        <v>107</v>
      </c>
      <c r="AQ93" s="116">
        <v>107</v>
      </c>
      <c r="AR93" s="118">
        <v>102</v>
      </c>
      <c r="AS93" s="116">
        <v>102</v>
      </c>
    </row>
    <row r="94" spans="1:45" ht="13.5" customHeight="1" x14ac:dyDescent="0.2">
      <c r="A94" s="115" t="s">
        <v>233</v>
      </c>
      <c r="B94" s="155" t="str">
        <f>'Incentive Goal'!B93</f>
        <v>TRANSYLVANIA</v>
      </c>
      <c r="C94" s="116">
        <v>1</v>
      </c>
      <c r="D94" s="116">
        <v>1.1000000000000001</v>
      </c>
      <c r="E94" s="208">
        <v>580</v>
      </c>
      <c r="F94" s="207">
        <v>580</v>
      </c>
      <c r="G94" s="208">
        <v>52</v>
      </c>
      <c r="H94" s="207">
        <v>52</v>
      </c>
      <c r="I94" s="208">
        <v>31</v>
      </c>
      <c r="J94" s="207">
        <v>31</v>
      </c>
      <c r="K94" s="117">
        <v>1047116.69</v>
      </c>
      <c r="L94" s="117">
        <v>1047116.69</v>
      </c>
      <c r="M94" s="117">
        <v>951924.26363636355</v>
      </c>
      <c r="N94" s="260">
        <v>18121</v>
      </c>
      <c r="O94" s="116">
        <v>18121</v>
      </c>
      <c r="P94" s="260">
        <v>135</v>
      </c>
      <c r="Q94" s="116">
        <v>135</v>
      </c>
      <c r="R94" s="259">
        <v>151</v>
      </c>
      <c r="S94" s="116">
        <v>151</v>
      </c>
      <c r="T94" s="259">
        <v>4</v>
      </c>
      <c r="U94" s="116">
        <v>4</v>
      </c>
      <c r="V94" s="259">
        <v>9</v>
      </c>
      <c r="W94" s="116">
        <v>9</v>
      </c>
      <c r="X94" s="259">
        <v>56</v>
      </c>
      <c r="Y94" s="116">
        <v>56</v>
      </c>
      <c r="Z94" s="259">
        <v>26</v>
      </c>
      <c r="AA94" s="116">
        <v>26</v>
      </c>
      <c r="AB94" s="259">
        <v>30</v>
      </c>
      <c r="AC94" s="116">
        <v>30</v>
      </c>
      <c r="AD94" s="259">
        <v>20</v>
      </c>
      <c r="AE94" s="116">
        <v>20</v>
      </c>
      <c r="AF94" s="118">
        <v>16</v>
      </c>
      <c r="AG94" s="116">
        <v>16</v>
      </c>
      <c r="AH94" s="118">
        <v>48</v>
      </c>
      <c r="AI94" s="116">
        <v>48</v>
      </c>
      <c r="AJ94" s="118">
        <v>14</v>
      </c>
      <c r="AK94" s="116">
        <v>14</v>
      </c>
      <c r="AL94" s="118">
        <v>260</v>
      </c>
      <c r="AM94" s="116">
        <v>260</v>
      </c>
      <c r="AN94" s="118">
        <v>794</v>
      </c>
      <c r="AO94" s="116">
        <v>794</v>
      </c>
      <c r="AP94" s="118">
        <v>376</v>
      </c>
      <c r="AQ94" s="116">
        <v>376</v>
      </c>
      <c r="AR94" s="118">
        <v>557</v>
      </c>
      <c r="AS94" s="116">
        <v>557</v>
      </c>
    </row>
    <row r="95" spans="1:45" ht="13.5" customHeight="1" x14ac:dyDescent="0.2">
      <c r="A95" s="115" t="s">
        <v>153</v>
      </c>
      <c r="B95" s="155" t="s">
        <v>96</v>
      </c>
      <c r="C95" s="116"/>
      <c r="D95" s="116"/>
      <c r="E95" s="208"/>
      <c r="F95" s="207"/>
      <c r="G95" s="208"/>
      <c r="H95" s="207" t="s">
        <v>153</v>
      </c>
      <c r="I95" s="208"/>
      <c r="J95" s="207" t="s">
        <v>153</v>
      </c>
      <c r="K95" s="117">
        <v>0</v>
      </c>
      <c r="L95" s="117" t="s">
        <v>153</v>
      </c>
      <c r="M95" s="117" t="s">
        <v>153</v>
      </c>
      <c r="N95" s="260">
        <v>1564</v>
      </c>
      <c r="O95" s="116" t="s">
        <v>153</v>
      </c>
      <c r="P95" s="260">
        <v>0</v>
      </c>
      <c r="Q95" s="116" t="s">
        <v>153</v>
      </c>
      <c r="R95" s="259">
        <v>5</v>
      </c>
      <c r="S95" s="116" t="s">
        <v>153</v>
      </c>
      <c r="T95" s="259">
        <v>0</v>
      </c>
      <c r="U95" s="116" t="s">
        <v>153</v>
      </c>
      <c r="V95" s="259">
        <v>0</v>
      </c>
      <c r="W95" s="116" t="s">
        <v>153</v>
      </c>
      <c r="X95" s="259">
        <v>0</v>
      </c>
      <c r="Y95" s="116" t="s">
        <v>153</v>
      </c>
      <c r="Z95" s="259">
        <v>0</v>
      </c>
      <c r="AA95" s="116" t="s">
        <v>153</v>
      </c>
      <c r="AB95" s="259">
        <v>0</v>
      </c>
      <c r="AC95" s="116" t="s">
        <v>153</v>
      </c>
      <c r="AD95" s="259">
        <v>0</v>
      </c>
      <c r="AE95" s="116" t="s">
        <v>153</v>
      </c>
      <c r="AF95" s="118">
        <v>0</v>
      </c>
      <c r="AG95" s="116" t="s">
        <v>153</v>
      </c>
      <c r="AH95" s="118">
        <v>0</v>
      </c>
      <c r="AI95" s="116" t="s">
        <v>153</v>
      </c>
      <c r="AJ95" s="118">
        <v>0</v>
      </c>
      <c r="AK95" s="116" t="s">
        <v>153</v>
      </c>
      <c r="AL95" s="118">
        <v>0</v>
      </c>
      <c r="AM95" s="116" t="s">
        <v>153</v>
      </c>
      <c r="AN95" s="118">
        <v>0</v>
      </c>
      <c r="AO95" s="116" t="s">
        <v>153</v>
      </c>
      <c r="AP95" s="118">
        <v>2</v>
      </c>
      <c r="AQ95" s="116" t="s">
        <v>153</v>
      </c>
      <c r="AR95" s="118">
        <v>0</v>
      </c>
      <c r="AS95" s="116" t="s">
        <v>153</v>
      </c>
    </row>
    <row r="96" spans="1:45" ht="13.5" customHeight="1" x14ac:dyDescent="0.2">
      <c r="A96" s="115" t="s">
        <v>249</v>
      </c>
      <c r="B96" s="155" t="str">
        <f>'Incentive Goal'!B95</f>
        <v>TYRRELL</v>
      </c>
      <c r="C96" s="116">
        <v>0.5</v>
      </c>
      <c r="D96" s="116">
        <v>1</v>
      </c>
      <c r="E96" s="208">
        <v>138</v>
      </c>
      <c r="F96" s="207">
        <v>276</v>
      </c>
      <c r="G96" s="208">
        <v>15</v>
      </c>
      <c r="H96" s="207">
        <v>30</v>
      </c>
      <c r="I96" s="208">
        <v>2</v>
      </c>
      <c r="J96" s="207">
        <v>4</v>
      </c>
      <c r="K96" s="117">
        <v>318192.28000000003</v>
      </c>
      <c r="L96" s="117">
        <v>636384.56000000006</v>
      </c>
      <c r="M96" s="117">
        <v>318192.28000000003</v>
      </c>
      <c r="N96" s="260">
        <v>0</v>
      </c>
      <c r="O96" s="116">
        <v>0</v>
      </c>
      <c r="P96" s="260">
        <v>0</v>
      </c>
      <c r="Q96" s="116">
        <v>0</v>
      </c>
      <c r="R96" s="259">
        <v>0</v>
      </c>
      <c r="S96" s="116">
        <v>0</v>
      </c>
      <c r="T96" s="259">
        <v>0</v>
      </c>
      <c r="U96" s="116">
        <v>0</v>
      </c>
      <c r="V96" s="259">
        <v>1</v>
      </c>
      <c r="W96" s="116">
        <v>2</v>
      </c>
      <c r="X96" s="259">
        <v>0</v>
      </c>
      <c r="Y96" s="116">
        <v>0</v>
      </c>
      <c r="Z96" s="259">
        <v>0</v>
      </c>
      <c r="AA96" s="116">
        <v>0</v>
      </c>
      <c r="AB96" s="259">
        <v>0</v>
      </c>
      <c r="AC96" s="116">
        <v>0</v>
      </c>
      <c r="AD96" s="259">
        <v>0</v>
      </c>
      <c r="AE96" s="116">
        <v>0</v>
      </c>
      <c r="AF96" s="118">
        <v>0</v>
      </c>
      <c r="AG96" s="116">
        <v>0</v>
      </c>
      <c r="AH96" s="118">
        <v>0</v>
      </c>
      <c r="AI96" s="116">
        <v>0</v>
      </c>
      <c r="AJ96" s="118">
        <v>0</v>
      </c>
      <c r="AK96" s="116">
        <v>0</v>
      </c>
      <c r="AL96" s="118">
        <v>35</v>
      </c>
      <c r="AM96" s="116">
        <v>70</v>
      </c>
      <c r="AN96" s="118">
        <v>0</v>
      </c>
      <c r="AO96" s="116">
        <v>0</v>
      </c>
      <c r="AP96" s="118">
        <v>0</v>
      </c>
      <c r="AQ96" s="116">
        <v>0</v>
      </c>
      <c r="AR96" s="118">
        <v>100</v>
      </c>
      <c r="AS96" s="116">
        <v>200</v>
      </c>
    </row>
    <row r="97" spans="1:45" ht="13.5" customHeight="1" x14ac:dyDescent="0.2">
      <c r="A97" s="115" t="s">
        <v>253</v>
      </c>
      <c r="B97" s="155" t="str">
        <f>'Incentive Goal'!B96</f>
        <v>UNION</v>
      </c>
      <c r="C97" s="116">
        <v>7</v>
      </c>
      <c r="D97" s="116">
        <v>12</v>
      </c>
      <c r="E97" s="208">
        <v>3899</v>
      </c>
      <c r="F97" s="207">
        <v>557</v>
      </c>
      <c r="G97" s="208">
        <v>299</v>
      </c>
      <c r="H97" s="207">
        <v>42.714285714285715</v>
      </c>
      <c r="I97" s="208">
        <v>253</v>
      </c>
      <c r="J97" s="207">
        <v>36.142857142857146</v>
      </c>
      <c r="K97" s="117">
        <v>9982722.3800000008</v>
      </c>
      <c r="L97" s="117">
        <v>1426103.1971428574</v>
      </c>
      <c r="M97" s="117">
        <v>831893.53166666673</v>
      </c>
      <c r="N97" s="260">
        <v>89242</v>
      </c>
      <c r="O97" s="116">
        <v>12748.857142857143</v>
      </c>
      <c r="P97" s="260">
        <v>918</v>
      </c>
      <c r="Q97" s="116">
        <v>131.14285714285714</v>
      </c>
      <c r="R97" s="259">
        <v>823</v>
      </c>
      <c r="S97" s="116">
        <v>117.57142857142857</v>
      </c>
      <c r="T97" s="259">
        <v>29</v>
      </c>
      <c r="U97" s="116">
        <v>4.1428571428571432</v>
      </c>
      <c r="V97" s="259">
        <v>114</v>
      </c>
      <c r="W97" s="116">
        <v>16.285714285714285</v>
      </c>
      <c r="X97" s="259">
        <v>307</v>
      </c>
      <c r="Y97" s="116">
        <v>43.857142857142854</v>
      </c>
      <c r="Z97" s="259">
        <v>313</v>
      </c>
      <c r="AA97" s="116">
        <v>44.714285714285715</v>
      </c>
      <c r="AB97" s="259">
        <v>236</v>
      </c>
      <c r="AC97" s="116">
        <v>33.714285714285715</v>
      </c>
      <c r="AD97" s="259">
        <v>11</v>
      </c>
      <c r="AE97" s="116">
        <v>1.5714285714285714</v>
      </c>
      <c r="AF97" s="118">
        <v>177</v>
      </c>
      <c r="AG97" s="116">
        <v>25.285714285714285</v>
      </c>
      <c r="AH97" s="118">
        <v>285</v>
      </c>
      <c r="AI97" s="116">
        <v>40.714285714285715</v>
      </c>
      <c r="AJ97" s="118">
        <v>81</v>
      </c>
      <c r="AK97" s="116">
        <v>11.571428571428571</v>
      </c>
      <c r="AL97" s="118">
        <v>1886</v>
      </c>
      <c r="AM97" s="116">
        <v>269.42857142857144</v>
      </c>
      <c r="AN97" s="118">
        <v>1344</v>
      </c>
      <c r="AO97" s="116">
        <v>192</v>
      </c>
      <c r="AP97" s="118">
        <v>4055</v>
      </c>
      <c r="AQ97" s="116">
        <v>579.28571428571433</v>
      </c>
      <c r="AR97" s="118">
        <v>821</v>
      </c>
      <c r="AS97" s="116">
        <v>117.28571428571429</v>
      </c>
    </row>
    <row r="98" spans="1:45" ht="13.5" customHeight="1" x14ac:dyDescent="0.2">
      <c r="A98" s="115" t="s">
        <v>220</v>
      </c>
      <c r="B98" s="155" t="str">
        <f>'Incentive Goal'!B97</f>
        <v>VANCE</v>
      </c>
      <c r="C98" s="116">
        <v>9.5</v>
      </c>
      <c r="D98" s="116">
        <v>11</v>
      </c>
      <c r="E98" s="208">
        <v>2558</v>
      </c>
      <c r="F98" s="207">
        <v>269.26315789473682</v>
      </c>
      <c r="G98" s="208">
        <v>160</v>
      </c>
      <c r="H98" s="207">
        <v>16.842105263157894</v>
      </c>
      <c r="I98" s="208">
        <v>139</v>
      </c>
      <c r="J98" s="207">
        <v>14.631578947368421</v>
      </c>
      <c r="K98" s="117">
        <v>4265704.97</v>
      </c>
      <c r="L98" s="117">
        <v>449021.57578947366</v>
      </c>
      <c r="M98" s="117">
        <v>387791.3609090909</v>
      </c>
      <c r="N98" s="260">
        <v>63001</v>
      </c>
      <c r="O98" s="116">
        <v>6631.6842105263158</v>
      </c>
      <c r="P98" s="260">
        <v>172</v>
      </c>
      <c r="Q98" s="116">
        <v>18.105263157894736</v>
      </c>
      <c r="R98" s="259">
        <v>1724</v>
      </c>
      <c r="S98" s="116">
        <v>181.47368421052633</v>
      </c>
      <c r="T98" s="259">
        <v>54</v>
      </c>
      <c r="U98" s="116">
        <v>5.6842105263157894</v>
      </c>
      <c r="V98" s="259">
        <v>57</v>
      </c>
      <c r="W98" s="116">
        <v>6</v>
      </c>
      <c r="X98" s="259">
        <v>174</v>
      </c>
      <c r="Y98" s="116">
        <v>18.315789473684209</v>
      </c>
      <c r="Z98" s="259">
        <v>183</v>
      </c>
      <c r="AA98" s="116">
        <v>19.263157894736842</v>
      </c>
      <c r="AB98" s="259">
        <v>124</v>
      </c>
      <c r="AC98" s="116">
        <v>13.052631578947368</v>
      </c>
      <c r="AD98" s="259">
        <v>13</v>
      </c>
      <c r="AE98" s="116">
        <v>1.368421052631579</v>
      </c>
      <c r="AF98" s="118">
        <v>72</v>
      </c>
      <c r="AG98" s="116">
        <v>7.5789473684210522</v>
      </c>
      <c r="AH98" s="118">
        <v>217</v>
      </c>
      <c r="AI98" s="116">
        <v>22.842105263157894</v>
      </c>
      <c r="AJ98" s="118">
        <v>3</v>
      </c>
      <c r="AK98" s="116">
        <v>0.31578947368421051</v>
      </c>
      <c r="AL98" s="118">
        <v>1414</v>
      </c>
      <c r="AM98" s="116">
        <v>148.84210526315789</v>
      </c>
      <c r="AN98" s="118">
        <v>1298</v>
      </c>
      <c r="AO98" s="116">
        <v>136.63157894736841</v>
      </c>
      <c r="AP98" s="118">
        <v>8204</v>
      </c>
      <c r="AQ98" s="116">
        <v>863.57894736842104</v>
      </c>
      <c r="AR98" s="118">
        <v>565</v>
      </c>
      <c r="AS98" s="116">
        <v>59.473684210526315</v>
      </c>
    </row>
    <row r="99" spans="1:45" ht="13.5" customHeight="1" x14ac:dyDescent="0.2">
      <c r="A99" s="115" t="s">
        <v>220</v>
      </c>
      <c r="B99" s="155" t="str">
        <f>'Incentive Goal'!B98</f>
        <v>WAKE</v>
      </c>
      <c r="C99" s="116">
        <v>43</v>
      </c>
      <c r="D99" s="116">
        <v>75</v>
      </c>
      <c r="E99" s="208">
        <v>16913</v>
      </c>
      <c r="F99" s="207">
        <v>393.32558139534882</v>
      </c>
      <c r="G99" s="208">
        <v>1268</v>
      </c>
      <c r="H99" s="207">
        <v>29.488372093023255</v>
      </c>
      <c r="I99" s="208">
        <v>877</v>
      </c>
      <c r="J99" s="207">
        <v>20.395348837209301</v>
      </c>
      <c r="K99" s="117">
        <v>44569019.740000002</v>
      </c>
      <c r="L99" s="117">
        <v>1036488.8311627908</v>
      </c>
      <c r="M99" s="117">
        <v>594253.59653333342</v>
      </c>
      <c r="N99" s="260">
        <v>341262</v>
      </c>
      <c r="O99" s="116">
        <v>7936.3255813953492</v>
      </c>
      <c r="P99" s="260">
        <v>2239</v>
      </c>
      <c r="Q99" s="116">
        <v>52.069767441860463</v>
      </c>
      <c r="R99" s="259">
        <v>6821</v>
      </c>
      <c r="S99" s="116">
        <v>158.62790697674419</v>
      </c>
      <c r="T99" s="259">
        <v>194</v>
      </c>
      <c r="U99" s="116">
        <v>4.5116279069767442</v>
      </c>
      <c r="V99" s="259">
        <v>511</v>
      </c>
      <c r="W99" s="116">
        <v>11.883720930232558</v>
      </c>
      <c r="X99" s="259">
        <v>1275</v>
      </c>
      <c r="Y99" s="116">
        <v>29.651162790697676</v>
      </c>
      <c r="Z99" s="259">
        <v>1462</v>
      </c>
      <c r="AA99" s="116">
        <v>34</v>
      </c>
      <c r="AB99" s="259">
        <v>813</v>
      </c>
      <c r="AC99" s="116">
        <v>18.906976744186046</v>
      </c>
      <c r="AD99" s="259">
        <v>26</v>
      </c>
      <c r="AE99" s="116">
        <v>0.60465116279069764</v>
      </c>
      <c r="AF99" s="118">
        <v>706</v>
      </c>
      <c r="AG99" s="116">
        <v>16.418604651162791</v>
      </c>
      <c r="AH99" s="118">
        <v>1135</v>
      </c>
      <c r="AI99" s="116">
        <v>26.395348837209301</v>
      </c>
      <c r="AJ99" s="118">
        <v>169</v>
      </c>
      <c r="AK99" s="116">
        <v>3.9302325581395348</v>
      </c>
      <c r="AL99" s="118">
        <v>8210</v>
      </c>
      <c r="AM99" s="116">
        <v>190.93023255813952</v>
      </c>
      <c r="AN99" s="118">
        <v>4267</v>
      </c>
      <c r="AO99" s="116">
        <v>99.232558139534888</v>
      </c>
      <c r="AP99" s="118">
        <v>17870</v>
      </c>
      <c r="AQ99" s="116">
        <v>415.58139534883719</v>
      </c>
      <c r="AR99" s="118">
        <v>820</v>
      </c>
      <c r="AS99" s="116">
        <v>19.069767441860463</v>
      </c>
    </row>
    <row r="100" spans="1:45" ht="13.5" customHeight="1" x14ac:dyDescent="0.2">
      <c r="A100" s="115" t="s">
        <v>220</v>
      </c>
      <c r="B100" s="155" t="str">
        <f>'Incentive Goal'!B99</f>
        <v>WARREN</v>
      </c>
      <c r="C100" s="116">
        <v>3</v>
      </c>
      <c r="D100" s="116">
        <v>4</v>
      </c>
      <c r="E100" s="208">
        <v>916</v>
      </c>
      <c r="F100" s="207">
        <v>305.33333333333331</v>
      </c>
      <c r="G100" s="208">
        <v>29</v>
      </c>
      <c r="H100" s="207">
        <v>9.6666666666666661</v>
      </c>
      <c r="I100" s="208">
        <v>38</v>
      </c>
      <c r="J100" s="207">
        <v>12.666666666666666</v>
      </c>
      <c r="K100" s="117">
        <v>1771503.03</v>
      </c>
      <c r="L100" s="117">
        <v>590501.01</v>
      </c>
      <c r="M100" s="117">
        <v>442875.75750000001</v>
      </c>
      <c r="N100" s="260">
        <v>22434</v>
      </c>
      <c r="O100" s="116">
        <v>7478</v>
      </c>
      <c r="P100" s="260">
        <v>61</v>
      </c>
      <c r="Q100" s="116">
        <v>20.333333333333332</v>
      </c>
      <c r="R100" s="259">
        <v>2058</v>
      </c>
      <c r="S100" s="116">
        <v>686</v>
      </c>
      <c r="T100" s="259">
        <v>21</v>
      </c>
      <c r="U100" s="116">
        <v>7</v>
      </c>
      <c r="V100" s="259">
        <v>7</v>
      </c>
      <c r="W100" s="116">
        <v>2.3333333333333335</v>
      </c>
      <c r="X100" s="259">
        <v>28</v>
      </c>
      <c r="Y100" s="116">
        <v>9.3333333333333339</v>
      </c>
      <c r="Z100" s="259">
        <v>38</v>
      </c>
      <c r="AA100" s="116">
        <v>12.666666666666666</v>
      </c>
      <c r="AB100" s="259">
        <v>34</v>
      </c>
      <c r="AC100" s="116">
        <v>11.333333333333334</v>
      </c>
      <c r="AD100" s="259">
        <v>35</v>
      </c>
      <c r="AE100" s="116">
        <v>11.666666666666666</v>
      </c>
      <c r="AF100" s="118">
        <v>11</v>
      </c>
      <c r="AG100" s="116">
        <v>3.6666666666666665</v>
      </c>
      <c r="AH100" s="118">
        <v>57</v>
      </c>
      <c r="AI100" s="116">
        <v>19</v>
      </c>
      <c r="AJ100" s="118">
        <v>16</v>
      </c>
      <c r="AK100" s="116">
        <v>5.333333333333333</v>
      </c>
      <c r="AL100" s="118">
        <v>487</v>
      </c>
      <c r="AM100" s="116">
        <v>162.33333333333334</v>
      </c>
      <c r="AN100" s="118">
        <v>484</v>
      </c>
      <c r="AO100" s="116">
        <v>161.33333333333334</v>
      </c>
      <c r="AP100" s="118">
        <v>4240</v>
      </c>
      <c r="AQ100" s="116">
        <v>1413.3333333333333</v>
      </c>
      <c r="AR100" s="118">
        <v>274</v>
      </c>
      <c r="AS100" s="116">
        <v>91.333333333333329</v>
      </c>
    </row>
    <row r="101" spans="1:45" ht="13.5" customHeight="1" x14ac:dyDescent="0.2">
      <c r="A101" s="115" t="s">
        <v>249</v>
      </c>
      <c r="B101" s="155" t="str">
        <f>'Incentive Goal'!B100</f>
        <v>WASHINGTON</v>
      </c>
      <c r="C101" s="116">
        <v>1</v>
      </c>
      <c r="D101" s="116">
        <v>1.25</v>
      </c>
      <c r="E101" s="208">
        <v>704</v>
      </c>
      <c r="F101" s="207">
        <v>704</v>
      </c>
      <c r="G101" s="208">
        <v>36</v>
      </c>
      <c r="H101" s="207">
        <v>36</v>
      </c>
      <c r="I101" s="208">
        <v>27</v>
      </c>
      <c r="J101" s="207">
        <v>27</v>
      </c>
      <c r="K101" s="117">
        <v>1159857.69</v>
      </c>
      <c r="L101" s="117">
        <v>1159857.69</v>
      </c>
      <c r="M101" s="117">
        <v>927886.152</v>
      </c>
      <c r="N101" s="260">
        <v>18744</v>
      </c>
      <c r="O101" s="116">
        <v>18744</v>
      </c>
      <c r="P101" s="260">
        <v>29</v>
      </c>
      <c r="Q101" s="116">
        <v>29</v>
      </c>
      <c r="R101" s="259">
        <v>868</v>
      </c>
      <c r="S101" s="116">
        <v>868</v>
      </c>
      <c r="T101" s="259">
        <v>6</v>
      </c>
      <c r="U101" s="116">
        <v>6</v>
      </c>
      <c r="V101" s="259">
        <v>3</v>
      </c>
      <c r="W101" s="116">
        <v>3</v>
      </c>
      <c r="X101" s="259">
        <v>13</v>
      </c>
      <c r="Y101" s="116">
        <v>13</v>
      </c>
      <c r="Z101" s="259">
        <v>0</v>
      </c>
      <c r="AA101" s="116">
        <v>0</v>
      </c>
      <c r="AB101" s="259">
        <v>0</v>
      </c>
      <c r="AC101" s="116">
        <v>0</v>
      </c>
      <c r="AD101" s="259">
        <v>0</v>
      </c>
      <c r="AE101" s="116">
        <v>0</v>
      </c>
      <c r="AF101" s="118">
        <v>27</v>
      </c>
      <c r="AG101" s="116">
        <v>27</v>
      </c>
      <c r="AH101" s="118">
        <v>69</v>
      </c>
      <c r="AI101" s="116">
        <v>69</v>
      </c>
      <c r="AJ101" s="118">
        <v>6</v>
      </c>
      <c r="AK101" s="116">
        <v>6</v>
      </c>
      <c r="AL101" s="118">
        <v>439</v>
      </c>
      <c r="AM101" s="116">
        <v>439</v>
      </c>
      <c r="AN101" s="118">
        <v>311</v>
      </c>
      <c r="AO101" s="116">
        <v>311</v>
      </c>
      <c r="AP101" s="118">
        <v>305</v>
      </c>
      <c r="AQ101" s="116">
        <v>305</v>
      </c>
      <c r="AR101" s="118">
        <v>301</v>
      </c>
      <c r="AS101" s="116">
        <v>301</v>
      </c>
    </row>
    <row r="102" spans="1:45" ht="13.5" customHeight="1" x14ac:dyDescent="0.2">
      <c r="A102" s="115" t="s">
        <v>254</v>
      </c>
      <c r="B102" s="155" t="str">
        <f>'Incentive Goal'!B101</f>
        <v>WATAUGA</v>
      </c>
      <c r="C102" s="116">
        <v>1</v>
      </c>
      <c r="D102" s="116">
        <v>2</v>
      </c>
      <c r="E102" s="208">
        <v>423</v>
      </c>
      <c r="F102" s="207">
        <v>423</v>
      </c>
      <c r="G102" s="208">
        <v>30</v>
      </c>
      <c r="H102" s="207">
        <v>30</v>
      </c>
      <c r="I102" s="208">
        <v>28</v>
      </c>
      <c r="J102" s="207">
        <v>28</v>
      </c>
      <c r="K102" s="117">
        <v>1298206.04</v>
      </c>
      <c r="L102" s="117">
        <v>1298206.04</v>
      </c>
      <c r="M102" s="117">
        <v>649103.02</v>
      </c>
      <c r="N102" s="260">
        <v>8405</v>
      </c>
      <c r="O102" s="116">
        <v>8405</v>
      </c>
      <c r="P102" s="260">
        <v>48</v>
      </c>
      <c r="Q102" s="116">
        <v>48</v>
      </c>
      <c r="R102" s="259">
        <v>64</v>
      </c>
      <c r="S102" s="116">
        <v>64</v>
      </c>
      <c r="T102" s="259">
        <v>0</v>
      </c>
      <c r="U102" s="116">
        <v>0</v>
      </c>
      <c r="V102" s="259">
        <v>10</v>
      </c>
      <c r="W102" s="116">
        <v>10</v>
      </c>
      <c r="X102" s="259">
        <v>25</v>
      </c>
      <c r="Y102" s="116">
        <v>25</v>
      </c>
      <c r="Z102" s="259">
        <v>66</v>
      </c>
      <c r="AA102" s="116">
        <v>66</v>
      </c>
      <c r="AB102" s="259">
        <v>28</v>
      </c>
      <c r="AC102" s="116">
        <v>28</v>
      </c>
      <c r="AD102" s="259">
        <v>0</v>
      </c>
      <c r="AE102" s="116">
        <v>0</v>
      </c>
      <c r="AF102" s="118">
        <v>17</v>
      </c>
      <c r="AG102" s="116">
        <v>17</v>
      </c>
      <c r="AH102" s="118">
        <v>50</v>
      </c>
      <c r="AI102" s="116">
        <v>50</v>
      </c>
      <c r="AJ102" s="118">
        <v>11</v>
      </c>
      <c r="AK102" s="116">
        <v>11</v>
      </c>
      <c r="AL102" s="118">
        <v>114</v>
      </c>
      <c r="AM102" s="116">
        <v>114</v>
      </c>
      <c r="AN102" s="118">
        <v>548</v>
      </c>
      <c r="AO102" s="116">
        <v>548</v>
      </c>
      <c r="AP102" s="118">
        <v>132</v>
      </c>
      <c r="AQ102" s="116">
        <v>132</v>
      </c>
      <c r="AR102" s="118">
        <v>134</v>
      </c>
      <c r="AS102" s="116">
        <v>134</v>
      </c>
    </row>
    <row r="103" spans="1:45" ht="13.5" customHeight="1" x14ac:dyDescent="0.2">
      <c r="A103" s="115" t="s">
        <v>220</v>
      </c>
      <c r="B103" s="155" t="str">
        <f>'Incentive Goal'!B102</f>
        <v>WAYNE</v>
      </c>
      <c r="C103" s="116">
        <v>8</v>
      </c>
      <c r="D103" s="116">
        <v>14</v>
      </c>
      <c r="E103" s="208">
        <v>5930</v>
      </c>
      <c r="F103" s="207">
        <v>741.25</v>
      </c>
      <c r="G103" s="208">
        <v>223</v>
      </c>
      <c r="H103" s="207">
        <v>27.875</v>
      </c>
      <c r="I103" s="208">
        <v>247</v>
      </c>
      <c r="J103" s="207">
        <v>30.875</v>
      </c>
      <c r="K103" s="117">
        <v>11212943.16</v>
      </c>
      <c r="L103" s="117">
        <v>1401617.895</v>
      </c>
      <c r="M103" s="117">
        <v>800924.51142857142</v>
      </c>
      <c r="N103" s="260">
        <v>158940</v>
      </c>
      <c r="O103" s="116">
        <v>19867.5</v>
      </c>
      <c r="P103" s="260">
        <v>627</v>
      </c>
      <c r="Q103" s="116">
        <v>78.375</v>
      </c>
      <c r="R103" s="259">
        <v>7087</v>
      </c>
      <c r="S103" s="116">
        <v>885.875</v>
      </c>
      <c r="T103" s="259">
        <v>910</v>
      </c>
      <c r="U103" s="116">
        <v>113.75</v>
      </c>
      <c r="V103" s="259">
        <v>121</v>
      </c>
      <c r="W103" s="116">
        <v>15.125</v>
      </c>
      <c r="X103" s="259">
        <v>234</v>
      </c>
      <c r="Y103" s="116">
        <v>29.25</v>
      </c>
      <c r="Z103" s="259">
        <v>341</v>
      </c>
      <c r="AA103" s="116">
        <v>42.625</v>
      </c>
      <c r="AB103" s="259">
        <v>180</v>
      </c>
      <c r="AC103" s="116">
        <v>22.5</v>
      </c>
      <c r="AD103" s="259">
        <v>24</v>
      </c>
      <c r="AE103" s="116">
        <v>3</v>
      </c>
      <c r="AF103" s="118">
        <v>398</v>
      </c>
      <c r="AG103" s="116">
        <v>49.75</v>
      </c>
      <c r="AH103" s="118">
        <v>289</v>
      </c>
      <c r="AI103" s="116">
        <v>36.125</v>
      </c>
      <c r="AJ103" s="118">
        <v>107</v>
      </c>
      <c r="AK103" s="116">
        <v>13.375</v>
      </c>
      <c r="AL103" s="118">
        <v>2908</v>
      </c>
      <c r="AM103" s="116">
        <v>363.5</v>
      </c>
      <c r="AN103" s="118">
        <v>2690</v>
      </c>
      <c r="AO103" s="116">
        <v>336.25</v>
      </c>
      <c r="AP103" s="118">
        <v>3547</v>
      </c>
      <c r="AQ103" s="116">
        <v>443.375</v>
      </c>
      <c r="AR103" s="118">
        <v>863</v>
      </c>
      <c r="AS103" s="116">
        <v>107.875</v>
      </c>
    </row>
    <row r="104" spans="1:45" ht="13.5" customHeight="1" x14ac:dyDescent="0.2">
      <c r="A104" s="115" t="s">
        <v>254</v>
      </c>
      <c r="B104" s="155" t="str">
        <f>'Incentive Goal'!B103</f>
        <v>WILKES</v>
      </c>
      <c r="C104" s="116">
        <v>6</v>
      </c>
      <c r="D104" s="116">
        <v>8</v>
      </c>
      <c r="E104" s="208">
        <v>2351</v>
      </c>
      <c r="F104" s="207">
        <v>391.83333333333331</v>
      </c>
      <c r="G104" s="208">
        <v>137</v>
      </c>
      <c r="H104" s="207">
        <v>22.833333333333332</v>
      </c>
      <c r="I104" s="208">
        <v>141</v>
      </c>
      <c r="J104" s="207">
        <v>23.5</v>
      </c>
      <c r="K104" s="117">
        <v>3462627.65</v>
      </c>
      <c r="L104" s="117">
        <v>577104.60833333328</v>
      </c>
      <c r="M104" s="117">
        <v>432828.45624999999</v>
      </c>
      <c r="N104" s="260">
        <v>68115</v>
      </c>
      <c r="O104" s="116">
        <v>11352.5</v>
      </c>
      <c r="P104" s="260">
        <v>290</v>
      </c>
      <c r="Q104" s="116">
        <v>48.333333333333336</v>
      </c>
      <c r="R104" s="259">
        <v>2202</v>
      </c>
      <c r="S104" s="116">
        <v>367</v>
      </c>
      <c r="T104" s="259">
        <v>158</v>
      </c>
      <c r="U104" s="116">
        <v>26.333333333333332</v>
      </c>
      <c r="V104" s="259">
        <v>69</v>
      </c>
      <c r="W104" s="116">
        <v>11.5</v>
      </c>
      <c r="X104" s="259">
        <v>141</v>
      </c>
      <c r="Y104" s="116">
        <v>23.5</v>
      </c>
      <c r="Z104" s="259">
        <v>157</v>
      </c>
      <c r="AA104" s="116">
        <v>26.166666666666668</v>
      </c>
      <c r="AB104" s="259">
        <v>138</v>
      </c>
      <c r="AC104" s="116">
        <v>23</v>
      </c>
      <c r="AD104" s="259">
        <v>7</v>
      </c>
      <c r="AE104" s="116">
        <v>1.1666666666666667</v>
      </c>
      <c r="AF104" s="118">
        <v>20</v>
      </c>
      <c r="AG104" s="116">
        <v>3.3333333333333335</v>
      </c>
      <c r="AH104" s="118">
        <v>136</v>
      </c>
      <c r="AI104" s="116">
        <v>22.666666666666668</v>
      </c>
      <c r="AJ104" s="118">
        <v>39</v>
      </c>
      <c r="AK104" s="116">
        <v>6.5</v>
      </c>
      <c r="AL104" s="118">
        <v>1215</v>
      </c>
      <c r="AM104" s="116">
        <v>202.5</v>
      </c>
      <c r="AN104" s="118">
        <v>1735</v>
      </c>
      <c r="AO104" s="116">
        <v>289.16666666666669</v>
      </c>
      <c r="AP104" s="118">
        <v>10892</v>
      </c>
      <c r="AQ104" s="116">
        <v>1815.3333333333333</v>
      </c>
      <c r="AR104" s="118">
        <v>1311</v>
      </c>
      <c r="AS104" s="116">
        <v>218.5</v>
      </c>
    </row>
    <row r="105" spans="1:45" ht="13.5" customHeight="1" x14ac:dyDescent="0.2">
      <c r="A105" s="115" t="s">
        <v>220</v>
      </c>
      <c r="B105" s="155" t="str">
        <f>'Incentive Goal'!B104</f>
        <v>WILSON</v>
      </c>
      <c r="C105" s="116">
        <v>11.5</v>
      </c>
      <c r="D105" s="116">
        <v>17.5</v>
      </c>
      <c r="E105" s="208">
        <v>4706</v>
      </c>
      <c r="F105" s="207">
        <v>409.21739130434781</v>
      </c>
      <c r="G105" s="208">
        <v>245</v>
      </c>
      <c r="H105" s="207">
        <v>21.304347826086957</v>
      </c>
      <c r="I105" s="208">
        <v>255</v>
      </c>
      <c r="J105" s="207">
        <v>22.173913043478262</v>
      </c>
      <c r="K105" s="117">
        <v>8312118.2699999996</v>
      </c>
      <c r="L105" s="117">
        <v>722792.89304347825</v>
      </c>
      <c r="M105" s="117">
        <v>474978.18685714283</v>
      </c>
      <c r="N105" s="260">
        <v>137076</v>
      </c>
      <c r="O105" s="116">
        <v>11919.652173913044</v>
      </c>
      <c r="P105" s="260">
        <v>747</v>
      </c>
      <c r="Q105" s="116">
        <v>64.956521739130437</v>
      </c>
      <c r="R105" s="259">
        <v>5035</v>
      </c>
      <c r="S105" s="116">
        <v>437.82608695652175</v>
      </c>
      <c r="T105" s="259">
        <v>385</v>
      </c>
      <c r="U105" s="116">
        <v>33.478260869565219</v>
      </c>
      <c r="V105" s="259">
        <v>212</v>
      </c>
      <c r="W105" s="116">
        <v>18.434782608695652</v>
      </c>
      <c r="X105" s="259">
        <v>263</v>
      </c>
      <c r="Y105" s="116">
        <v>22.869565217391305</v>
      </c>
      <c r="Z105" s="259">
        <v>653</v>
      </c>
      <c r="AA105" s="116">
        <v>56.782608695652172</v>
      </c>
      <c r="AB105" s="259">
        <v>212</v>
      </c>
      <c r="AC105" s="116">
        <v>18.434782608695652</v>
      </c>
      <c r="AD105" s="259">
        <v>274</v>
      </c>
      <c r="AE105" s="116">
        <v>23.826086956521738</v>
      </c>
      <c r="AF105" s="118">
        <v>156</v>
      </c>
      <c r="AG105" s="116">
        <v>13.565217391304348</v>
      </c>
      <c r="AH105" s="118">
        <v>286</v>
      </c>
      <c r="AI105" s="116">
        <v>24.869565217391305</v>
      </c>
      <c r="AJ105" s="118">
        <v>31</v>
      </c>
      <c r="AK105" s="116">
        <v>2.6956521739130435</v>
      </c>
      <c r="AL105" s="118">
        <v>2372</v>
      </c>
      <c r="AM105" s="116">
        <v>206.2608695652174</v>
      </c>
      <c r="AN105" s="118">
        <v>1498</v>
      </c>
      <c r="AO105" s="116">
        <v>130.2608695652174</v>
      </c>
      <c r="AP105" s="118">
        <v>3046</v>
      </c>
      <c r="AQ105" s="116">
        <v>264.86956521739131</v>
      </c>
      <c r="AR105" s="118">
        <v>712</v>
      </c>
      <c r="AS105" s="116">
        <v>61.913043478260867</v>
      </c>
    </row>
    <row r="106" spans="1:45" ht="13.5" customHeight="1" x14ac:dyDescent="0.2">
      <c r="A106" s="115" t="s">
        <v>142</v>
      </c>
      <c r="B106" s="155" t="str">
        <f>'Incentive Goal'!B105</f>
        <v>YADKIN</v>
      </c>
      <c r="C106" s="116">
        <v>3.5</v>
      </c>
      <c r="D106" s="116">
        <v>5</v>
      </c>
      <c r="E106" s="208">
        <v>883</v>
      </c>
      <c r="F106" s="207">
        <v>252.28571428571428</v>
      </c>
      <c r="G106" s="208">
        <v>35</v>
      </c>
      <c r="H106" s="207">
        <v>10</v>
      </c>
      <c r="I106" s="208">
        <v>62</v>
      </c>
      <c r="J106" s="207">
        <v>17.714285714285715</v>
      </c>
      <c r="K106" s="117">
        <v>1991510.73</v>
      </c>
      <c r="L106" s="117">
        <v>569003.06571428571</v>
      </c>
      <c r="M106" s="117">
        <v>398302.14600000001</v>
      </c>
      <c r="N106" s="260">
        <v>19044</v>
      </c>
      <c r="O106" s="116">
        <v>5441.1428571428569</v>
      </c>
      <c r="P106" s="260">
        <v>71</v>
      </c>
      <c r="Q106" s="116">
        <v>20.285714285714285</v>
      </c>
      <c r="R106" s="259">
        <v>332</v>
      </c>
      <c r="S106" s="116">
        <v>94.857142857142861</v>
      </c>
      <c r="T106" s="259">
        <v>14</v>
      </c>
      <c r="U106" s="116">
        <v>4</v>
      </c>
      <c r="V106" s="259">
        <v>20</v>
      </c>
      <c r="W106" s="116">
        <v>5.7142857142857144</v>
      </c>
      <c r="X106" s="259">
        <v>37</v>
      </c>
      <c r="Y106" s="116">
        <v>10.571428571428571</v>
      </c>
      <c r="Z106" s="259">
        <v>62</v>
      </c>
      <c r="AA106" s="116">
        <v>17.714285714285715</v>
      </c>
      <c r="AB106" s="259">
        <v>57</v>
      </c>
      <c r="AC106" s="116">
        <v>16.285714285714285</v>
      </c>
      <c r="AD106" s="259">
        <v>48</v>
      </c>
      <c r="AE106" s="116">
        <v>13.714285714285714</v>
      </c>
      <c r="AF106" s="118">
        <v>27</v>
      </c>
      <c r="AG106" s="116">
        <v>7.7142857142857144</v>
      </c>
      <c r="AH106" s="118">
        <v>62</v>
      </c>
      <c r="AI106" s="116">
        <v>17.714285714285715</v>
      </c>
      <c r="AJ106" s="118">
        <v>7</v>
      </c>
      <c r="AK106" s="116">
        <v>2</v>
      </c>
      <c r="AL106" s="118">
        <v>404</v>
      </c>
      <c r="AM106" s="116">
        <v>115.42857142857143</v>
      </c>
      <c r="AN106" s="118">
        <v>312</v>
      </c>
      <c r="AO106" s="116">
        <v>89.142857142857139</v>
      </c>
      <c r="AP106" s="118">
        <v>1172</v>
      </c>
      <c r="AQ106" s="116">
        <v>334.85714285714283</v>
      </c>
      <c r="AR106" s="118">
        <v>296</v>
      </c>
      <c r="AS106" s="116">
        <v>84.571428571428569</v>
      </c>
    </row>
    <row r="107" spans="1:45" ht="13.5" customHeight="1" x14ac:dyDescent="0.2">
      <c r="A107" s="115" t="s">
        <v>233</v>
      </c>
      <c r="B107" s="155" t="str">
        <f>'Incentive Goal'!B106</f>
        <v>YANCEY</v>
      </c>
      <c r="C107" s="116">
        <v>0.75</v>
      </c>
      <c r="D107" s="116">
        <v>1</v>
      </c>
      <c r="E107" s="208">
        <v>307</v>
      </c>
      <c r="F107" s="207">
        <v>409.33333333333331</v>
      </c>
      <c r="G107" s="208">
        <v>50</v>
      </c>
      <c r="H107" s="207">
        <v>66.666666666666671</v>
      </c>
      <c r="I107" s="208">
        <v>23</v>
      </c>
      <c r="J107" s="207">
        <v>30.666666666666668</v>
      </c>
      <c r="K107" s="117">
        <v>717246.95</v>
      </c>
      <c r="L107" s="117">
        <v>956329.2666666666</v>
      </c>
      <c r="M107" s="117">
        <v>717246.95</v>
      </c>
      <c r="N107" s="260">
        <v>6368</v>
      </c>
      <c r="O107" s="116">
        <v>8490.6666666666661</v>
      </c>
      <c r="P107" s="260">
        <v>54</v>
      </c>
      <c r="Q107" s="116">
        <v>72</v>
      </c>
      <c r="R107" s="259">
        <v>107</v>
      </c>
      <c r="S107" s="116">
        <v>142.66666666666666</v>
      </c>
      <c r="T107" s="259">
        <v>14</v>
      </c>
      <c r="U107" s="116">
        <v>18.666666666666668</v>
      </c>
      <c r="V107" s="259">
        <v>1</v>
      </c>
      <c r="W107" s="116">
        <v>1.3333333333333333</v>
      </c>
      <c r="X107" s="259">
        <v>66</v>
      </c>
      <c r="Y107" s="116">
        <v>88</v>
      </c>
      <c r="Z107" s="259">
        <v>45</v>
      </c>
      <c r="AA107" s="116">
        <v>60</v>
      </c>
      <c r="AB107" s="259">
        <v>23</v>
      </c>
      <c r="AC107" s="116">
        <v>30.666666666666668</v>
      </c>
      <c r="AD107" s="259">
        <v>1</v>
      </c>
      <c r="AE107" s="116">
        <v>1.3333333333333333</v>
      </c>
      <c r="AF107" s="118">
        <v>2</v>
      </c>
      <c r="AG107" s="116">
        <v>2.6666666666666665</v>
      </c>
      <c r="AH107" s="118">
        <v>16</v>
      </c>
      <c r="AI107" s="116">
        <v>21.333333333333332</v>
      </c>
      <c r="AJ107" s="118">
        <v>6</v>
      </c>
      <c r="AK107" s="116">
        <v>8</v>
      </c>
      <c r="AL107" s="118">
        <v>72</v>
      </c>
      <c r="AM107" s="116">
        <v>96</v>
      </c>
      <c r="AN107" s="118">
        <v>122</v>
      </c>
      <c r="AO107" s="116">
        <v>162.66666666666666</v>
      </c>
      <c r="AP107" s="118">
        <v>111</v>
      </c>
      <c r="AQ107" s="116">
        <v>148</v>
      </c>
      <c r="AR107" s="118">
        <v>22</v>
      </c>
      <c r="AS107" s="116">
        <v>29.333333333333332</v>
      </c>
    </row>
    <row r="108" spans="1:45" x14ac:dyDescent="0.2">
      <c r="A108" s="115"/>
      <c r="B108" s="115" t="s">
        <v>215</v>
      </c>
      <c r="C108" s="119">
        <v>862.38</v>
      </c>
      <c r="D108" s="119">
        <v>1296.8699999999999</v>
      </c>
      <c r="E108" s="208">
        <v>292276</v>
      </c>
      <c r="F108" s="318">
        <v>338.91787842946263</v>
      </c>
      <c r="G108" s="209">
        <v>18991</v>
      </c>
      <c r="H108" s="210">
        <v>22.021614601451795</v>
      </c>
      <c r="I108" s="209">
        <v>15136</v>
      </c>
      <c r="J108" s="210">
        <v>17.55142744497785</v>
      </c>
      <c r="K108" s="120">
        <v>634269037.94000018</v>
      </c>
      <c r="L108" s="120">
        <v>735486.72040167928</v>
      </c>
      <c r="M108" s="120">
        <v>489076.80641853093</v>
      </c>
      <c r="N108" s="262">
        <v>7449794</v>
      </c>
      <c r="O108" s="119">
        <v>8638.6442171664457</v>
      </c>
      <c r="P108" s="262">
        <v>36100</v>
      </c>
      <c r="Q108" s="119">
        <v>41.860896588510869</v>
      </c>
      <c r="R108" s="262">
        <v>384077</v>
      </c>
      <c r="S108" s="119">
        <v>445.36863099793595</v>
      </c>
      <c r="T108" s="262">
        <v>34713</v>
      </c>
      <c r="U108" s="119">
        <v>40.252556877478604</v>
      </c>
      <c r="V108" s="262">
        <v>8639</v>
      </c>
      <c r="W108" s="119">
        <v>10.017625640668847</v>
      </c>
      <c r="X108" s="262">
        <v>19843</v>
      </c>
      <c r="Y108" s="119">
        <v>23.00957814420557</v>
      </c>
      <c r="Z108" s="262">
        <v>23435</v>
      </c>
      <c r="AA108" s="119">
        <v>27.174795333843548</v>
      </c>
      <c r="AB108" s="262">
        <v>13617</v>
      </c>
      <c r="AC108" s="119">
        <v>15.790022959716135</v>
      </c>
      <c r="AD108" s="262">
        <v>14060</v>
      </c>
      <c r="AE108" s="119">
        <v>16.30371761868318</v>
      </c>
      <c r="AF108" s="121">
        <v>12501</v>
      </c>
      <c r="AG108" s="119">
        <v>14.495929868503444</v>
      </c>
      <c r="AH108" s="121">
        <v>19592</v>
      </c>
      <c r="AI108" s="119">
        <v>22.718523156845009</v>
      </c>
      <c r="AJ108" s="121">
        <v>3594</v>
      </c>
      <c r="AK108" s="119">
        <v>4.1675363528838796</v>
      </c>
      <c r="AL108" s="121">
        <v>147708</v>
      </c>
      <c r="AM108" s="119">
        <v>171.2794823627635</v>
      </c>
      <c r="AN108" s="121">
        <v>154701</v>
      </c>
      <c r="AO108" s="119">
        <v>179.38843665205593</v>
      </c>
      <c r="AP108" s="121">
        <v>435066</v>
      </c>
      <c r="AQ108" s="119">
        <v>504.49453837055592</v>
      </c>
      <c r="AR108" s="121">
        <v>61237</v>
      </c>
      <c r="AS108" s="119">
        <v>71.009299844616066</v>
      </c>
    </row>
    <row r="109" spans="1:45" x14ac:dyDescent="0.2">
      <c r="A109" s="292"/>
      <c r="B109" s="227"/>
      <c r="C109" s="228"/>
      <c r="D109" s="228"/>
      <c r="E109" s="258"/>
      <c r="F109" s="229"/>
      <c r="G109" s="230"/>
      <c r="H109" s="229"/>
      <c r="I109" s="230"/>
      <c r="J109" s="229"/>
      <c r="K109" s="253"/>
      <c r="L109" s="253"/>
      <c r="M109" s="253"/>
      <c r="N109" s="263"/>
      <c r="O109" s="228"/>
      <c r="P109" s="263"/>
      <c r="Q109" s="228"/>
      <c r="R109" s="263"/>
      <c r="S109" s="228"/>
      <c r="T109" s="263"/>
      <c r="U109" s="228"/>
      <c r="V109" s="263"/>
      <c r="W109" s="228"/>
      <c r="X109" s="263"/>
      <c r="Y109" s="228"/>
      <c r="Z109" s="263"/>
      <c r="AA109" s="228"/>
      <c r="AB109" s="263"/>
      <c r="AC109" s="228"/>
      <c r="AD109" s="263"/>
      <c r="AE109" s="228"/>
      <c r="AF109" s="254"/>
      <c r="AG109" s="228"/>
      <c r="AH109" s="254"/>
      <c r="AI109" s="228"/>
      <c r="AJ109" s="254"/>
      <c r="AK109" s="228"/>
      <c r="AL109" s="254"/>
      <c r="AM109" s="228"/>
      <c r="AN109" s="254"/>
      <c r="AO109" s="228"/>
      <c r="AP109" s="254"/>
      <c r="AQ109" s="228"/>
      <c r="AR109" s="254"/>
      <c r="AS109" s="228"/>
    </row>
    <row r="110" spans="1:45" s="129" customFormat="1" x14ac:dyDescent="0.2">
      <c r="A110" s="338" t="s">
        <v>3</v>
      </c>
      <c r="B110" s="339"/>
      <c r="C110" s="122">
        <v>862.38</v>
      </c>
      <c r="D110" s="123">
        <v>1296.8699999999999</v>
      </c>
      <c r="E110" s="256">
        <v>292276</v>
      </c>
      <c r="F110" s="257">
        <v>338.91787842946263</v>
      </c>
      <c r="G110" s="256">
        <v>18991</v>
      </c>
      <c r="H110" s="122">
        <v>22.021614601451795</v>
      </c>
      <c r="I110" s="256">
        <v>15136</v>
      </c>
      <c r="J110" s="123">
        <v>17.55142744497785</v>
      </c>
      <c r="K110" s="125">
        <v>634269037.94000018</v>
      </c>
      <c r="L110" s="126">
        <v>735486.72040167928</v>
      </c>
      <c r="M110" s="127">
        <v>489076.80641853093</v>
      </c>
      <c r="N110" s="256">
        <v>7449794</v>
      </c>
      <c r="O110" s="128">
        <v>8638.6442171664457</v>
      </c>
      <c r="P110" s="256">
        <v>36100</v>
      </c>
      <c r="Q110" s="123">
        <v>41.860896588510869</v>
      </c>
      <c r="R110" s="256">
        <v>384077</v>
      </c>
      <c r="S110" s="128">
        <v>445.36863099793595</v>
      </c>
      <c r="T110" s="256">
        <v>34713</v>
      </c>
      <c r="U110" s="123">
        <v>40.252556877478604</v>
      </c>
      <c r="V110" s="256">
        <v>8639</v>
      </c>
      <c r="W110" s="128">
        <v>10.017625640668847</v>
      </c>
      <c r="X110" s="256">
        <v>19843</v>
      </c>
      <c r="Y110" s="123">
        <v>23.00957814420557</v>
      </c>
      <c r="Z110" s="256">
        <v>23435</v>
      </c>
      <c r="AA110" s="128">
        <v>27.174795333843548</v>
      </c>
      <c r="AB110" s="256">
        <v>13617</v>
      </c>
      <c r="AC110" s="123">
        <v>15.790022959716135</v>
      </c>
      <c r="AD110" s="256">
        <v>14060</v>
      </c>
      <c r="AE110" s="122">
        <v>16.30371761868318</v>
      </c>
      <c r="AF110" s="124">
        <v>12501</v>
      </c>
      <c r="AG110" s="123">
        <v>14.495929868503444</v>
      </c>
      <c r="AH110" s="124">
        <v>19592</v>
      </c>
      <c r="AI110" s="123">
        <v>22.718523156845009</v>
      </c>
      <c r="AJ110" s="124">
        <v>3594</v>
      </c>
      <c r="AK110" s="123">
        <v>4.1675363528838796</v>
      </c>
      <c r="AL110" s="124">
        <v>147708</v>
      </c>
      <c r="AM110" s="123">
        <v>171.2794823627635</v>
      </c>
      <c r="AN110" s="124">
        <v>154701</v>
      </c>
      <c r="AO110" s="128">
        <v>179.38843665205593</v>
      </c>
      <c r="AP110" s="124">
        <v>435066</v>
      </c>
      <c r="AQ110" s="123">
        <v>504.49453837055592</v>
      </c>
      <c r="AR110" s="124">
        <v>61237</v>
      </c>
      <c r="AS110" s="123">
        <v>71.009299844616066</v>
      </c>
    </row>
    <row r="111" spans="1:45" s="130" customFormat="1" x14ac:dyDescent="0.2">
      <c r="A111" s="115" t="s">
        <v>220</v>
      </c>
      <c r="B111" s="115" t="s">
        <v>218</v>
      </c>
      <c r="C111" s="119">
        <v>11</v>
      </c>
      <c r="D111" s="119">
        <v>16</v>
      </c>
      <c r="E111" s="209">
        <v>3967</v>
      </c>
      <c r="F111" s="210">
        <v>360.63636363636363</v>
      </c>
      <c r="G111" s="209">
        <v>220</v>
      </c>
      <c r="H111" s="210">
        <v>20</v>
      </c>
      <c r="I111" s="211">
        <v>46</v>
      </c>
      <c r="J111" s="210">
        <v>4.1818181818181817</v>
      </c>
      <c r="K111" s="120">
        <v>4661528.09</v>
      </c>
      <c r="L111" s="117">
        <v>423775.28090909088</v>
      </c>
      <c r="M111" s="117">
        <v>291345.50562499999</v>
      </c>
      <c r="N111" s="262">
        <v>101076</v>
      </c>
      <c r="O111" s="119">
        <v>9188.7272727272721</v>
      </c>
      <c r="P111" s="262">
        <v>338</v>
      </c>
      <c r="Q111" s="119">
        <v>30.727272727272727</v>
      </c>
      <c r="R111" s="262">
        <v>13380</v>
      </c>
      <c r="S111" s="119">
        <v>1216.3636363636363</v>
      </c>
      <c r="T111" s="262">
        <v>217</v>
      </c>
      <c r="U111" s="119">
        <v>19.727272727272727</v>
      </c>
      <c r="V111" s="262">
        <v>31</v>
      </c>
      <c r="W111" s="119">
        <v>2.8181818181818183</v>
      </c>
      <c r="X111" s="262">
        <v>230</v>
      </c>
      <c r="Y111" s="119">
        <v>20.90909090909091</v>
      </c>
      <c r="Z111" s="262">
        <v>84</v>
      </c>
      <c r="AA111" s="119">
        <v>7.6363636363636367</v>
      </c>
      <c r="AB111" s="262">
        <v>33</v>
      </c>
      <c r="AC111" s="119">
        <v>3</v>
      </c>
      <c r="AD111" s="262">
        <v>16</v>
      </c>
      <c r="AE111" s="119">
        <v>1.4545454545454546</v>
      </c>
      <c r="AF111" s="121">
        <v>124</v>
      </c>
      <c r="AG111" s="119">
        <v>11.272727272727273</v>
      </c>
      <c r="AH111" s="121">
        <v>264</v>
      </c>
      <c r="AI111" s="119">
        <v>24</v>
      </c>
      <c r="AJ111" s="121">
        <v>51</v>
      </c>
      <c r="AK111" s="119">
        <v>4.6363636363636367</v>
      </c>
      <c r="AL111" s="121">
        <v>1140</v>
      </c>
      <c r="AM111" s="119">
        <v>103.63636363636364</v>
      </c>
      <c r="AN111" s="121">
        <v>2019</v>
      </c>
      <c r="AO111" s="119">
        <v>183.54545454545453</v>
      </c>
      <c r="AP111" s="121">
        <v>2940</v>
      </c>
      <c r="AQ111" s="119">
        <v>267.27272727272725</v>
      </c>
      <c r="AR111" s="121">
        <v>523</v>
      </c>
      <c r="AS111" s="119">
        <v>47.545454545454547</v>
      </c>
    </row>
    <row r="112" spans="1:45" s="130" customFormat="1" x14ac:dyDescent="0.2">
      <c r="A112" s="115" t="s">
        <v>142</v>
      </c>
      <c r="B112" s="115" t="s">
        <v>219</v>
      </c>
      <c r="C112" s="119">
        <v>40</v>
      </c>
      <c r="D112" s="119">
        <v>87</v>
      </c>
      <c r="E112" s="209">
        <v>15636</v>
      </c>
      <c r="F112" s="210">
        <v>390.9</v>
      </c>
      <c r="G112" s="209">
        <v>991</v>
      </c>
      <c r="H112" s="210">
        <v>24.774999999999999</v>
      </c>
      <c r="I112" s="211">
        <v>720</v>
      </c>
      <c r="J112" s="210">
        <v>18</v>
      </c>
      <c r="K112" s="120">
        <v>32524809.979999997</v>
      </c>
      <c r="L112" s="117">
        <v>813120.24949999992</v>
      </c>
      <c r="M112" s="117">
        <v>373848.3905747126</v>
      </c>
      <c r="N112" s="262">
        <v>386122</v>
      </c>
      <c r="O112" s="119">
        <v>9653.0499999999993</v>
      </c>
      <c r="P112" s="262">
        <v>1990</v>
      </c>
      <c r="Q112" s="119">
        <v>49.75</v>
      </c>
      <c r="R112" s="262">
        <v>7137</v>
      </c>
      <c r="S112" s="119">
        <v>178.42500000000001</v>
      </c>
      <c r="T112" s="262">
        <v>381</v>
      </c>
      <c r="U112" s="119">
        <v>9.5250000000000004</v>
      </c>
      <c r="V112" s="262">
        <v>529</v>
      </c>
      <c r="W112" s="119">
        <v>13.225</v>
      </c>
      <c r="X112" s="262">
        <v>1039</v>
      </c>
      <c r="Y112" s="119">
        <v>25.975000000000001</v>
      </c>
      <c r="Z112" s="262">
        <v>1272</v>
      </c>
      <c r="AA112" s="119">
        <v>31.8</v>
      </c>
      <c r="AB112" s="262">
        <v>655</v>
      </c>
      <c r="AC112" s="119">
        <v>16.375</v>
      </c>
      <c r="AD112" s="262">
        <v>2801</v>
      </c>
      <c r="AE112" s="119">
        <v>70.025000000000006</v>
      </c>
      <c r="AF112" s="121">
        <v>671</v>
      </c>
      <c r="AG112" s="119">
        <v>16.774999999999999</v>
      </c>
      <c r="AH112" s="121">
        <v>855</v>
      </c>
      <c r="AI112" s="119">
        <v>21.375</v>
      </c>
      <c r="AJ112" s="121">
        <v>241</v>
      </c>
      <c r="AK112" s="119">
        <v>6.0250000000000004</v>
      </c>
      <c r="AL112" s="121">
        <v>7643</v>
      </c>
      <c r="AM112" s="119">
        <v>191.07499999999999</v>
      </c>
      <c r="AN112" s="121">
        <v>6239</v>
      </c>
      <c r="AO112" s="119">
        <v>155.97499999999999</v>
      </c>
      <c r="AP112" s="121">
        <v>53642</v>
      </c>
      <c r="AQ112" s="119">
        <v>1341.05</v>
      </c>
      <c r="AR112" s="121">
        <v>1473</v>
      </c>
      <c r="AS112" s="119">
        <v>36.825000000000003</v>
      </c>
    </row>
    <row r="113" spans="1:45" ht="18" customHeight="1" x14ac:dyDescent="0.2">
      <c r="A113" s="336" t="s">
        <v>313</v>
      </c>
      <c r="B113" s="337"/>
      <c r="C113" s="133"/>
      <c r="D113" s="134"/>
      <c r="E113" s="135"/>
      <c r="F113" s="136"/>
      <c r="G113" s="135"/>
      <c r="H113" s="137"/>
      <c r="I113" s="135"/>
      <c r="J113" s="136"/>
      <c r="K113" s="138"/>
      <c r="L113" s="139"/>
      <c r="M113" s="140"/>
      <c r="N113" s="137"/>
      <c r="O113" s="141"/>
      <c r="P113" s="137"/>
      <c r="Q113" s="136"/>
      <c r="R113" s="135"/>
      <c r="S113" s="141"/>
      <c r="T113" s="137"/>
      <c r="U113" s="136"/>
      <c r="V113" s="135"/>
      <c r="W113" s="141"/>
      <c r="X113" s="137"/>
      <c r="Y113" s="136"/>
      <c r="Z113" s="135"/>
      <c r="AA113" s="141"/>
      <c r="AB113" s="137"/>
      <c r="AC113" s="136"/>
      <c r="AD113" s="137"/>
      <c r="AE113" s="137"/>
      <c r="AF113" s="135"/>
      <c r="AG113" s="136"/>
      <c r="AH113" s="137"/>
      <c r="AI113" s="136"/>
      <c r="AJ113" s="135"/>
      <c r="AK113" s="136"/>
      <c r="AL113" s="135"/>
      <c r="AM113" s="136"/>
      <c r="AN113" s="135"/>
      <c r="AO113" s="141"/>
      <c r="AP113" s="137"/>
      <c r="AQ113" s="136"/>
      <c r="AR113" s="135"/>
      <c r="AS113" s="136"/>
    </row>
    <row r="114" spans="1:45" x14ac:dyDescent="0.2">
      <c r="A114" s="131" t="s">
        <v>216</v>
      </c>
      <c r="B114" s="132"/>
    </row>
    <row r="115" spans="1:45" x14ac:dyDescent="0.2">
      <c r="A115" s="151"/>
      <c r="B115" s="151"/>
      <c r="N115" s="146"/>
    </row>
    <row r="116" spans="1:45" x14ac:dyDescent="0.2">
      <c r="N116" s="146"/>
    </row>
    <row r="117" spans="1:45" x14ac:dyDescent="0.2">
      <c r="N117" s="14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5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Z2:AC2"/>
    <mergeCell ref="A1:B2"/>
    <mergeCell ref="I1:J1"/>
    <mergeCell ref="K1:M1"/>
    <mergeCell ref="E1:F1"/>
    <mergeCell ref="G1:H1"/>
    <mergeCell ref="A113:B113"/>
    <mergeCell ref="A110:B110"/>
    <mergeCell ref="N2:Q2"/>
    <mergeCell ref="R2:U2"/>
    <mergeCell ref="V2:Y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0405-4455-47D2-BCD0-0E6DA05E0835}">
  <dimension ref="A1:Z106"/>
  <sheetViews>
    <sheetView zoomScaleNormal="100" workbookViewId="0">
      <selection activeCell="H7" sqref="H7"/>
    </sheetView>
  </sheetViews>
  <sheetFormatPr defaultColWidth="9.140625" defaultRowHeight="16.5" x14ac:dyDescent="0.3"/>
  <cols>
    <col min="1" max="1" width="24" style="293" customWidth="1"/>
    <col min="2" max="2" width="20.5703125" style="293" customWidth="1"/>
    <col min="3" max="3" width="18.85546875" style="293" bestFit="1" customWidth="1"/>
    <col min="4" max="6" width="17.85546875" style="293" customWidth="1"/>
    <col min="7" max="7" width="17.85546875" style="317" customWidth="1"/>
    <col min="8" max="8" width="18.5703125" style="293" customWidth="1"/>
    <col min="9" max="10" width="17.85546875" style="293" customWidth="1"/>
    <col min="11" max="11" width="17.85546875" style="317" customWidth="1"/>
    <col min="12" max="12" width="18.7109375" style="293" customWidth="1"/>
    <col min="13" max="14" width="17.85546875" style="293" customWidth="1"/>
    <col min="15" max="15" width="17.85546875" style="317" customWidth="1"/>
    <col min="16" max="16" width="21.85546875" style="293" customWidth="1"/>
    <col min="17" max="18" width="17.85546875" style="293" customWidth="1"/>
    <col min="19" max="19" width="17.85546875" style="317" customWidth="1"/>
    <col min="20" max="22" width="17.85546875" style="293" customWidth="1"/>
    <col min="23" max="23" width="17.85546875" style="317" customWidth="1"/>
    <col min="24" max="25" width="12.7109375" style="293" customWidth="1"/>
    <col min="26" max="26" width="93.7109375" style="293" bestFit="1" customWidth="1"/>
    <col min="27" max="16384" width="9.140625" style="293"/>
  </cols>
  <sheetData>
    <row r="1" spans="1:26" ht="17.25" customHeight="1" x14ac:dyDescent="0.3">
      <c r="A1" s="369" t="s">
        <v>320</v>
      </c>
      <c r="B1" s="370"/>
      <c r="C1" s="371"/>
      <c r="D1" s="375" t="s">
        <v>234</v>
      </c>
      <c r="E1" s="376"/>
      <c r="F1" s="376"/>
      <c r="G1" s="376"/>
      <c r="H1" s="379" t="s">
        <v>235</v>
      </c>
      <c r="I1" s="379"/>
      <c r="J1" s="379"/>
      <c r="K1" s="379"/>
      <c r="L1" s="380" t="s">
        <v>255</v>
      </c>
      <c r="M1" s="380"/>
      <c r="N1" s="380"/>
      <c r="O1" s="380"/>
      <c r="P1" s="379" t="s">
        <v>256</v>
      </c>
      <c r="Q1" s="379"/>
      <c r="R1" s="379"/>
      <c r="S1" s="379"/>
      <c r="T1" s="380" t="s">
        <v>257</v>
      </c>
      <c r="U1" s="380"/>
      <c r="V1" s="380"/>
      <c r="W1" s="380"/>
      <c r="X1" s="366" t="s">
        <v>258</v>
      </c>
      <c r="Y1" s="366" t="s">
        <v>259</v>
      </c>
      <c r="Z1" s="367" t="s">
        <v>260</v>
      </c>
    </row>
    <row r="2" spans="1:26" x14ac:dyDescent="0.3">
      <c r="A2" s="372"/>
      <c r="B2" s="373"/>
      <c r="C2" s="374"/>
      <c r="D2" s="377"/>
      <c r="E2" s="378"/>
      <c r="F2" s="378"/>
      <c r="G2" s="378"/>
      <c r="H2" s="379"/>
      <c r="I2" s="379"/>
      <c r="J2" s="379"/>
      <c r="K2" s="379"/>
      <c r="L2" s="380"/>
      <c r="M2" s="380"/>
      <c r="N2" s="380"/>
      <c r="O2" s="380"/>
      <c r="P2" s="379"/>
      <c r="Q2" s="379"/>
      <c r="R2" s="379"/>
      <c r="S2" s="379"/>
      <c r="T2" s="380"/>
      <c r="U2" s="380"/>
      <c r="V2" s="380"/>
      <c r="W2" s="380"/>
      <c r="X2" s="366"/>
      <c r="Y2" s="366"/>
      <c r="Z2" s="367"/>
    </row>
    <row r="3" spans="1:26" ht="82.5" x14ac:dyDescent="0.3">
      <c r="A3" s="294" t="s">
        <v>236</v>
      </c>
      <c r="B3" s="295" t="s">
        <v>261</v>
      </c>
      <c r="C3" s="295" t="s">
        <v>175</v>
      </c>
      <c r="D3" s="296" t="s">
        <v>262</v>
      </c>
      <c r="E3" s="296" t="s">
        <v>263</v>
      </c>
      <c r="F3" s="296" t="s">
        <v>264</v>
      </c>
      <c r="G3" s="297" t="s">
        <v>265</v>
      </c>
      <c r="H3" s="298" t="s">
        <v>266</v>
      </c>
      <c r="I3" s="298" t="s">
        <v>267</v>
      </c>
      <c r="J3" s="298" t="s">
        <v>264</v>
      </c>
      <c r="K3" s="299" t="s">
        <v>268</v>
      </c>
      <c r="L3" s="296" t="s">
        <v>269</v>
      </c>
      <c r="M3" s="296" t="s">
        <v>263</v>
      </c>
      <c r="N3" s="296" t="s">
        <v>264</v>
      </c>
      <c r="O3" s="300" t="s">
        <v>270</v>
      </c>
      <c r="P3" s="298" t="s">
        <v>271</v>
      </c>
      <c r="Q3" s="298" t="s">
        <v>263</v>
      </c>
      <c r="R3" s="298" t="s">
        <v>264</v>
      </c>
      <c r="S3" s="299" t="s">
        <v>272</v>
      </c>
      <c r="T3" s="296" t="s">
        <v>273</v>
      </c>
      <c r="U3" s="296" t="s">
        <v>263</v>
      </c>
      <c r="V3" s="296" t="s">
        <v>264</v>
      </c>
      <c r="W3" s="300" t="s">
        <v>274</v>
      </c>
      <c r="X3" s="366"/>
      <c r="Y3" s="366"/>
      <c r="Z3" s="367"/>
    </row>
    <row r="4" spans="1:26" x14ac:dyDescent="0.3">
      <c r="A4" s="301" t="s">
        <v>275</v>
      </c>
      <c r="B4" s="301" t="s">
        <v>142</v>
      </c>
      <c r="C4" s="302" t="s">
        <v>5</v>
      </c>
      <c r="D4" s="303">
        <v>3</v>
      </c>
      <c r="E4" s="303">
        <v>0</v>
      </c>
      <c r="F4" s="303">
        <v>0</v>
      </c>
      <c r="G4" s="304">
        <v>3</v>
      </c>
      <c r="H4" s="305">
        <v>13</v>
      </c>
      <c r="I4" s="305">
        <v>0</v>
      </c>
      <c r="J4" s="305">
        <v>0</v>
      </c>
      <c r="K4" s="306">
        <v>13</v>
      </c>
      <c r="L4" s="303">
        <v>3</v>
      </c>
      <c r="M4" s="303">
        <v>0</v>
      </c>
      <c r="N4" s="303">
        <v>0</v>
      </c>
      <c r="O4" s="307">
        <v>3</v>
      </c>
      <c r="P4" s="305">
        <v>3</v>
      </c>
      <c r="Q4" s="305">
        <v>0</v>
      </c>
      <c r="R4" s="305">
        <v>0</v>
      </c>
      <c r="S4" s="306">
        <v>3</v>
      </c>
      <c r="T4" s="308">
        <v>22</v>
      </c>
      <c r="U4" s="308">
        <v>0</v>
      </c>
      <c r="V4" s="308">
        <v>0</v>
      </c>
      <c r="W4" s="307">
        <v>22</v>
      </c>
      <c r="X4" s="309">
        <v>22</v>
      </c>
      <c r="Y4" s="310">
        <v>2</v>
      </c>
      <c r="Z4" s="311" t="s">
        <v>237</v>
      </c>
    </row>
    <row r="5" spans="1:26" x14ac:dyDescent="0.3">
      <c r="A5" s="301" t="s">
        <v>275</v>
      </c>
      <c r="B5" s="301" t="s">
        <v>254</v>
      </c>
      <c r="C5" s="302" t="s">
        <v>6</v>
      </c>
      <c r="D5" s="303">
        <v>1</v>
      </c>
      <c r="E5" s="303">
        <v>0</v>
      </c>
      <c r="F5" s="303">
        <v>0</v>
      </c>
      <c r="G5" s="312">
        <v>1</v>
      </c>
      <c r="H5" s="305">
        <v>4.5</v>
      </c>
      <c r="I5" s="305">
        <v>0</v>
      </c>
      <c r="J5" s="305">
        <v>1</v>
      </c>
      <c r="K5" s="306">
        <v>3.5</v>
      </c>
      <c r="L5" s="303">
        <v>0</v>
      </c>
      <c r="M5" s="303">
        <v>0</v>
      </c>
      <c r="N5" s="303">
        <v>0</v>
      </c>
      <c r="O5" s="307">
        <v>0</v>
      </c>
      <c r="P5" s="305">
        <v>0.25</v>
      </c>
      <c r="Q5" s="305">
        <v>0</v>
      </c>
      <c r="R5" s="305">
        <v>0</v>
      </c>
      <c r="S5" s="306">
        <v>0.25</v>
      </c>
      <c r="T5" s="308">
        <v>5.75</v>
      </c>
      <c r="U5" s="308">
        <v>0</v>
      </c>
      <c r="V5" s="308">
        <v>1</v>
      </c>
      <c r="W5" s="307">
        <v>4.75</v>
      </c>
      <c r="X5" s="309">
        <v>4.75</v>
      </c>
      <c r="Y5" s="310">
        <v>0</v>
      </c>
      <c r="Z5" s="311"/>
    </row>
    <row r="6" spans="1:26" x14ac:dyDescent="0.3">
      <c r="A6" s="301" t="s">
        <v>275</v>
      </c>
      <c r="B6" s="301" t="s">
        <v>254</v>
      </c>
      <c r="C6" s="302" t="s">
        <v>7</v>
      </c>
      <c r="D6" s="303">
        <v>1</v>
      </c>
      <c r="E6" s="303">
        <v>0</v>
      </c>
      <c r="F6" s="303">
        <v>0</v>
      </c>
      <c r="G6" s="312">
        <v>1</v>
      </c>
      <c r="H6" s="305">
        <v>2</v>
      </c>
      <c r="I6" s="305">
        <v>0</v>
      </c>
      <c r="J6" s="305">
        <v>1</v>
      </c>
      <c r="K6" s="306">
        <v>1</v>
      </c>
      <c r="L6" s="303">
        <v>0</v>
      </c>
      <c r="M6" s="303">
        <v>0</v>
      </c>
      <c r="N6" s="303">
        <v>0</v>
      </c>
      <c r="O6" s="307">
        <v>0</v>
      </c>
      <c r="P6" s="305">
        <v>0</v>
      </c>
      <c r="Q6" s="305">
        <v>0</v>
      </c>
      <c r="R6" s="305">
        <v>0</v>
      </c>
      <c r="S6" s="306">
        <v>0</v>
      </c>
      <c r="T6" s="308">
        <v>3</v>
      </c>
      <c r="U6" s="308">
        <v>0</v>
      </c>
      <c r="V6" s="308">
        <v>1</v>
      </c>
      <c r="W6" s="307">
        <v>2</v>
      </c>
      <c r="X6" s="309">
        <v>2</v>
      </c>
      <c r="Y6" s="310">
        <v>0</v>
      </c>
      <c r="Z6" s="311"/>
    </row>
    <row r="7" spans="1:26" x14ac:dyDescent="0.3">
      <c r="A7" s="301" t="s">
        <v>275</v>
      </c>
      <c r="B7" s="301" t="s">
        <v>253</v>
      </c>
      <c r="C7" s="302" t="s">
        <v>8</v>
      </c>
      <c r="D7" s="303">
        <v>1.25</v>
      </c>
      <c r="E7" s="303">
        <v>0</v>
      </c>
      <c r="F7" s="303">
        <v>0</v>
      </c>
      <c r="G7" s="312">
        <v>1.25</v>
      </c>
      <c r="H7" s="305">
        <v>4.75</v>
      </c>
      <c r="I7" s="305">
        <v>0</v>
      </c>
      <c r="J7" s="305">
        <v>1</v>
      </c>
      <c r="K7" s="306">
        <v>3.75</v>
      </c>
      <c r="L7" s="303">
        <v>1</v>
      </c>
      <c r="M7" s="303">
        <v>0</v>
      </c>
      <c r="N7" s="303">
        <v>0</v>
      </c>
      <c r="O7" s="307">
        <v>1</v>
      </c>
      <c r="P7" s="305">
        <v>0</v>
      </c>
      <c r="Q7" s="305">
        <v>0</v>
      </c>
      <c r="R7" s="305">
        <v>0</v>
      </c>
      <c r="S7" s="306">
        <v>0</v>
      </c>
      <c r="T7" s="308">
        <v>7</v>
      </c>
      <c r="U7" s="308">
        <v>0</v>
      </c>
      <c r="V7" s="308">
        <v>1</v>
      </c>
      <c r="W7" s="307">
        <v>6</v>
      </c>
      <c r="X7" s="309">
        <v>6</v>
      </c>
      <c r="Y7" s="310">
        <v>1.5</v>
      </c>
      <c r="Z7" s="311" t="s">
        <v>250</v>
      </c>
    </row>
    <row r="8" spans="1:26" x14ac:dyDescent="0.3">
      <c r="A8" s="301" t="s">
        <v>275</v>
      </c>
      <c r="B8" s="301" t="s">
        <v>254</v>
      </c>
      <c r="C8" s="302" t="s">
        <v>9</v>
      </c>
      <c r="D8" s="303">
        <v>1</v>
      </c>
      <c r="E8" s="303">
        <v>0</v>
      </c>
      <c r="F8" s="303">
        <v>0</v>
      </c>
      <c r="G8" s="312">
        <v>1</v>
      </c>
      <c r="H8" s="305">
        <v>4</v>
      </c>
      <c r="I8" s="305">
        <v>0</v>
      </c>
      <c r="J8" s="305">
        <v>0</v>
      </c>
      <c r="K8" s="306">
        <v>4</v>
      </c>
      <c r="L8" s="303">
        <v>0</v>
      </c>
      <c r="M8" s="303">
        <v>0</v>
      </c>
      <c r="N8" s="303">
        <v>0</v>
      </c>
      <c r="O8" s="307">
        <v>0</v>
      </c>
      <c r="P8" s="305">
        <v>0.25</v>
      </c>
      <c r="Q8" s="305">
        <v>0</v>
      </c>
      <c r="R8" s="305">
        <v>0</v>
      </c>
      <c r="S8" s="306">
        <v>0.25</v>
      </c>
      <c r="T8" s="308">
        <v>5.25</v>
      </c>
      <c r="U8" s="308">
        <v>0</v>
      </c>
      <c r="V8" s="308">
        <v>0</v>
      </c>
      <c r="W8" s="307">
        <v>5.25</v>
      </c>
      <c r="X8" s="309">
        <v>5.25</v>
      </c>
      <c r="Y8" s="310">
        <v>0</v>
      </c>
      <c r="Z8" s="311"/>
    </row>
    <row r="9" spans="1:26" x14ac:dyDescent="0.3">
      <c r="A9" s="301" t="s">
        <v>275</v>
      </c>
      <c r="B9" s="301" t="s">
        <v>254</v>
      </c>
      <c r="C9" s="302" t="s">
        <v>10</v>
      </c>
      <c r="D9" s="303">
        <v>1</v>
      </c>
      <c r="E9" s="303">
        <v>0</v>
      </c>
      <c r="F9" s="303">
        <v>0</v>
      </c>
      <c r="G9" s="312">
        <v>1</v>
      </c>
      <c r="H9" s="305">
        <v>1</v>
      </c>
      <c r="I9" s="305">
        <v>0</v>
      </c>
      <c r="J9" s="305">
        <v>0</v>
      </c>
      <c r="K9" s="306">
        <v>1</v>
      </c>
      <c r="L9" s="303">
        <v>0</v>
      </c>
      <c r="M9" s="303">
        <v>0</v>
      </c>
      <c r="N9" s="303">
        <v>0</v>
      </c>
      <c r="O9" s="307">
        <v>0</v>
      </c>
      <c r="P9" s="305">
        <v>0</v>
      </c>
      <c r="Q9" s="305">
        <v>0</v>
      </c>
      <c r="R9" s="305">
        <v>0</v>
      </c>
      <c r="S9" s="306">
        <v>0</v>
      </c>
      <c r="T9" s="308">
        <v>2</v>
      </c>
      <c r="U9" s="308">
        <v>0</v>
      </c>
      <c r="V9" s="308">
        <v>0</v>
      </c>
      <c r="W9" s="307">
        <v>2</v>
      </c>
      <c r="X9" s="309">
        <v>2</v>
      </c>
      <c r="Y9" s="310">
        <v>0</v>
      </c>
      <c r="Z9" s="311"/>
    </row>
    <row r="10" spans="1:26" x14ac:dyDescent="0.3">
      <c r="A10" s="301" t="s">
        <v>238</v>
      </c>
      <c r="B10" s="301" t="s">
        <v>249</v>
      </c>
      <c r="C10" s="302" t="s">
        <v>11</v>
      </c>
      <c r="D10" s="303">
        <v>1</v>
      </c>
      <c r="E10" s="303">
        <v>0</v>
      </c>
      <c r="F10" s="303">
        <v>0</v>
      </c>
      <c r="G10" s="312">
        <v>1</v>
      </c>
      <c r="H10" s="305">
        <v>5</v>
      </c>
      <c r="I10" s="305">
        <v>0</v>
      </c>
      <c r="J10" s="305">
        <v>0</v>
      </c>
      <c r="K10" s="306">
        <v>5</v>
      </c>
      <c r="L10" s="303">
        <v>1</v>
      </c>
      <c r="M10" s="303">
        <v>0</v>
      </c>
      <c r="N10" s="303">
        <v>0</v>
      </c>
      <c r="O10" s="307">
        <v>1</v>
      </c>
      <c r="P10" s="305">
        <v>0</v>
      </c>
      <c r="Q10" s="305">
        <v>0</v>
      </c>
      <c r="R10" s="305">
        <v>0</v>
      </c>
      <c r="S10" s="306">
        <v>0</v>
      </c>
      <c r="T10" s="308">
        <v>7</v>
      </c>
      <c r="U10" s="308">
        <v>0</v>
      </c>
      <c r="V10" s="308">
        <v>0</v>
      </c>
      <c r="W10" s="307">
        <v>7</v>
      </c>
      <c r="X10" s="309">
        <v>7</v>
      </c>
      <c r="Y10" s="310">
        <v>0.1</v>
      </c>
      <c r="Z10" s="311" t="s">
        <v>217</v>
      </c>
    </row>
    <row r="11" spans="1:26" x14ac:dyDescent="0.3">
      <c r="A11" s="301" t="s">
        <v>238</v>
      </c>
      <c r="B11" s="301" t="s">
        <v>249</v>
      </c>
      <c r="C11" s="302" t="s">
        <v>12</v>
      </c>
      <c r="D11" s="303">
        <v>0.5</v>
      </c>
      <c r="E11" s="303">
        <v>0</v>
      </c>
      <c r="F11" s="303">
        <v>0</v>
      </c>
      <c r="G11" s="312">
        <v>0.5</v>
      </c>
      <c r="H11" s="305">
        <v>3</v>
      </c>
      <c r="I11" s="305">
        <v>0</v>
      </c>
      <c r="J11" s="305">
        <v>0</v>
      </c>
      <c r="K11" s="306">
        <v>3</v>
      </c>
      <c r="L11" s="303">
        <v>0</v>
      </c>
      <c r="M11" s="303">
        <v>0</v>
      </c>
      <c r="N11" s="303">
        <v>0</v>
      </c>
      <c r="O11" s="307">
        <v>0</v>
      </c>
      <c r="P11" s="305">
        <v>0</v>
      </c>
      <c r="Q11" s="305">
        <v>0</v>
      </c>
      <c r="R11" s="305">
        <v>0</v>
      </c>
      <c r="S11" s="306">
        <v>0</v>
      </c>
      <c r="T11" s="308">
        <v>3.5</v>
      </c>
      <c r="U11" s="308">
        <v>0</v>
      </c>
      <c r="V11" s="308">
        <v>0</v>
      </c>
      <c r="W11" s="307">
        <v>3.5</v>
      </c>
      <c r="X11" s="309">
        <v>3.5</v>
      </c>
      <c r="Y11" s="310">
        <v>0.1</v>
      </c>
      <c r="Z11" s="311" t="s">
        <v>217</v>
      </c>
    </row>
    <row r="12" spans="1:26" x14ac:dyDescent="0.3">
      <c r="A12" s="301" t="s">
        <v>275</v>
      </c>
      <c r="B12" s="301" t="s">
        <v>164</v>
      </c>
      <c r="C12" s="302" t="s">
        <v>13</v>
      </c>
      <c r="D12" s="303">
        <v>1</v>
      </c>
      <c r="E12" s="303">
        <v>0</v>
      </c>
      <c r="F12" s="303">
        <v>0</v>
      </c>
      <c r="G12" s="312">
        <v>1</v>
      </c>
      <c r="H12" s="305">
        <v>6</v>
      </c>
      <c r="I12" s="305">
        <v>0</v>
      </c>
      <c r="J12" s="305">
        <v>0</v>
      </c>
      <c r="K12" s="306">
        <v>6</v>
      </c>
      <c r="L12" s="303">
        <v>1</v>
      </c>
      <c r="M12" s="303">
        <v>0</v>
      </c>
      <c r="N12" s="303">
        <v>0</v>
      </c>
      <c r="O12" s="307">
        <v>1</v>
      </c>
      <c r="P12" s="305">
        <v>0</v>
      </c>
      <c r="Q12" s="305">
        <v>0</v>
      </c>
      <c r="R12" s="305">
        <v>0</v>
      </c>
      <c r="S12" s="306">
        <v>0</v>
      </c>
      <c r="T12" s="308">
        <v>8</v>
      </c>
      <c r="U12" s="308">
        <v>0</v>
      </c>
      <c r="V12" s="308">
        <v>0</v>
      </c>
      <c r="W12" s="307">
        <v>8</v>
      </c>
      <c r="X12" s="309">
        <v>8</v>
      </c>
      <c r="Y12" s="310">
        <v>2.6</v>
      </c>
      <c r="Z12" s="311" t="s">
        <v>276</v>
      </c>
    </row>
    <row r="13" spans="1:26" x14ac:dyDescent="0.3">
      <c r="A13" s="301" t="s">
        <v>275</v>
      </c>
      <c r="B13" s="301" t="s">
        <v>164</v>
      </c>
      <c r="C13" s="302" t="s">
        <v>14</v>
      </c>
      <c r="D13" s="303">
        <v>1.25</v>
      </c>
      <c r="E13" s="303">
        <v>0</v>
      </c>
      <c r="F13" s="303">
        <v>0</v>
      </c>
      <c r="G13" s="312">
        <v>1.25</v>
      </c>
      <c r="H13" s="305">
        <v>11.75</v>
      </c>
      <c r="I13" s="305">
        <v>0</v>
      </c>
      <c r="J13" s="305">
        <v>0</v>
      </c>
      <c r="K13" s="306">
        <v>11.75</v>
      </c>
      <c r="L13" s="303">
        <v>2</v>
      </c>
      <c r="M13" s="303">
        <v>0</v>
      </c>
      <c r="N13" s="303">
        <v>0</v>
      </c>
      <c r="O13" s="307">
        <v>2</v>
      </c>
      <c r="P13" s="305">
        <v>0</v>
      </c>
      <c r="Q13" s="305">
        <v>0</v>
      </c>
      <c r="R13" s="305">
        <v>0</v>
      </c>
      <c r="S13" s="306">
        <v>0</v>
      </c>
      <c r="T13" s="308">
        <v>15</v>
      </c>
      <c r="U13" s="308">
        <v>0</v>
      </c>
      <c r="V13" s="308">
        <v>0</v>
      </c>
      <c r="W13" s="307">
        <v>15</v>
      </c>
      <c r="X13" s="309">
        <v>15</v>
      </c>
      <c r="Y13" s="310">
        <v>0.25</v>
      </c>
      <c r="Z13" s="311" t="s">
        <v>277</v>
      </c>
    </row>
    <row r="14" spans="1:26" x14ac:dyDescent="0.3">
      <c r="A14" s="301" t="s">
        <v>238</v>
      </c>
      <c r="B14" s="301" t="s">
        <v>233</v>
      </c>
      <c r="C14" s="302" t="s">
        <v>15</v>
      </c>
      <c r="D14" s="303">
        <v>3</v>
      </c>
      <c r="E14" s="303">
        <v>0</v>
      </c>
      <c r="F14" s="303">
        <v>0</v>
      </c>
      <c r="G14" s="312">
        <v>3</v>
      </c>
      <c r="H14" s="305">
        <v>10</v>
      </c>
      <c r="I14" s="305">
        <v>2</v>
      </c>
      <c r="J14" s="305">
        <v>2</v>
      </c>
      <c r="K14" s="306">
        <v>6</v>
      </c>
      <c r="L14" s="303">
        <v>4</v>
      </c>
      <c r="M14" s="303">
        <v>0</v>
      </c>
      <c r="N14" s="303">
        <v>0</v>
      </c>
      <c r="O14" s="307">
        <v>4</v>
      </c>
      <c r="P14" s="305">
        <v>1.5</v>
      </c>
      <c r="Q14" s="305">
        <v>0</v>
      </c>
      <c r="R14" s="305">
        <v>0</v>
      </c>
      <c r="S14" s="306">
        <v>1.5</v>
      </c>
      <c r="T14" s="308">
        <v>18.5</v>
      </c>
      <c r="U14" s="308">
        <v>2</v>
      </c>
      <c r="V14" s="308">
        <v>2</v>
      </c>
      <c r="W14" s="307">
        <v>14.5</v>
      </c>
      <c r="X14" s="309">
        <v>14.5</v>
      </c>
      <c r="Y14" s="310">
        <v>0</v>
      </c>
      <c r="Z14" s="311" t="s">
        <v>278</v>
      </c>
    </row>
    <row r="15" spans="1:26" x14ac:dyDescent="0.3">
      <c r="A15" s="301" t="s">
        <v>238</v>
      </c>
      <c r="B15" s="301" t="s">
        <v>254</v>
      </c>
      <c r="C15" s="302" t="s">
        <v>16</v>
      </c>
      <c r="D15" s="303">
        <v>2</v>
      </c>
      <c r="E15" s="303">
        <v>0</v>
      </c>
      <c r="F15" s="303">
        <v>0</v>
      </c>
      <c r="G15" s="312">
        <v>2</v>
      </c>
      <c r="H15" s="305">
        <v>5</v>
      </c>
      <c r="I15" s="305">
        <v>0</v>
      </c>
      <c r="J15" s="305">
        <v>0</v>
      </c>
      <c r="K15" s="306">
        <v>5</v>
      </c>
      <c r="L15" s="303">
        <v>1</v>
      </c>
      <c r="M15" s="303">
        <v>0</v>
      </c>
      <c r="N15" s="303">
        <v>0</v>
      </c>
      <c r="O15" s="307">
        <v>1</v>
      </c>
      <c r="P15" s="305">
        <v>0</v>
      </c>
      <c r="Q15" s="305">
        <v>0</v>
      </c>
      <c r="R15" s="305">
        <v>0</v>
      </c>
      <c r="S15" s="306">
        <v>0</v>
      </c>
      <c r="T15" s="308">
        <v>8</v>
      </c>
      <c r="U15" s="308">
        <v>0</v>
      </c>
      <c r="V15" s="308">
        <v>0</v>
      </c>
      <c r="W15" s="307">
        <v>8</v>
      </c>
      <c r="X15" s="309">
        <v>8</v>
      </c>
      <c r="Y15" s="310">
        <v>0</v>
      </c>
      <c r="Z15" s="311"/>
    </row>
    <row r="16" spans="1:26" x14ac:dyDescent="0.3">
      <c r="A16" s="301" t="s">
        <v>239</v>
      </c>
      <c r="B16" s="301" t="s">
        <v>253</v>
      </c>
      <c r="C16" s="302" t="s">
        <v>17</v>
      </c>
      <c r="D16" s="303">
        <v>4.25</v>
      </c>
      <c r="E16" s="303">
        <v>0</v>
      </c>
      <c r="F16" s="303">
        <v>0</v>
      </c>
      <c r="G16" s="312">
        <v>4.25</v>
      </c>
      <c r="H16" s="305">
        <v>16.75</v>
      </c>
      <c r="I16" s="305">
        <v>0</v>
      </c>
      <c r="J16" s="305">
        <v>0</v>
      </c>
      <c r="K16" s="306">
        <v>16.75</v>
      </c>
      <c r="L16" s="303">
        <v>3</v>
      </c>
      <c r="M16" s="303">
        <v>0</v>
      </c>
      <c r="N16" s="303">
        <v>0</v>
      </c>
      <c r="O16" s="307">
        <v>3</v>
      </c>
      <c r="P16" s="305">
        <v>0.5</v>
      </c>
      <c r="Q16" s="305">
        <v>0</v>
      </c>
      <c r="R16" s="305">
        <v>0</v>
      </c>
      <c r="S16" s="306">
        <v>0.5</v>
      </c>
      <c r="T16" s="308">
        <v>24.5</v>
      </c>
      <c r="U16" s="308">
        <v>0</v>
      </c>
      <c r="V16" s="308">
        <v>0</v>
      </c>
      <c r="W16" s="307">
        <v>24.5</v>
      </c>
      <c r="X16" s="309">
        <v>24.5</v>
      </c>
      <c r="Y16" s="310">
        <v>2.0499999999999998</v>
      </c>
      <c r="Z16" s="311" t="s">
        <v>279</v>
      </c>
    </row>
    <row r="17" spans="1:26" x14ac:dyDescent="0.3">
      <c r="A17" s="301" t="s">
        <v>275</v>
      </c>
      <c r="B17" s="301" t="s">
        <v>254</v>
      </c>
      <c r="C17" s="302" t="s">
        <v>18</v>
      </c>
      <c r="D17" s="303">
        <v>1.25</v>
      </c>
      <c r="E17" s="303">
        <v>0</v>
      </c>
      <c r="F17" s="303">
        <v>0</v>
      </c>
      <c r="G17" s="312">
        <v>1.25</v>
      </c>
      <c r="H17" s="305">
        <v>6.75</v>
      </c>
      <c r="I17" s="305">
        <v>0</v>
      </c>
      <c r="J17" s="305">
        <v>0</v>
      </c>
      <c r="K17" s="306">
        <v>6.75</v>
      </c>
      <c r="L17" s="303">
        <v>1</v>
      </c>
      <c r="M17" s="303">
        <v>0</v>
      </c>
      <c r="N17" s="303">
        <v>0</v>
      </c>
      <c r="O17" s="307">
        <v>1</v>
      </c>
      <c r="P17" s="305">
        <v>0</v>
      </c>
      <c r="Q17" s="305">
        <v>0</v>
      </c>
      <c r="R17" s="305">
        <v>0</v>
      </c>
      <c r="S17" s="306">
        <v>0</v>
      </c>
      <c r="T17" s="308">
        <v>9</v>
      </c>
      <c r="U17" s="308">
        <v>0</v>
      </c>
      <c r="V17" s="308">
        <v>0</v>
      </c>
      <c r="W17" s="307">
        <v>9</v>
      </c>
      <c r="X17" s="309">
        <v>9</v>
      </c>
      <c r="Y17" s="310">
        <v>1</v>
      </c>
      <c r="Z17" s="311" t="s">
        <v>217</v>
      </c>
    </row>
    <row r="18" spans="1:26" x14ac:dyDescent="0.3">
      <c r="A18" s="301" t="s">
        <v>238</v>
      </c>
      <c r="B18" s="301" t="s">
        <v>249</v>
      </c>
      <c r="C18" s="302" t="s">
        <v>19</v>
      </c>
      <c r="D18" s="303">
        <v>0.5</v>
      </c>
      <c r="E18" s="303">
        <v>0</v>
      </c>
      <c r="F18" s="303">
        <v>0</v>
      </c>
      <c r="G18" s="312">
        <v>0.5</v>
      </c>
      <c r="H18" s="305">
        <v>0.5</v>
      </c>
      <c r="I18" s="305">
        <v>0</v>
      </c>
      <c r="J18" s="305">
        <v>0</v>
      </c>
      <c r="K18" s="306">
        <v>0.5</v>
      </c>
      <c r="L18" s="303">
        <v>0.5</v>
      </c>
      <c r="M18" s="303">
        <v>0</v>
      </c>
      <c r="N18" s="303">
        <v>0</v>
      </c>
      <c r="O18" s="307">
        <v>0.5</v>
      </c>
      <c r="P18" s="305">
        <v>0</v>
      </c>
      <c r="Q18" s="305">
        <v>0</v>
      </c>
      <c r="R18" s="305">
        <v>0</v>
      </c>
      <c r="S18" s="306">
        <v>0</v>
      </c>
      <c r="T18" s="308">
        <v>1.5</v>
      </c>
      <c r="U18" s="308">
        <v>0</v>
      </c>
      <c r="V18" s="308">
        <v>0</v>
      </c>
      <c r="W18" s="307">
        <v>1.5</v>
      </c>
      <c r="X18" s="309">
        <v>1.5</v>
      </c>
      <c r="Y18" s="310">
        <v>0.1</v>
      </c>
      <c r="Z18" s="311" t="s">
        <v>217</v>
      </c>
    </row>
    <row r="19" spans="1:26" x14ac:dyDescent="0.3">
      <c r="A19" s="301" t="s">
        <v>275</v>
      </c>
      <c r="B19" s="301" t="s">
        <v>164</v>
      </c>
      <c r="C19" s="302" t="s">
        <v>20</v>
      </c>
      <c r="D19" s="303">
        <v>1</v>
      </c>
      <c r="E19" s="303">
        <v>0</v>
      </c>
      <c r="F19" s="303">
        <v>0</v>
      </c>
      <c r="G19" s="312">
        <v>1</v>
      </c>
      <c r="H19" s="305">
        <v>4</v>
      </c>
      <c r="I19" s="305">
        <v>0</v>
      </c>
      <c r="J19" s="305">
        <v>0</v>
      </c>
      <c r="K19" s="306">
        <v>4</v>
      </c>
      <c r="L19" s="303">
        <v>1</v>
      </c>
      <c r="M19" s="303">
        <v>0</v>
      </c>
      <c r="N19" s="303">
        <v>0</v>
      </c>
      <c r="O19" s="307">
        <v>1</v>
      </c>
      <c r="P19" s="305">
        <v>1</v>
      </c>
      <c r="Q19" s="305">
        <v>0</v>
      </c>
      <c r="R19" s="305">
        <v>0</v>
      </c>
      <c r="S19" s="306">
        <v>1</v>
      </c>
      <c r="T19" s="308">
        <v>7</v>
      </c>
      <c r="U19" s="308">
        <v>0</v>
      </c>
      <c r="V19" s="308">
        <v>0</v>
      </c>
      <c r="W19" s="307">
        <v>7</v>
      </c>
      <c r="X19" s="309">
        <v>7</v>
      </c>
      <c r="Y19" s="310">
        <v>0</v>
      </c>
      <c r="Z19" s="311"/>
    </row>
    <row r="20" spans="1:26" x14ac:dyDescent="0.3">
      <c r="A20" s="301" t="s">
        <v>275</v>
      </c>
      <c r="B20" s="301" t="s">
        <v>142</v>
      </c>
      <c r="C20" s="302" t="s">
        <v>21</v>
      </c>
      <c r="D20" s="303">
        <v>0.33</v>
      </c>
      <c r="E20" s="303">
        <v>0</v>
      </c>
      <c r="F20" s="303">
        <v>0</v>
      </c>
      <c r="G20" s="312">
        <v>0.33</v>
      </c>
      <c r="H20" s="305">
        <v>3</v>
      </c>
      <c r="I20" s="305">
        <v>0</v>
      </c>
      <c r="J20" s="305">
        <v>1</v>
      </c>
      <c r="K20" s="306">
        <v>2</v>
      </c>
      <c r="L20" s="303">
        <v>1</v>
      </c>
      <c r="M20" s="303">
        <v>0</v>
      </c>
      <c r="N20" s="303">
        <v>0</v>
      </c>
      <c r="O20" s="307">
        <v>1</v>
      </c>
      <c r="P20" s="305">
        <v>0</v>
      </c>
      <c r="Q20" s="305">
        <v>0</v>
      </c>
      <c r="R20" s="305">
        <v>0</v>
      </c>
      <c r="S20" s="306">
        <v>0</v>
      </c>
      <c r="T20" s="308">
        <v>4.33</v>
      </c>
      <c r="U20" s="308">
        <v>0</v>
      </c>
      <c r="V20" s="308">
        <v>1</v>
      </c>
      <c r="W20" s="307">
        <v>3.33</v>
      </c>
      <c r="X20" s="309">
        <v>3.33</v>
      </c>
      <c r="Y20" s="310">
        <v>1</v>
      </c>
      <c r="Z20" s="311" t="s">
        <v>217</v>
      </c>
    </row>
    <row r="21" spans="1:26" x14ac:dyDescent="0.3">
      <c r="A21" s="301" t="s">
        <v>275</v>
      </c>
      <c r="B21" s="301" t="s">
        <v>254</v>
      </c>
      <c r="C21" s="302" t="s">
        <v>22</v>
      </c>
      <c r="D21" s="303">
        <v>3</v>
      </c>
      <c r="E21" s="303">
        <v>0</v>
      </c>
      <c r="F21" s="303">
        <v>0</v>
      </c>
      <c r="G21" s="312">
        <v>3</v>
      </c>
      <c r="H21" s="305">
        <v>18</v>
      </c>
      <c r="I21" s="305">
        <v>0</v>
      </c>
      <c r="J21" s="305">
        <v>0</v>
      </c>
      <c r="K21" s="306">
        <v>18</v>
      </c>
      <c r="L21" s="303">
        <v>3</v>
      </c>
      <c r="M21" s="303">
        <v>0</v>
      </c>
      <c r="N21" s="303">
        <v>0</v>
      </c>
      <c r="O21" s="307">
        <v>3</v>
      </c>
      <c r="P21" s="305">
        <v>0</v>
      </c>
      <c r="Q21" s="305">
        <v>0</v>
      </c>
      <c r="R21" s="305">
        <v>0</v>
      </c>
      <c r="S21" s="306">
        <v>0</v>
      </c>
      <c r="T21" s="308">
        <v>24</v>
      </c>
      <c r="U21" s="308">
        <v>0</v>
      </c>
      <c r="V21" s="308">
        <v>0</v>
      </c>
      <c r="W21" s="307">
        <v>24</v>
      </c>
      <c r="X21" s="309">
        <v>24</v>
      </c>
      <c r="Y21" s="310">
        <v>1</v>
      </c>
      <c r="Z21" s="311" t="s">
        <v>280</v>
      </c>
    </row>
    <row r="22" spans="1:26" x14ac:dyDescent="0.3">
      <c r="A22" s="301" t="s">
        <v>275</v>
      </c>
      <c r="B22" s="301" t="s">
        <v>142</v>
      </c>
      <c r="C22" s="302" t="s">
        <v>23</v>
      </c>
      <c r="D22" s="303">
        <v>1</v>
      </c>
      <c r="E22" s="303">
        <v>0</v>
      </c>
      <c r="F22" s="303">
        <v>0</v>
      </c>
      <c r="G22" s="312">
        <v>1</v>
      </c>
      <c r="H22" s="305">
        <v>4</v>
      </c>
      <c r="I22" s="305">
        <v>0</v>
      </c>
      <c r="J22" s="305">
        <v>0</v>
      </c>
      <c r="K22" s="306">
        <v>4</v>
      </c>
      <c r="L22" s="303">
        <v>0</v>
      </c>
      <c r="M22" s="303">
        <v>0</v>
      </c>
      <c r="N22" s="303">
        <v>0</v>
      </c>
      <c r="O22" s="307">
        <v>0</v>
      </c>
      <c r="P22" s="305">
        <v>0</v>
      </c>
      <c r="Q22" s="305">
        <v>0</v>
      </c>
      <c r="R22" s="305">
        <v>0</v>
      </c>
      <c r="S22" s="306">
        <v>0</v>
      </c>
      <c r="T22" s="308">
        <v>5</v>
      </c>
      <c r="U22" s="308">
        <v>0</v>
      </c>
      <c r="V22" s="308">
        <v>0</v>
      </c>
      <c r="W22" s="307">
        <v>5</v>
      </c>
      <c r="X22" s="309">
        <v>5</v>
      </c>
      <c r="Y22" s="310">
        <v>0</v>
      </c>
      <c r="Z22" s="311"/>
    </row>
    <row r="23" spans="1:26" x14ac:dyDescent="0.3">
      <c r="A23" s="301" t="s">
        <v>275</v>
      </c>
      <c r="B23" s="301" t="s">
        <v>233</v>
      </c>
      <c r="C23" s="302" t="s">
        <v>24</v>
      </c>
      <c r="D23" s="303">
        <v>1</v>
      </c>
      <c r="E23" s="303">
        <v>0</v>
      </c>
      <c r="F23" s="303">
        <v>0</v>
      </c>
      <c r="G23" s="312">
        <v>1</v>
      </c>
      <c r="H23" s="305">
        <v>1</v>
      </c>
      <c r="I23" s="305">
        <v>0</v>
      </c>
      <c r="J23" s="305">
        <v>0</v>
      </c>
      <c r="K23" s="306">
        <v>1</v>
      </c>
      <c r="L23" s="303">
        <v>0</v>
      </c>
      <c r="M23" s="303">
        <v>0</v>
      </c>
      <c r="N23" s="303">
        <v>0</v>
      </c>
      <c r="O23" s="307">
        <v>0</v>
      </c>
      <c r="P23" s="305">
        <v>0.1</v>
      </c>
      <c r="Q23" s="305">
        <v>0</v>
      </c>
      <c r="R23" s="305">
        <v>0</v>
      </c>
      <c r="S23" s="306">
        <v>0.1</v>
      </c>
      <c r="T23" s="308">
        <v>2.1</v>
      </c>
      <c r="U23" s="308">
        <v>0</v>
      </c>
      <c r="V23" s="308">
        <v>0</v>
      </c>
      <c r="W23" s="307">
        <v>2.1</v>
      </c>
      <c r="X23" s="309">
        <v>2.1</v>
      </c>
      <c r="Y23" s="310">
        <v>0</v>
      </c>
      <c r="Z23" s="311" t="s">
        <v>281</v>
      </c>
    </row>
    <row r="24" spans="1:26" x14ac:dyDescent="0.3">
      <c r="A24" s="301" t="s">
        <v>238</v>
      </c>
      <c r="B24" s="301" t="s">
        <v>249</v>
      </c>
      <c r="C24" s="302" t="s">
        <v>25</v>
      </c>
      <c r="D24" s="303">
        <v>1</v>
      </c>
      <c r="E24" s="303">
        <v>0</v>
      </c>
      <c r="F24" s="303">
        <v>0</v>
      </c>
      <c r="G24" s="312">
        <v>1</v>
      </c>
      <c r="H24" s="305">
        <v>3</v>
      </c>
      <c r="I24" s="305">
        <v>0</v>
      </c>
      <c r="J24" s="305">
        <v>0</v>
      </c>
      <c r="K24" s="306">
        <v>3</v>
      </c>
      <c r="L24" s="303">
        <v>0</v>
      </c>
      <c r="M24" s="303">
        <v>0</v>
      </c>
      <c r="N24" s="303">
        <v>0</v>
      </c>
      <c r="O24" s="307">
        <v>0</v>
      </c>
      <c r="P24" s="305">
        <v>0</v>
      </c>
      <c r="Q24" s="305">
        <v>0</v>
      </c>
      <c r="R24" s="305">
        <v>0</v>
      </c>
      <c r="S24" s="306">
        <v>0</v>
      </c>
      <c r="T24" s="308">
        <v>4</v>
      </c>
      <c r="U24" s="308">
        <v>0</v>
      </c>
      <c r="V24" s="308">
        <v>0</v>
      </c>
      <c r="W24" s="307">
        <v>4</v>
      </c>
      <c r="X24" s="309">
        <v>4</v>
      </c>
      <c r="Y24" s="310">
        <v>0.5</v>
      </c>
      <c r="Z24" s="311" t="s">
        <v>217</v>
      </c>
    </row>
    <row r="25" spans="1:26" x14ac:dyDescent="0.3">
      <c r="A25" s="301" t="s">
        <v>275</v>
      </c>
      <c r="B25" s="301" t="s">
        <v>233</v>
      </c>
      <c r="C25" s="302" t="s">
        <v>26</v>
      </c>
      <c r="D25" s="303">
        <v>0.1</v>
      </c>
      <c r="E25" s="303">
        <v>0</v>
      </c>
      <c r="F25" s="303">
        <v>0</v>
      </c>
      <c r="G25" s="312">
        <v>0.1</v>
      </c>
      <c r="H25" s="305">
        <v>1</v>
      </c>
      <c r="I25" s="305">
        <v>0</v>
      </c>
      <c r="J25" s="305">
        <v>0</v>
      </c>
      <c r="K25" s="306">
        <v>1</v>
      </c>
      <c r="L25" s="303">
        <v>0</v>
      </c>
      <c r="M25" s="303">
        <v>0</v>
      </c>
      <c r="N25" s="303">
        <v>0</v>
      </c>
      <c r="O25" s="307">
        <v>0</v>
      </c>
      <c r="P25" s="305">
        <v>0</v>
      </c>
      <c r="Q25" s="305">
        <v>0</v>
      </c>
      <c r="R25" s="305">
        <v>0</v>
      </c>
      <c r="S25" s="306">
        <v>0</v>
      </c>
      <c r="T25" s="308">
        <v>1.1000000000000001</v>
      </c>
      <c r="U25" s="308">
        <v>0</v>
      </c>
      <c r="V25" s="308">
        <v>0</v>
      </c>
      <c r="W25" s="307">
        <v>1.1000000000000001</v>
      </c>
      <c r="X25" s="309">
        <v>1.1000000000000001</v>
      </c>
      <c r="Y25" s="310">
        <v>0.1</v>
      </c>
      <c r="Z25" s="311" t="s">
        <v>282</v>
      </c>
    </row>
    <row r="26" spans="1:26" x14ac:dyDescent="0.3">
      <c r="A26" s="301" t="s">
        <v>275</v>
      </c>
      <c r="B26" s="301" t="s">
        <v>254</v>
      </c>
      <c r="C26" s="302" t="s">
        <v>27</v>
      </c>
      <c r="D26" s="303">
        <v>3</v>
      </c>
      <c r="E26" s="303">
        <v>0</v>
      </c>
      <c r="F26" s="303">
        <v>0</v>
      </c>
      <c r="G26" s="312">
        <v>3</v>
      </c>
      <c r="H26" s="305">
        <v>14</v>
      </c>
      <c r="I26" s="305">
        <v>0</v>
      </c>
      <c r="J26" s="305">
        <v>0</v>
      </c>
      <c r="K26" s="306">
        <v>14</v>
      </c>
      <c r="L26" s="303">
        <v>1</v>
      </c>
      <c r="M26" s="303">
        <v>0</v>
      </c>
      <c r="N26" s="303">
        <v>0</v>
      </c>
      <c r="O26" s="307">
        <v>1</v>
      </c>
      <c r="P26" s="305">
        <v>1</v>
      </c>
      <c r="Q26" s="305">
        <v>0</v>
      </c>
      <c r="R26" s="305">
        <v>0</v>
      </c>
      <c r="S26" s="306">
        <v>1</v>
      </c>
      <c r="T26" s="308">
        <v>19</v>
      </c>
      <c r="U26" s="308">
        <v>0</v>
      </c>
      <c r="V26" s="308">
        <v>0</v>
      </c>
      <c r="W26" s="307">
        <v>19</v>
      </c>
      <c r="X26" s="309">
        <v>19</v>
      </c>
      <c r="Y26" s="310">
        <v>0</v>
      </c>
      <c r="Z26" s="311"/>
    </row>
    <row r="27" spans="1:26" x14ac:dyDescent="0.3">
      <c r="A27" s="301" t="s">
        <v>275</v>
      </c>
      <c r="B27" s="301" t="s">
        <v>164</v>
      </c>
      <c r="C27" s="302" t="s">
        <v>28</v>
      </c>
      <c r="D27" s="303">
        <v>3</v>
      </c>
      <c r="E27" s="303">
        <v>0</v>
      </c>
      <c r="F27" s="303">
        <v>0</v>
      </c>
      <c r="G27" s="312">
        <v>3</v>
      </c>
      <c r="H27" s="305">
        <v>12</v>
      </c>
      <c r="I27" s="305">
        <v>3</v>
      </c>
      <c r="J27" s="305">
        <v>0</v>
      </c>
      <c r="K27" s="306">
        <v>9</v>
      </c>
      <c r="L27" s="303">
        <v>1</v>
      </c>
      <c r="M27" s="303">
        <v>0</v>
      </c>
      <c r="N27" s="303">
        <v>0</v>
      </c>
      <c r="O27" s="307">
        <v>1</v>
      </c>
      <c r="P27" s="305">
        <v>1</v>
      </c>
      <c r="Q27" s="305">
        <v>0</v>
      </c>
      <c r="R27" s="305">
        <v>0</v>
      </c>
      <c r="S27" s="306">
        <v>1</v>
      </c>
      <c r="T27" s="308">
        <v>17</v>
      </c>
      <c r="U27" s="308">
        <v>3</v>
      </c>
      <c r="V27" s="308">
        <v>0</v>
      </c>
      <c r="W27" s="307">
        <v>14</v>
      </c>
      <c r="X27" s="309">
        <v>14</v>
      </c>
      <c r="Y27" s="310">
        <v>0.5</v>
      </c>
      <c r="Z27" s="311" t="s">
        <v>217</v>
      </c>
    </row>
    <row r="28" spans="1:26" x14ac:dyDescent="0.3">
      <c r="A28" s="301" t="s">
        <v>238</v>
      </c>
      <c r="B28" s="301" t="s">
        <v>164</v>
      </c>
      <c r="C28" s="302" t="s">
        <v>29</v>
      </c>
      <c r="D28" s="303">
        <v>1</v>
      </c>
      <c r="E28" s="303">
        <v>0</v>
      </c>
      <c r="F28" s="303">
        <v>0</v>
      </c>
      <c r="G28" s="312">
        <v>1</v>
      </c>
      <c r="H28" s="305">
        <v>7</v>
      </c>
      <c r="I28" s="305">
        <v>0</v>
      </c>
      <c r="J28" s="305">
        <v>0</v>
      </c>
      <c r="K28" s="306">
        <v>7</v>
      </c>
      <c r="L28" s="303">
        <v>2</v>
      </c>
      <c r="M28" s="303">
        <v>0</v>
      </c>
      <c r="N28" s="303">
        <v>0</v>
      </c>
      <c r="O28" s="307">
        <v>2</v>
      </c>
      <c r="P28" s="305">
        <v>0</v>
      </c>
      <c r="Q28" s="305">
        <v>0</v>
      </c>
      <c r="R28" s="305">
        <v>0</v>
      </c>
      <c r="S28" s="306">
        <v>0</v>
      </c>
      <c r="T28" s="308">
        <v>10</v>
      </c>
      <c r="U28" s="308">
        <v>0</v>
      </c>
      <c r="V28" s="308">
        <v>0</v>
      </c>
      <c r="W28" s="307">
        <v>10</v>
      </c>
      <c r="X28" s="309">
        <v>10</v>
      </c>
      <c r="Y28" s="310">
        <v>1</v>
      </c>
      <c r="Z28" s="311" t="s">
        <v>217</v>
      </c>
    </row>
    <row r="29" spans="1:26" x14ac:dyDescent="0.3">
      <c r="A29" s="301" t="s">
        <v>239</v>
      </c>
      <c r="B29" s="301" t="s">
        <v>164</v>
      </c>
      <c r="C29" s="302" t="s">
        <v>30</v>
      </c>
      <c r="D29" s="303">
        <v>9</v>
      </c>
      <c r="E29" s="303">
        <v>0</v>
      </c>
      <c r="F29" s="303">
        <v>0</v>
      </c>
      <c r="G29" s="312">
        <v>9</v>
      </c>
      <c r="H29" s="305">
        <v>45</v>
      </c>
      <c r="I29" s="305">
        <v>0</v>
      </c>
      <c r="J29" s="305">
        <v>2</v>
      </c>
      <c r="K29" s="306">
        <v>43</v>
      </c>
      <c r="L29" s="303">
        <v>17</v>
      </c>
      <c r="M29" s="303">
        <v>0</v>
      </c>
      <c r="N29" s="303">
        <v>2</v>
      </c>
      <c r="O29" s="307">
        <v>15</v>
      </c>
      <c r="P29" s="305">
        <v>5</v>
      </c>
      <c r="Q29" s="305">
        <v>0</v>
      </c>
      <c r="R29" s="305">
        <v>0</v>
      </c>
      <c r="S29" s="306">
        <v>5</v>
      </c>
      <c r="T29" s="308">
        <v>76</v>
      </c>
      <c r="U29" s="308">
        <v>0</v>
      </c>
      <c r="V29" s="308">
        <v>4</v>
      </c>
      <c r="W29" s="307">
        <v>72</v>
      </c>
      <c r="X29" s="309">
        <v>72</v>
      </c>
      <c r="Y29" s="310">
        <v>5.5</v>
      </c>
      <c r="Z29" s="311" t="s">
        <v>283</v>
      </c>
    </row>
    <row r="30" spans="1:26" x14ac:dyDescent="0.3">
      <c r="A30" s="301" t="s">
        <v>238</v>
      </c>
      <c r="B30" s="301" t="s">
        <v>249</v>
      </c>
      <c r="C30" s="302" t="s">
        <v>31</v>
      </c>
      <c r="D30" s="303">
        <v>0.5</v>
      </c>
      <c r="E30" s="303">
        <v>0</v>
      </c>
      <c r="F30" s="303">
        <v>0</v>
      </c>
      <c r="G30" s="312">
        <v>0.5</v>
      </c>
      <c r="H30" s="305">
        <v>2</v>
      </c>
      <c r="I30" s="305">
        <v>0</v>
      </c>
      <c r="J30" s="305">
        <v>0</v>
      </c>
      <c r="K30" s="306">
        <v>2</v>
      </c>
      <c r="L30" s="303">
        <v>0</v>
      </c>
      <c r="M30" s="303">
        <v>0</v>
      </c>
      <c r="N30" s="303">
        <v>0</v>
      </c>
      <c r="O30" s="307">
        <v>0</v>
      </c>
      <c r="P30" s="305">
        <v>0</v>
      </c>
      <c r="Q30" s="305">
        <v>0</v>
      </c>
      <c r="R30" s="305">
        <v>0</v>
      </c>
      <c r="S30" s="306">
        <v>0</v>
      </c>
      <c r="T30" s="308">
        <v>2.5</v>
      </c>
      <c r="U30" s="308">
        <v>0</v>
      </c>
      <c r="V30" s="308">
        <v>0</v>
      </c>
      <c r="W30" s="307">
        <v>2.5</v>
      </c>
      <c r="X30" s="309">
        <v>2.5</v>
      </c>
      <c r="Y30" s="310">
        <v>0.5</v>
      </c>
      <c r="Z30" s="311" t="s">
        <v>217</v>
      </c>
    </row>
    <row r="31" spans="1:26" x14ac:dyDescent="0.3">
      <c r="A31" s="301" t="s">
        <v>238</v>
      </c>
      <c r="B31" s="301" t="s">
        <v>249</v>
      </c>
      <c r="C31" s="302" t="s">
        <v>32</v>
      </c>
      <c r="D31" s="303">
        <v>0.5</v>
      </c>
      <c r="E31" s="303">
        <v>0</v>
      </c>
      <c r="F31" s="303">
        <v>0</v>
      </c>
      <c r="G31" s="312">
        <v>0.5</v>
      </c>
      <c r="H31" s="305">
        <v>1</v>
      </c>
      <c r="I31" s="305">
        <v>0</v>
      </c>
      <c r="J31" s="305">
        <v>0</v>
      </c>
      <c r="K31" s="306">
        <v>1</v>
      </c>
      <c r="L31" s="303">
        <v>0</v>
      </c>
      <c r="M31" s="303">
        <v>0</v>
      </c>
      <c r="N31" s="303">
        <v>0</v>
      </c>
      <c r="O31" s="307">
        <v>0</v>
      </c>
      <c r="P31" s="305">
        <v>0</v>
      </c>
      <c r="Q31" s="305">
        <v>0</v>
      </c>
      <c r="R31" s="305">
        <v>0</v>
      </c>
      <c r="S31" s="306">
        <v>0</v>
      </c>
      <c r="T31" s="308">
        <v>1.5</v>
      </c>
      <c r="U31" s="308">
        <v>0</v>
      </c>
      <c r="V31" s="308">
        <v>0</v>
      </c>
      <c r="W31" s="307">
        <v>1.5</v>
      </c>
      <c r="X31" s="309">
        <v>1.5</v>
      </c>
      <c r="Y31" s="310">
        <v>0.5</v>
      </c>
      <c r="Z31" s="311" t="s">
        <v>217</v>
      </c>
    </row>
    <row r="32" spans="1:26" x14ac:dyDescent="0.3">
      <c r="A32" s="301" t="s">
        <v>275</v>
      </c>
      <c r="B32" s="301" t="s">
        <v>142</v>
      </c>
      <c r="C32" s="302" t="s">
        <v>33</v>
      </c>
      <c r="D32" s="303">
        <v>2</v>
      </c>
      <c r="E32" s="303">
        <v>0</v>
      </c>
      <c r="F32" s="303">
        <v>0</v>
      </c>
      <c r="G32" s="312">
        <v>2</v>
      </c>
      <c r="H32" s="305">
        <v>14</v>
      </c>
      <c r="I32" s="305">
        <v>0</v>
      </c>
      <c r="J32" s="305">
        <v>2</v>
      </c>
      <c r="K32" s="306">
        <v>12</v>
      </c>
      <c r="L32" s="303">
        <v>2</v>
      </c>
      <c r="M32" s="303">
        <v>0</v>
      </c>
      <c r="N32" s="303">
        <v>0</v>
      </c>
      <c r="O32" s="307">
        <v>2</v>
      </c>
      <c r="P32" s="305">
        <v>1</v>
      </c>
      <c r="Q32" s="305">
        <v>0</v>
      </c>
      <c r="R32" s="305">
        <v>0</v>
      </c>
      <c r="S32" s="306">
        <v>1</v>
      </c>
      <c r="T32" s="308">
        <v>19</v>
      </c>
      <c r="U32" s="308">
        <v>0</v>
      </c>
      <c r="V32" s="308">
        <v>2</v>
      </c>
      <c r="W32" s="307">
        <v>17</v>
      </c>
      <c r="X32" s="309">
        <v>17</v>
      </c>
      <c r="Y32" s="310">
        <v>0</v>
      </c>
      <c r="Z32" s="311"/>
    </row>
    <row r="33" spans="1:26" x14ac:dyDescent="0.3">
      <c r="A33" s="301" t="s">
        <v>275</v>
      </c>
      <c r="B33" s="301" t="s">
        <v>142</v>
      </c>
      <c r="C33" s="302" t="s">
        <v>34</v>
      </c>
      <c r="D33" s="303">
        <v>1</v>
      </c>
      <c r="E33" s="303">
        <v>0</v>
      </c>
      <c r="F33" s="303">
        <v>0</v>
      </c>
      <c r="G33" s="312">
        <v>1</v>
      </c>
      <c r="H33" s="305">
        <v>3</v>
      </c>
      <c r="I33" s="305">
        <v>0</v>
      </c>
      <c r="J33" s="305">
        <v>0</v>
      </c>
      <c r="K33" s="306">
        <v>3</v>
      </c>
      <c r="L33" s="303">
        <v>0</v>
      </c>
      <c r="M33" s="303">
        <v>0</v>
      </c>
      <c r="N33" s="303">
        <v>0</v>
      </c>
      <c r="O33" s="307">
        <v>0</v>
      </c>
      <c r="P33" s="305">
        <v>0</v>
      </c>
      <c r="Q33" s="305">
        <v>0</v>
      </c>
      <c r="R33" s="305">
        <v>0</v>
      </c>
      <c r="S33" s="306">
        <v>0</v>
      </c>
      <c r="T33" s="308">
        <v>4</v>
      </c>
      <c r="U33" s="308">
        <v>0</v>
      </c>
      <c r="V33" s="308">
        <v>0</v>
      </c>
      <c r="W33" s="307">
        <v>4</v>
      </c>
      <c r="X33" s="309">
        <v>4</v>
      </c>
      <c r="Y33" s="310">
        <v>0</v>
      </c>
      <c r="Z33" s="311"/>
    </row>
    <row r="34" spans="1:26" x14ac:dyDescent="0.3">
      <c r="A34" s="301" t="s">
        <v>275</v>
      </c>
      <c r="B34" s="301" t="s">
        <v>164</v>
      </c>
      <c r="C34" s="302" t="s">
        <v>35</v>
      </c>
      <c r="D34" s="303">
        <v>1</v>
      </c>
      <c r="E34" s="303">
        <v>0</v>
      </c>
      <c r="F34" s="303">
        <v>0</v>
      </c>
      <c r="G34" s="312">
        <v>1</v>
      </c>
      <c r="H34" s="305">
        <v>5</v>
      </c>
      <c r="I34" s="305">
        <v>0</v>
      </c>
      <c r="J34" s="305">
        <v>0</v>
      </c>
      <c r="K34" s="306">
        <v>5</v>
      </c>
      <c r="L34" s="303">
        <v>0</v>
      </c>
      <c r="M34" s="303">
        <v>0</v>
      </c>
      <c r="N34" s="303">
        <v>0</v>
      </c>
      <c r="O34" s="307">
        <v>0</v>
      </c>
      <c r="P34" s="305">
        <v>0</v>
      </c>
      <c r="Q34" s="305">
        <v>0</v>
      </c>
      <c r="R34" s="305">
        <v>0</v>
      </c>
      <c r="S34" s="306">
        <v>0</v>
      </c>
      <c r="T34" s="308">
        <v>6</v>
      </c>
      <c r="U34" s="308">
        <v>0</v>
      </c>
      <c r="V34" s="308">
        <v>0</v>
      </c>
      <c r="W34" s="307">
        <v>6</v>
      </c>
      <c r="X34" s="309">
        <v>6</v>
      </c>
      <c r="Y34" s="310">
        <v>1.1000000000000001</v>
      </c>
      <c r="Z34" s="311" t="s">
        <v>284</v>
      </c>
    </row>
    <row r="35" spans="1:26" x14ac:dyDescent="0.3">
      <c r="A35" s="301" t="s">
        <v>275</v>
      </c>
      <c r="B35" s="301" t="s">
        <v>142</v>
      </c>
      <c r="C35" s="302" t="s">
        <v>36</v>
      </c>
      <c r="D35" s="303">
        <v>6</v>
      </c>
      <c r="E35" s="303">
        <v>0</v>
      </c>
      <c r="F35" s="303">
        <v>0</v>
      </c>
      <c r="G35" s="312">
        <v>6</v>
      </c>
      <c r="H35" s="305">
        <v>27</v>
      </c>
      <c r="I35" s="305">
        <v>0</v>
      </c>
      <c r="J35" s="305">
        <v>2</v>
      </c>
      <c r="K35" s="306">
        <v>25</v>
      </c>
      <c r="L35" s="303">
        <v>3</v>
      </c>
      <c r="M35" s="303">
        <v>0</v>
      </c>
      <c r="N35" s="303">
        <v>2</v>
      </c>
      <c r="O35" s="307">
        <v>1</v>
      </c>
      <c r="P35" s="305">
        <v>0</v>
      </c>
      <c r="Q35" s="305">
        <v>0</v>
      </c>
      <c r="R35" s="305">
        <v>0</v>
      </c>
      <c r="S35" s="306">
        <v>0</v>
      </c>
      <c r="T35" s="308">
        <v>36</v>
      </c>
      <c r="U35" s="308">
        <v>0</v>
      </c>
      <c r="V35" s="308">
        <v>4</v>
      </c>
      <c r="W35" s="307">
        <v>32</v>
      </c>
      <c r="X35" s="309">
        <v>32</v>
      </c>
      <c r="Y35" s="310">
        <v>0</v>
      </c>
      <c r="Z35" s="311"/>
    </row>
    <row r="36" spans="1:26" x14ac:dyDescent="0.3">
      <c r="A36" s="313" t="s">
        <v>275</v>
      </c>
      <c r="B36" s="301" t="s">
        <v>220</v>
      </c>
      <c r="C36" s="314" t="s">
        <v>240</v>
      </c>
      <c r="D36" s="303">
        <v>1.5</v>
      </c>
      <c r="E36" s="303">
        <v>0</v>
      </c>
      <c r="F36" s="303">
        <v>0</v>
      </c>
      <c r="G36" s="312">
        <v>1.5</v>
      </c>
      <c r="H36" s="305">
        <v>7.5</v>
      </c>
      <c r="I36" s="305">
        <v>0</v>
      </c>
      <c r="J36" s="305">
        <v>2</v>
      </c>
      <c r="K36" s="306">
        <v>5.5</v>
      </c>
      <c r="L36" s="303">
        <v>1</v>
      </c>
      <c r="M36" s="303">
        <v>0</v>
      </c>
      <c r="N36" s="303">
        <v>0</v>
      </c>
      <c r="O36" s="307">
        <v>1</v>
      </c>
      <c r="P36" s="305">
        <v>0.5</v>
      </c>
      <c r="Q36" s="305">
        <v>0</v>
      </c>
      <c r="R36" s="305">
        <v>0</v>
      </c>
      <c r="S36" s="306">
        <v>0.5</v>
      </c>
      <c r="T36" s="308">
        <v>10.5</v>
      </c>
      <c r="U36" s="308">
        <v>0</v>
      </c>
      <c r="V36" s="308">
        <v>2</v>
      </c>
      <c r="W36" s="307">
        <v>8.5</v>
      </c>
      <c r="X36" s="309">
        <v>8.5</v>
      </c>
      <c r="Y36" s="310">
        <v>1.5</v>
      </c>
      <c r="Z36" s="311" t="s">
        <v>285</v>
      </c>
    </row>
    <row r="37" spans="1:26" x14ac:dyDescent="0.3">
      <c r="A37" s="313" t="s">
        <v>275</v>
      </c>
      <c r="B37" s="301" t="s">
        <v>220</v>
      </c>
      <c r="C37" s="314" t="s">
        <v>241</v>
      </c>
      <c r="D37" s="303">
        <v>1.5</v>
      </c>
      <c r="E37" s="303">
        <v>0</v>
      </c>
      <c r="F37" s="303">
        <v>1</v>
      </c>
      <c r="G37" s="312">
        <v>0.5</v>
      </c>
      <c r="H37" s="305">
        <v>7.5</v>
      </c>
      <c r="I37" s="305">
        <v>0</v>
      </c>
      <c r="J37" s="305">
        <v>2</v>
      </c>
      <c r="K37" s="306">
        <v>5.5</v>
      </c>
      <c r="L37" s="303">
        <v>1</v>
      </c>
      <c r="M37" s="303">
        <v>0</v>
      </c>
      <c r="N37" s="303">
        <v>0</v>
      </c>
      <c r="O37" s="307">
        <v>1</v>
      </c>
      <c r="P37" s="305">
        <v>0.5</v>
      </c>
      <c r="Q37" s="305">
        <v>0</v>
      </c>
      <c r="R37" s="305">
        <v>0</v>
      </c>
      <c r="S37" s="306">
        <v>0.5</v>
      </c>
      <c r="T37" s="308">
        <v>10.5</v>
      </c>
      <c r="U37" s="308">
        <v>0</v>
      </c>
      <c r="V37" s="308">
        <v>3</v>
      </c>
      <c r="W37" s="307">
        <v>7.5</v>
      </c>
      <c r="X37" s="309">
        <v>7.5</v>
      </c>
      <c r="Y37" s="310">
        <v>1.5</v>
      </c>
      <c r="Z37" s="311" t="s">
        <v>285</v>
      </c>
    </row>
    <row r="38" spans="1:26" x14ac:dyDescent="0.3">
      <c r="A38" s="301" t="s">
        <v>275</v>
      </c>
      <c r="B38" s="301" t="s">
        <v>142</v>
      </c>
      <c r="C38" s="302" t="s">
        <v>39</v>
      </c>
      <c r="D38" s="303">
        <v>5</v>
      </c>
      <c r="E38" s="303">
        <v>0</v>
      </c>
      <c r="F38" s="303">
        <v>0</v>
      </c>
      <c r="G38" s="312">
        <v>5</v>
      </c>
      <c r="H38" s="305">
        <v>34</v>
      </c>
      <c r="I38" s="305">
        <v>0</v>
      </c>
      <c r="J38" s="305">
        <v>2</v>
      </c>
      <c r="K38" s="306">
        <v>32</v>
      </c>
      <c r="L38" s="303">
        <v>9</v>
      </c>
      <c r="M38" s="303">
        <v>0</v>
      </c>
      <c r="N38" s="303">
        <v>3</v>
      </c>
      <c r="O38" s="307">
        <v>6</v>
      </c>
      <c r="P38" s="305">
        <v>3.5</v>
      </c>
      <c r="Q38" s="305">
        <v>0</v>
      </c>
      <c r="R38" s="305">
        <v>0</v>
      </c>
      <c r="S38" s="306">
        <v>3.5</v>
      </c>
      <c r="T38" s="308">
        <v>51.5</v>
      </c>
      <c r="U38" s="308">
        <v>0</v>
      </c>
      <c r="V38" s="308">
        <v>5</v>
      </c>
      <c r="W38" s="307">
        <v>46.5</v>
      </c>
      <c r="X38" s="309">
        <v>46.5</v>
      </c>
      <c r="Y38" s="310">
        <v>0</v>
      </c>
      <c r="Z38" s="311"/>
    </row>
    <row r="39" spans="1:26" x14ac:dyDescent="0.3">
      <c r="A39" s="301" t="s">
        <v>275</v>
      </c>
      <c r="B39" s="301" t="s">
        <v>220</v>
      </c>
      <c r="C39" s="302" t="s">
        <v>40</v>
      </c>
      <c r="D39" s="303">
        <v>1</v>
      </c>
      <c r="E39" s="303">
        <v>0</v>
      </c>
      <c r="F39" s="303">
        <v>0</v>
      </c>
      <c r="G39" s="312">
        <v>1</v>
      </c>
      <c r="H39" s="305">
        <v>9</v>
      </c>
      <c r="I39" s="305">
        <v>0</v>
      </c>
      <c r="J39" s="305">
        <v>0</v>
      </c>
      <c r="K39" s="306">
        <v>9</v>
      </c>
      <c r="L39" s="303">
        <v>0</v>
      </c>
      <c r="M39" s="303">
        <v>0</v>
      </c>
      <c r="N39" s="303">
        <v>0</v>
      </c>
      <c r="O39" s="307">
        <v>0</v>
      </c>
      <c r="P39" s="305">
        <v>0</v>
      </c>
      <c r="Q39" s="305">
        <v>0</v>
      </c>
      <c r="R39" s="305">
        <v>0</v>
      </c>
      <c r="S39" s="306">
        <v>0</v>
      </c>
      <c r="T39" s="308">
        <v>10</v>
      </c>
      <c r="U39" s="308">
        <v>0</v>
      </c>
      <c r="V39" s="308">
        <v>0</v>
      </c>
      <c r="W39" s="307">
        <v>10</v>
      </c>
      <c r="X39" s="309">
        <v>10</v>
      </c>
      <c r="Y39" s="310">
        <v>2.5</v>
      </c>
      <c r="Z39" s="311" t="s">
        <v>286</v>
      </c>
    </row>
    <row r="40" spans="1:26" x14ac:dyDescent="0.3">
      <c r="A40" s="301" t="s">
        <v>275</v>
      </c>
      <c r="B40" s="301" t="s">
        <v>254</v>
      </c>
      <c r="C40" s="302" t="s">
        <v>41</v>
      </c>
      <c r="D40" s="303">
        <v>5</v>
      </c>
      <c r="E40" s="303">
        <v>0</v>
      </c>
      <c r="F40" s="303">
        <v>1</v>
      </c>
      <c r="G40" s="312">
        <v>4</v>
      </c>
      <c r="H40" s="305">
        <v>25</v>
      </c>
      <c r="I40" s="305">
        <v>0</v>
      </c>
      <c r="J40" s="305">
        <v>2</v>
      </c>
      <c r="K40" s="306">
        <v>23</v>
      </c>
      <c r="L40" s="303">
        <v>4</v>
      </c>
      <c r="M40" s="303">
        <v>0</v>
      </c>
      <c r="N40" s="303">
        <v>0</v>
      </c>
      <c r="O40" s="307">
        <v>4</v>
      </c>
      <c r="P40" s="305">
        <v>1</v>
      </c>
      <c r="Q40" s="305">
        <v>0</v>
      </c>
      <c r="R40" s="305">
        <v>1</v>
      </c>
      <c r="S40" s="306">
        <v>0</v>
      </c>
      <c r="T40" s="308">
        <v>35</v>
      </c>
      <c r="U40" s="308">
        <v>0</v>
      </c>
      <c r="V40" s="308">
        <v>4</v>
      </c>
      <c r="W40" s="307">
        <v>31</v>
      </c>
      <c r="X40" s="309">
        <v>31</v>
      </c>
      <c r="Y40" s="310">
        <v>0</v>
      </c>
      <c r="Z40" s="311"/>
    </row>
    <row r="41" spans="1:26" x14ac:dyDescent="0.3">
      <c r="A41" s="301" t="s">
        <v>238</v>
      </c>
      <c r="B41" s="301" t="s">
        <v>249</v>
      </c>
      <c r="C41" s="302" t="s">
        <v>42</v>
      </c>
      <c r="D41" s="303">
        <v>0.5</v>
      </c>
      <c r="E41" s="303">
        <v>0</v>
      </c>
      <c r="F41" s="303">
        <v>0</v>
      </c>
      <c r="G41" s="312">
        <v>0.5</v>
      </c>
      <c r="H41" s="305">
        <v>1</v>
      </c>
      <c r="I41" s="305">
        <v>0</v>
      </c>
      <c r="J41" s="305">
        <v>0</v>
      </c>
      <c r="K41" s="306">
        <v>1</v>
      </c>
      <c r="L41" s="303">
        <v>0.5</v>
      </c>
      <c r="M41" s="303">
        <v>0</v>
      </c>
      <c r="N41" s="303">
        <v>0</v>
      </c>
      <c r="O41" s="307">
        <v>0.5</v>
      </c>
      <c r="P41" s="305">
        <v>0</v>
      </c>
      <c r="Q41" s="305">
        <v>0</v>
      </c>
      <c r="R41" s="305">
        <v>0</v>
      </c>
      <c r="S41" s="306">
        <v>0</v>
      </c>
      <c r="T41" s="308">
        <v>2</v>
      </c>
      <c r="U41" s="308">
        <v>0</v>
      </c>
      <c r="V41" s="308">
        <v>0</v>
      </c>
      <c r="W41" s="307">
        <v>2</v>
      </c>
      <c r="X41" s="309">
        <v>2</v>
      </c>
      <c r="Y41" s="310">
        <v>0.5</v>
      </c>
      <c r="Z41" s="311" t="s">
        <v>217</v>
      </c>
    </row>
    <row r="42" spans="1:26" x14ac:dyDescent="0.3">
      <c r="A42" s="301" t="s">
        <v>275</v>
      </c>
      <c r="B42" s="301" t="s">
        <v>233</v>
      </c>
      <c r="C42" s="302" t="s">
        <v>43</v>
      </c>
      <c r="D42" s="303">
        <v>0.25</v>
      </c>
      <c r="E42" s="303">
        <v>0</v>
      </c>
      <c r="F42" s="303">
        <v>0</v>
      </c>
      <c r="G42" s="312">
        <v>0.25</v>
      </c>
      <c r="H42" s="305">
        <v>0.75</v>
      </c>
      <c r="I42" s="305">
        <v>0</v>
      </c>
      <c r="J42" s="305">
        <v>0</v>
      </c>
      <c r="K42" s="306">
        <v>0.75</v>
      </c>
      <c r="L42" s="303">
        <v>0</v>
      </c>
      <c r="M42" s="303">
        <v>0</v>
      </c>
      <c r="N42" s="303">
        <v>0</v>
      </c>
      <c r="O42" s="307">
        <v>0</v>
      </c>
      <c r="P42" s="305">
        <v>0</v>
      </c>
      <c r="Q42" s="305">
        <v>0</v>
      </c>
      <c r="R42" s="305">
        <v>0</v>
      </c>
      <c r="S42" s="306">
        <v>0</v>
      </c>
      <c r="T42" s="308">
        <v>1</v>
      </c>
      <c r="U42" s="308">
        <v>0</v>
      </c>
      <c r="V42" s="308">
        <v>0</v>
      </c>
      <c r="W42" s="307">
        <v>1</v>
      </c>
      <c r="X42" s="309">
        <v>1</v>
      </c>
      <c r="Y42" s="310">
        <v>0.1</v>
      </c>
      <c r="Z42" s="311" t="s">
        <v>287</v>
      </c>
    </row>
    <row r="43" spans="1:26" x14ac:dyDescent="0.3">
      <c r="A43" s="301" t="s">
        <v>275</v>
      </c>
      <c r="B43" s="301" t="s">
        <v>220</v>
      </c>
      <c r="C43" s="302" t="s">
        <v>44</v>
      </c>
      <c r="D43" s="303">
        <v>1.5</v>
      </c>
      <c r="E43" s="303">
        <v>0</v>
      </c>
      <c r="F43" s="303">
        <v>0</v>
      </c>
      <c r="G43" s="312">
        <v>1.5</v>
      </c>
      <c r="H43" s="305">
        <v>8.5</v>
      </c>
      <c r="I43" s="305">
        <v>0</v>
      </c>
      <c r="J43" s="305">
        <v>1</v>
      </c>
      <c r="K43" s="306">
        <v>7.5</v>
      </c>
      <c r="L43" s="303">
        <v>0</v>
      </c>
      <c r="M43" s="303">
        <v>0</v>
      </c>
      <c r="N43" s="303">
        <v>0</v>
      </c>
      <c r="O43" s="307">
        <v>0</v>
      </c>
      <c r="P43" s="305">
        <v>0</v>
      </c>
      <c r="Q43" s="305">
        <v>0</v>
      </c>
      <c r="R43" s="305">
        <v>0</v>
      </c>
      <c r="S43" s="306">
        <v>0</v>
      </c>
      <c r="T43" s="308">
        <v>10</v>
      </c>
      <c r="U43" s="308">
        <v>0</v>
      </c>
      <c r="V43" s="308">
        <v>1</v>
      </c>
      <c r="W43" s="307">
        <v>9</v>
      </c>
      <c r="X43" s="309">
        <v>9</v>
      </c>
      <c r="Y43" s="310">
        <v>0.25</v>
      </c>
      <c r="Z43" s="311" t="s">
        <v>288</v>
      </c>
    </row>
    <row r="44" spans="1:26" x14ac:dyDescent="0.3">
      <c r="A44" s="301" t="s">
        <v>275</v>
      </c>
      <c r="B44" s="301" t="s">
        <v>220</v>
      </c>
      <c r="C44" s="302" t="s">
        <v>45</v>
      </c>
      <c r="D44" s="303">
        <v>1</v>
      </c>
      <c r="E44" s="303">
        <v>0</v>
      </c>
      <c r="F44" s="303">
        <v>0</v>
      </c>
      <c r="G44" s="312">
        <v>1</v>
      </c>
      <c r="H44" s="305">
        <v>3</v>
      </c>
      <c r="I44" s="305">
        <v>0</v>
      </c>
      <c r="J44" s="305">
        <v>0</v>
      </c>
      <c r="K44" s="306">
        <v>3</v>
      </c>
      <c r="L44" s="303">
        <v>0.5</v>
      </c>
      <c r="M44" s="303">
        <v>0</v>
      </c>
      <c r="N44" s="303">
        <v>0</v>
      </c>
      <c r="O44" s="307">
        <v>0.5</v>
      </c>
      <c r="P44" s="305">
        <v>0.25</v>
      </c>
      <c r="Q44" s="305">
        <v>0</v>
      </c>
      <c r="R44" s="305">
        <v>0</v>
      </c>
      <c r="S44" s="306">
        <v>0.25</v>
      </c>
      <c r="T44" s="308">
        <v>4.75</v>
      </c>
      <c r="U44" s="308">
        <v>0</v>
      </c>
      <c r="V44" s="308">
        <v>0</v>
      </c>
      <c r="W44" s="307">
        <v>4.75</v>
      </c>
      <c r="X44" s="309">
        <v>4.75</v>
      </c>
      <c r="Y44" s="310">
        <v>0</v>
      </c>
      <c r="Z44" s="311"/>
    </row>
    <row r="45" spans="1:26" x14ac:dyDescent="0.3">
      <c r="A45" s="313" t="s">
        <v>239</v>
      </c>
      <c r="B45" s="301" t="s">
        <v>142</v>
      </c>
      <c r="C45" s="314" t="s">
        <v>242</v>
      </c>
      <c r="D45" s="303">
        <v>13</v>
      </c>
      <c r="E45" s="303">
        <v>0</v>
      </c>
      <c r="F45" s="303">
        <v>0</v>
      </c>
      <c r="G45" s="312">
        <v>13</v>
      </c>
      <c r="H45" s="305">
        <v>32</v>
      </c>
      <c r="I45" s="305">
        <v>0</v>
      </c>
      <c r="J45" s="305">
        <v>2</v>
      </c>
      <c r="K45" s="306">
        <v>30</v>
      </c>
      <c r="L45" s="303">
        <v>19</v>
      </c>
      <c r="M45" s="303">
        <v>0</v>
      </c>
      <c r="N45" s="303">
        <v>1</v>
      </c>
      <c r="O45" s="307">
        <v>18</v>
      </c>
      <c r="P45" s="305">
        <v>1</v>
      </c>
      <c r="Q45" s="305">
        <v>0</v>
      </c>
      <c r="R45" s="305">
        <v>0</v>
      </c>
      <c r="S45" s="306">
        <v>1</v>
      </c>
      <c r="T45" s="308">
        <v>65</v>
      </c>
      <c r="U45" s="308">
        <v>0</v>
      </c>
      <c r="V45" s="308">
        <v>3</v>
      </c>
      <c r="W45" s="307">
        <v>62</v>
      </c>
      <c r="X45" s="309">
        <v>62</v>
      </c>
      <c r="Y45" s="310">
        <v>0</v>
      </c>
      <c r="Z45" s="311" t="s">
        <v>217</v>
      </c>
    </row>
    <row r="46" spans="1:26" x14ac:dyDescent="0.3">
      <c r="A46" s="313" t="s">
        <v>239</v>
      </c>
      <c r="B46" s="301" t="s">
        <v>142</v>
      </c>
      <c r="C46" s="314" t="s">
        <v>243</v>
      </c>
      <c r="D46" s="303">
        <v>5</v>
      </c>
      <c r="E46" s="303">
        <v>0</v>
      </c>
      <c r="F46" s="303">
        <v>0</v>
      </c>
      <c r="G46" s="312">
        <v>5</v>
      </c>
      <c r="H46" s="305">
        <v>12</v>
      </c>
      <c r="I46" s="305">
        <v>0</v>
      </c>
      <c r="J46" s="305">
        <v>2</v>
      </c>
      <c r="K46" s="306">
        <v>10</v>
      </c>
      <c r="L46" s="303">
        <v>11</v>
      </c>
      <c r="M46" s="303">
        <v>0</v>
      </c>
      <c r="N46" s="303">
        <v>1</v>
      </c>
      <c r="O46" s="307">
        <v>10</v>
      </c>
      <c r="P46" s="305">
        <v>0</v>
      </c>
      <c r="Q46" s="305">
        <v>0</v>
      </c>
      <c r="R46" s="305">
        <v>0</v>
      </c>
      <c r="S46" s="306">
        <v>0</v>
      </c>
      <c r="T46" s="308">
        <v>28</v>
      </c>
      <c r="U46" s="308">
        <v>0</v>
      </c>
      <c r="V46" s="308">
        <v>3</v>
      </c>
      <c r="W46" s="307">
        <v>25</v>
      </c>
      <c r="X46" s="309">
        <v>25</v>
      </c>
      <c r="Y46" s="310">
        <v>0</v>
      </c>
      <c r="Z46" s="311"/>
    </row>
    <row r="47" spans="1:26" x14ac:dyDescent="0.3">
      <c r="A47" s="301" t="s">
        <v>275</v>
      </c>
      <c r="B47" s="301" t="s">
        <v>220</v>
      </c>
      <c r="C47" s="302" t="s">
        <v>48</v>
      </c>
      <c r="D47" s="303">
        <v>3</v>
      </c>
      <c r="E47" s="303">
        <v>0</v>
      </c>
      <c r="F47" s="303">
        <v>1</v>
      </c>
      <c r="G47" s="312">
        <v>2</v>
      </c>
      <c r="H47" s="305">
        <v>14</v>
      </c>
      <c r="I47" s="305">
        <v>0</v>
      </c>
      <c r="J47" s="305">
        <v>1</v>
      </c>
      <c r="K47" s="306">
        <v>13</v>
      </c>
      <c r="L47" s="303">
        <v>0</v>
      </c>
      <c r="M47" s="303">
        <v>0</v>
      </c>
      <c r="N47" s="303">
        <v>0</v>
      </c>
      <c r="O47" s="307">
        <v>0</v>
      </c>
      <c r="P47" s="305">
        <v>1</v>
      </c>
      <c r="Q47" s="305">
        <v>0</v>
      </c>
      <c r="R47" s="305">
        <v>0</v>
      </c>
      <c r="S47" s="306">
        <v>1</v>
      </c>
      <c r="T47" s="308">
        <v>18</v>
      </c>
      <c r="U47" s="308">
        <v>0</v>
      </c>
      <c r="V47" s="308">
        <v>2</v>
      </c>
      <c r="W47" s="307">
        <v>16</v>
      </c>
      <c r="X47" s="309">
        <v>16</v>
      </c>
      <c r="Y47" s="310">
        <v>3</v>
      </c>
      <c r="Z47" s="311" t="s">
        <v>289</v>
      </c>
    </row>
    <row r="48" spans="1:26" x14ac:dyDescent="0.3">
      <c r="A48" s="301" t="s">
        <v>275</v>
      </c>
      <c r="B48" s="301" t="s">
        <v>253</v>
      </c>
      <c r="C48" s="302" t="s">
        <v>49</v>
      </c>
      <c r="D48" s="303">
        <v>2.5</v>
      </c>
      <c r="E48" s="303">
        <v>0</v>
      </c>
      <c r="F48" s="303">
        <v>0</v>
      </c>
      <c r="G48" s="312">
        <v>2.5</v>
      </c>
      <c r="H48" s="305">
        <v>14</v>
      </c>
      <c r="I48" s="305">
        <v>0</v>
      </c>
      <c r="J48" s="305">
        <v>1</v>
      </c>
      <c r="K48" s="306">
        <v>13</v>
      </c>
      <c r="L48" s="303">
        <v>2</v>
      </c>
      <c r="M48" s="303">
        <v>0</v>
      </c>
      <c r="N48" s="303">
        <v>0</v>
      </c>
      <c r="O48" s="307">
        <v>2</v>
      </c>
      <c r="P48" s="305">
        <v>1</v>
      </c>
      <c r="Q48" s="305">
        <v>0</v>
      </c>
      <c r="R48" s="305">
        <v>0</v>
      </c>
      <c r="S48" s="306">
        <v>1</v>
      </c>
      <c r="T48" s="308">
        <v>19.5</v>
      </c>
      <c r="U48" s="308">
        <v>0</v>
      </c>
      <c r="V48" s="308">
        <v>1</v>
      </c>
      <c r="W48" s="307">
        <v>18.5</v>
      </c>
      <c r="X48" s="309">
        <v>18.5</v>
      </c>
      <c r="Y48" s="310">
        <v>1</v>
      </c>
      <c r="Z48" s="311" t="s">
        <v>244</v>
      </c>
    </row>
    <row r="49" spans="1:26" x14ac:dyDescent="0.3">
      <c r="A49" s="301" t="s">
        <v>275</v>
      </c>
      <c r="B49" s="301" t="s">
        <v>233</v>
      </c>
      <c r="C49" s="302" t="s">
        <v>50</v>
      </c>
      <c r="D49" s="303">
        <v>1</v>
      </c>
      <c r="E49" s="303">
        <v>0</v>
      </c>
      <c r="F49" s="303">
        <v>0</v>
      </c>
      <c r="G49" s="312">
        <v>1</v>
      </c>
      <c r="H49" s="305">
        <v>4</v>
      </c>
      <c r="I49" s="305">
        <v>0</v>
      </c>
      <c r="J49" s="305">
        <v>0</v>
      </c>
      <c r="K49" s="306">
        <v>4</v>
      </c>
      <c r="L49" s="303">
        <v>1</v>
      </c>
      <c r="M49" s="303">
        <v>0</v>
      </c>
      <c r="N49" s="303">
        <v>0</v>
      </c>
      <c r="O49" s="307">
        <v>1</v>
      </c>
      <c r="P49" s="305">
        <v>2</v>
      </c>
      <c r="Q49" s="305">
        <v>0</v>
      </c>
      <c r="R49" s="305">
        <v>0</v>
      </c>
      <c r="S49" s="306">
        <v>2</v>
      </c>
      <c r="T49" s="308">
        <v>8</v>
      </c>
      <c r="U49" s="308">
        <v>0</v>
      </c>
      <c r="V49" s="308">
        <v>0</v>
      </c>
      <c r="W49" s="307">
        <v>8</v>
      </c>
      <c r="X49" s="309">
        <v>8</v>
      </c>
      <c r="Y49" s="310">
        <v>0</v>
      </c>
      <c r="Z49" s="311" t="s">
        <v>290</v>
      </c>
    </row>
    <row r="50" spans="1:26" x14ac:dyDescent="0.3">
      <c r="A50" s="301" t="s">
        <v>275</v>
      </c>
      <c r="B50" s="301" t="s">
        <v>233</v>
      </c>
      <c r="C50" s="302" t="s">
        <v>51</v>
      </c>
      <c r="D50" s="303">
        <v>1</v>
      </c>
      <c r="E50" s="303">
        <v>0</v>
      </c>
      <c r="F50" s="303">
        <v>0</v>
      </c>
      <c r="G50" s="312">
        <v>1</v>
      </c>
      <c r="H50" s="305">
        <v>5</v>
      </c>
      <c r="I50" s="305">
        <v>0</v>
      </c>
      <c r="J50" s="305">
        <v>0</v>
      </c>
      <c r="K50" s="306">
        <v>5</v>
      </c>
      <c r="L50" s="303">
        <v>0</v>
      </c>
      <c r="M50" s="303">
        <v>0</v>
      </c>
      <c r="N50" s="303">
        <v>0</v>
      </c>
      <c r="O50" s="307">
        <v>0</v>
      </c>
      <c r="P50" s="305">
        <v>0.5</v>
      </c>
      <c r="Q50" s="305">
        <v>0</v>
      </c>
      <c r="R50" s="305">
        <v>0</v>
      </c>
      <c r="S50" s="306">
        <v>0.5</v>
      </c>
      <c r="T50" s="308">
        <v>6.5</v>
      </c>
      <c r="U50" s="308">
        <v>0</v>
      </c>
      <c r="V50" s="308">
        <v>0</v>
      </c>
      <c r="W50" s="307">
        <v>6.5</v>
      </c>
      <c r="X50" s="309">
        <v>6.5</v>
      </c>
      <c r="Y50" s="310">
        <v>0</v>
      </c>
      <c r="Z50" s="311" t="s">
        <v>291</v>
      </c>
    </row>
    <row r="51" spans="1:26" x14ac:dyDescent="0.3">
      <c r="A51" s="301" t="s">
        <v>238</v>
      </c>
      <c r="B51" s="301" t="s">
        <v>249</v>
      </c>
      <c r="C51" s="302" t="s">
        <v>52</v>
      </c>
      <c r="D51" s="303">
        <v>0.5</v>
      </c>
      <c r="E51" s="303">
        <v>0</v>
      </c>
      <c r="F51" s="303">
        <v>0</v>
      </c>
      <c r="G51" s="312">
        <v>0.5</v>
      </c>
      <c r="H51" s="305">
        <v>4</v>
      </c>
      <c r="I51" s="305">
        <v>0</v>
      </c>
      <c r="J51" s="305">
        <v>0</v>
      </c>
      <c r="K51" s="306">
        <v>4</v>
      </c>
      <c r="L51" s="303">
        <v>0</v>
      </c>
      <c r="M51" s="303">
        <v>0</v>
      </c>
      <c r="N51" s="303">
        <v>0</v>
      </c>
      <c r="O51" s="307">
        <v>0</v>
      </c>
      <c r="P51" s="305">
        <v>0</v>
      </c>
      <c r="Q51" s="305">
        <v>0</v>
      </c>
      <c r="R51" s="305">
        <v>0</v>
      </c>
      <c r="S51" s="306">
        <v>0</v>
      </c>
      <c r="T51" s="308">
        <v>4.5</v>
      </c>
      <c r="U51" s="308">
        <v>0</v>
      </c>
      <c r="V51" s="308">
        <v>0</v>
      </c>
      <c r="W51" s="307">
        <v>4.5</v>
      </c>
      <c r="X51" s="309">
        <v>4.5</v>
      </c>
      <c r="Y51" s="310">
        <v>0.1</v>
      </c>
      <c r="Z51" s="311" t="s">
        <v>217</v>
      </c>
    </row>
    <row r="52" spans="1:26" x14ac:dyDescent="0.3">
      <c r="A52" s="301" t="s">
        <v>275</v>
      </c>
      <c r="B52" s="301" t="s">
        <v>253</v>
      </c>
      <c r="C52" s="302" t="s">
        <v>53</v>
      </c>
      <c r="D52" s="303">
        <v>1.25</v>
      </c>
      <c r="E52" s="303">
        <v>0</v>
      </c>
      <c r="F52" s="303">
        <v>0</v>
      </c>
      <c r="G52" s="312">
        <v>1.25</v>
      </c>
      <c r="H52" s="305">
        <v>8.75</v>
      </c>
      <c r="I52" s="305">
        <v>0</v>
      </c>
      <c r="J52" s="305">
        <v>1</v>
      </c>
      <c r="K52" s="306">
        <v>7.75</v>
      </c>
      <c r="L52" s="303">
        <v>2</v>
      </c>
      <c r="M52" s="303">
        <v>0</v>
      </c>
      <c r="N52" s="303">
        <v>0</v>
      </c>
      <c r="O52" s="307">
        <v>2</v>
      </c>
      <c r="P52" s="305">
        <v>0</v>
      </c>
      <c r="Q52" s="305">
        <v>0</v>
      </c>
      <c r="R52" s="305">
        <v>0</v>
      </c>
      <c r="S52" s="306">
        <v>0</v>
      </c>
      <c r="T52" s="308">
        <v>12</v>
      </c>
      <c r="U52" s="308">
        <v>0</v>
      </c>
      <c r="V52" s="308">
        <v>1</v>
      </c>
      <c r="W52" s="307">
        <v>11</v>
      </c>
      <c r="X52" s="309">
        <v>11</v>
      </c>
      <c r="Y52" s="310">
        <v>0.93</v>
      </c>
      <c r="Z52" s="311" t="s">
        <v>292</v>
      </c>
    </row>
    <row r="53" spans="1:26" x14ac:dyDescent="0.3">
      <c r="A53" s="301" t="s">
        <v>238</v>
      </c>
      <c r="B53" s="301" t="s">
        <v>249</v>
      </c>
      <c r="C53" s="302" t="s">
        <v>54</v>
      </c>
      <c r="D53" s="303">
        <v>0.25</v>
      </c>
      <c r="E53" s="303">
        <v>0</v>
      </c>
      <c r="F53" s="303">
        <v>0</v>
      </c>
      <c r="G53" s="312">
        <v>0.25</v>
      </c>
      <c r="H53" s="305">
        <v>0.5</v>
      </c>
      <c r="I53" s="305">
        <v>0</v>
      </c>
      <c r="J53" s="305">
        <v>0</v>
      </c>
      <c r="K53" s="306">
        <v>0.5</v>
      </c>
      <c r="L53" s="303">
        <v>0</v>
      </c>
      <c r="M53" s="303">
        <v>0</v>
      </c>
      <c r="N53" s="303">
        <v>0</v>
      </c>
      <c r="O53" s="307">
        <v>0</v>
      </c>
      <c r="P53" s="305">
        <v>0</v>
      </c>
      <c r="Q53" s="305">
        <v>0</v>
      </c>
      <c r="R53" s="305">
        <v>0</v>
      </c>
      <c r="S53" s="306">
        <v>0</v>
      </c>
      <c r="T53" s="308">
        <v>0.75</v>
      </c>
      <c r="U53" s="308">
        <v>0</v>
      </c>
      <c r="V53" s="308">
        <v>0</v>
      </c>
      <c r="W53" s="307">
        <v>0.75</v>
      </c>
      <c r="X53" s="309">
        <v>0.75</v>
      </c>
      <c r="Y53" s="310">
        <v>0.1</v>
      </c>
      <c r="Z53" s="311" t="s">
        <v>217</v>
      </c>
    </row>
    <row r="54" spans="1:26" x14ac:dyDescent="0.3">
      <c r="A54" s="301" t="s">
        <v>275</v>
      </c>
      <c r="B54" s="301" t="s">
        <v>254</v>
      </c>
      <c r="C54" s="302" t="s">
        <v>55</v>
      </c>
      <c r="D54" s="303">
        <v>2</v>
      </c>
      <c r="E54" s="303">
        <v>0</v>
      </c>
      <c r="F54" s="303">
        <v>0</v>
      </c>
      <c r="G54" s="312">
        <v>2</v>
      </c>
      <c r="H54" s="305">
        <v>13</v>
      </c>
      <c r="I54" s="305">
        <v>0</v>
      </c>
      <c r="J54" s="305">
        <v>0</v>
      </c>
      <c r="K54" s="306">
        <v>13</v>
      </c>
      <c r="L54" s="303">
        <v>2</v>
      </c>
      <c r="M54" s="303">
        <v>0</v>
      </c>
      <c r="N54" s="303">
        <v>0</v>
      </c>
      <c r="O54" s="307">
        <v>2</v>
      </c>
      <c r="P54" s="305">
        <v>2</v>
      </c>
      <c r="Q54" s="305">
        <v>0</v>
      </c>
      <c r="R54" s="305">
        <v>0</v>
      </c>
      <c r="S54" s="306">
        <v>2</v>
      </c>
      <c r="T54" s="308">
        <v>19</v>
      </c>
      <c r="U54" s="308">
        <v>0</v>
      </c>
      <c r="V54" s="308">
        <v>0</v>
      </c>
      <c r="W54" s="307">
        <v>19</v>
      </c>
      <c r="X54" s="309">
        <v>19</v>
      </c>
      <c r="Y54" s="310">
        <v>2</v>
      </c>
      <c r="Z54" s="311" t="s">
        <v>293</v>
      </c>
    </row>
    <row r="55" spans="1:26" x14ac:dyDescent="0.3">
      <c r="A55" s="301" t="s">
        <v>275</v>
      </c>
      <c r="B55" s="301" t="s">
        <v>233</v>
      </c>
      <c r="C55" s="302" t="s">
        <v>56</v>
      </c>
      <c r="D55" s="303">
        <v>1</v>
      </c>
      <c r="E55" s="303">
        <v>0</v>
      </c>
      <c r="F55" s="303">
        <v>0</v>
      </c>
      <c r="G55" s="312">
        <v>1</v>
      </c>
      <c r="H55" s="305">
        <v>2</v>
      </c>
      <c r="I55" s="305">
        <v>0</v>
      </c>
      <c r="J55" s="305">
        <v>0</v>
      </c>
      <c r="K55" s="306">
        <v>2</v>
      </c>
      <c r="L55" s="303">
        <v>1</v>
      </c>
      <c r="M55" s="303">
        <v>0</v>
      </c>
      <c r="N55" s="303">
        <v>0</v>
      </c>
      <c r="O55" s="307">
        <v>1</v>
      </c>
      <c r="P55" s="305">
        <v>0</v>
      </c>
      <c r="Q55" s="305">
        <v>0</v>
      </c>
      <c r="R55" s="305">
        <v>0</v>
      </c>
      <c r="S55" s="306">
        <v>0</v>
      </c>
      <c r="T55" s="308">
        <v>4</v>
      </c>
      <c r="U55" s="308">
        <v>0</v>
      </c>
      <c r="V55" s="308">
        <v>0</v>
      </c>
      <c r="W55" s="307">
        <v>4</v>
      </c>
      <c r="X55" s="309">
        <v>4</v>
      </c>
      <c r="Y55" s="310">
        <v>0.1</v>
      </c>
      <c r="Z55" s="311" t="s">
        <v>294</v>
      </c>
    </row>
    <row r="56" spans="1:26" x14ac:dyDescent="0.3">
      <c r="A56" s="301" t="s">
        <v>239</v>
      </c>
      <c r="B56" s="301" t="s">
        <v>220</v>
      </c>
      <c r="C56" s="302" t="s">
        <v>57</v>
      </c>
      <c r="D56" s="303">
        <v>4</v>
      </c>
      <c r="E56" s="303">
        <v>0</v>
      </c>
      <c r="F56" s="303">
        <v>0</v>
      </c>
      <c r="G56" s="312">
        <v>4</v>
      </c>
      <c r="H56" s="305">
        <v>16</v>
      </c>
      <c r="I56" s="305">
        <v>0</v>
      </c>
      <c r="J56" s="305">
        <v>3</v>
      </c>
      <c r="K56" s="306">
        <v>13</v>
      </c>
      <c r="L56" s="303">
        <v>4</v>
      </c>
      <c r="M56" s="303">
        <v>0</v>
      </c>
      <c r="N56" s="303">
        <v>0</v>
      </c>
      <c r="O56" s="307">
        <v>4</v>
      </c>
      <c r="P56" s="305">
        <v>0.5</v>
      </c>
      <c r="Q56" s="305">
        <v>0</v>
      </c>
      <c r="R56" s="305">
        <v>0</v>
      </c>
      <c r="S56" s="306">
        <v>0.5</v>
      </c>
      <c r="T56" s="308">
        <v>24.5</v>
      </c>
      <c r="U56" s="308">
        <v>0</v>
      </c>
      <c r="V56" s="308">
        <v>3</v>
      </c>
      <c r="W56" s="307">
        <v>21.5</v>
      </c>
      <c r="X56" s="309">
        <v>21.5</v>
      </c>
      <c r="Y56" s="310">
        <v>0</v>
      </c>
      <c r="Z56" s="311"/>
    </row>
    <row r="57" spans="1:26" x14ac:dyDescent="0.3">
      <c r="A57" s="301" t="s">
        <v>275</v>
      </c>
      <c r="B57" s="301" t="s">
        <v>164</v>
      </c>
      <c r="C57" s="302" t="s">
        <v>58</v>
      </c>
      <c r="D57" s="303">
        <v>1</v>
      </c>
      <c r="E57" s="303">
        <v>0</v>
      </c>
      <c r="F57" s="303">
        <v>0</v>
      </c>
      <c r="G57" s="312">
        <v>1</v>
      </c>
      <c r="H57" s="305">
        <v>1</v>
      </c>
      <c r="I57" s="305">
        <v>0</v>
      </c>
      <c r="J57" s="305">
        <v>0</v>
      </c>
      <c r="K57" s="306">
        <v>1</v>
      </c>
      <c r="L57" s="303">
        <v>0</v>
      </c>
      <c r="M57" s="303">
        <v>0</v>
      </c>
      <c r="N57" s="303">
        <v>0</v>
      </c>
      <c r="O57" s="307">
        <v>0</v>
      </c>
      <c r="P57" s="305">
        <v>0</v>
      </c>
      <c r="Q57" s="305">
        <v>0</v>
      </c>
      <c r="R57" s="305">
        <v>0</v>
      </c>
      <c r="S57" s="306">
        <v>0</v>
      </c>
      <c r="T57" s="308">
        <v>2</v>
      </c>
      <c r="U57" s="308">
        <v>0</v>
      </c>
      <c r="V57" s="308">
        <v>0</v>
      </c>
      <c r="W57" s="307">
        <v>2</v>
      </c>
      <c r="X57" s="309">
        <v>2</v>
      </c>
      <c r="Y57" s="310">
        <v>0.1</v>
      </c>
      <c r="Z57" s="311" t="s">
        <v>277</v>
      </c>
    </row>
    <row r="58" spans="1:26" x14ac:dyDescent="0.3">
      <c r="A58" s="301" t="s">
        <v>275</v>
      </c>
      <c r="B58" s="301" t="s">
        <v>253</v>
      </c>
      <c r="C58" s="302" t="s">
        <v>59</v>
      </c>
      <c r="D58" s="303">
        <v>1.25</v>
      </c>
      <c r="E58" s="303">
        <v>0</v>
      </c>
      <c r="F58" s="303">
        <v>0</v>
      </c>
      <c r="G58" s="312">
        <v>1.25</v>
      </c>
      <c r="H58" s="305">
        <v>6.75</v>
      </c>
      <c r="I58" s="305">
        <v>0</v>
      </c>
      <c r="J58" s="305">
        <v>2</v>
      </c>
      <c r="K58" s="306">
        <v>4.75</v>
      </c>
      <c r="L58" s="303">
        <v>1</v>
      </c>
      <c r="M58" s="303">
        <v>0</v>
      </c>
      <c r="N58" s="303">
        <v>0</v>
      </c>
      <c r="O58" s="307">
        <v>1</v>
      </c>
      <c r="P58" s="305">
        <v>1</v>
      </c>
      <c r="Q58" s="305">
        <v>0</v>
      </c>
      <c r="R58" s="305">
        <v>0</v>
      </c>
      <c r="S58" s="306">
        <v>1</v>
      </c>
      <c r="T58" s="308">
        <v>10</v>
      </c>
      <c r="U58" s="308">
        <v>0</v>
      </c>
      <c r="V58" s="308">
        <v>2</v>
      </c>
      <c r="W58" s="307">
        <v>8</v>
      </c>
      <c r="X58" s="309">
        <v>8</v>
      </c>
      <c r="Y58" s="310">
        <v>0</v>
      </c>
      <c r="Z58" s="311"/>
    </row>
    <row r="59" spans="1:26" x14ac:dyDescent="0.3">
      <c r="A59" s="301" t="s">
        <v>275</v>
      </c>
      <c r="B59" s="301" t="s">
        <v>164</v>
      </c>
      <c r="C59" s="302" t="s">
        <v>60</v>
      </c>
      <c r="D59" s="303">
        <v>3</v>
      </c>
      <c r="E59" s="303">
        <v>0</v>
      </c>
      <c r="F59" s="303">
        <v>0</v>
      </c>
      <c r="G59" s="312">
        <v>3</v>
      </c>
      <c r="H59" s="305">
        <v>13</v>
      </c>
      <c r="I59" s="305">
        <v>0</v>
      </c>
      <c r="J59" s="305">
        <v>0</v>
      </c>
      <c r="K59" s="306">
        <v>13</v>
      </c>
      <c r="L59" s="303">
        <v>2</v>
      </c>
      <c r="M59" s="303">
        <v>0</v>
      </c>
      <c r="N59" s="303">
        <v>0</v>
      </c>
      <c r="O59" s="307">
        <v>2</v>
      </c>
      <c r="P59" s="305">
        <v>1</v>
      </c>
      <c r="Q59" s="305">
        <v>0</v>
      </c>
      <c r="R59" s="305">
        <v>0</v>
      </c>
      <c r="S59" s="306">
        <v>1</v>
      </c>
      <c r="T59" s="308">
        <v>19</v>
      </c>
      <c r="U59" s="308">
        <v>0</v>
      </c>
      <c r="V59" s="308">
        <v>0</v>
      </c>
      <c r="W59" s="307">
        <v>19</v>
      </c>
      <c r="X59" s="309">
        <v>19</v>
      </c>
      <c r="Y59" s="310">
        <v>1</v>
      </c>
      <c r="Z59" s="311" t="s">
        <v>277</v>
      </c>
    </row>
    <row r="60" spans="1:26" x14ac:dyDescent="0.3">
      <c r="A60" s="301" t="s">
        <v>275</v>
      </c>
      <c r="B60" s="301" t="s">
        <v>254</v>
      </c>
      <c r="C60" s="302" t="s">
        <v>61</v>
      </c>
      <c r="D60" s="303">
        <v>1</v>
      </c>
      <c r="E60" s="303">
        <v>0</v>
      </c>
      <c r="F60" s="303">
        <v>0</v>
      </c>
      <c r="G60" s="312">
        <v>1</v>
      </c>
      <c r="H60" s="305">
        <v>8</v>
      </c>
      <c r="I60" s="305">
        <v>0</v>
      </c>
      <c r="J60" s="305">
        <v>0</v>
      </c>
      <c r="K60" s="306">
        <v>8</v>
      </c>
      <c r="L60" s="303">
        <v>1</v>
      </c>
      <c r="M60" s="303">
        <v>0</v>
      </c>
      <c r="N60" s="303">
        <v>0</v>
      </c>
      <c r="O60" s="307">
        <v>1</v>
      </c>
      <c r="P60" s="305">
        <v>1</v>
      </c>
      <c r="Q60" s="305">
        <v>0</v>
      </c>
      <c r="R60" s="305">
        <v>0</v>
      </c>
      <c r="S60" s="306">
        <v>1</v>
      </c>
      <c r="T60" s="308">
        <v>11</v>
      </c>
      <c r="U60" s="308">
        <v>0</v>
      </c>
      <c r="V60" s="308">
        <v>0</v>
      </c>
      <c r="W60" s="307">
        <v>11</v>
      </c>
      <c r="X60" s="309">
        <v>11</v>
      </c>
      <c r="Y60" s="310">
        <v>0</v>
      </c>
      <c r="Z60" s="311"/>
    </row>
    <row r="61" spans="1:26" x14ac:dyDescent="0.3">
      <c r="A61" s="301" t="s">
        <v>275</v>
      </c>
      <c r="B61" s="301" t="s">
        <v>233</v>
      </c>
      <c r="C61" s="302" t="s">
        <v>62</v>
      </c>
      <c r="D61" s="303">
        <v>0.25</v>
      </c>
      <c r="E61" s="303">
        <v>0</v>
      </c>
      <c r="F61" s="303">
        <v>0</v>
      </c>
      <c r="G61" s="312">
        <v>0.25</v>
      </c>
      <c r="H61" s="305">
        <v>3</v>
      </c>
      <c r="I61" s="305">
        <v>0</v>
      </c>
      <c r="J61" s="305">
        <v>0</v>
      </c>
      <c r="K61" s="306">
        <v>3</v>
      </c>
      <c r="L61" s="303">
        <v>0</v>
      </c>
      <c r="M61" s="303">
        <v>0</v>
      </c>
      <c r="N61" s="303">
        <v>0</v>
      </c>
      <c r="O61" s="307">
        <v>0</v>
      </c>
      <c r="P61" s="305">
        <v>0</v>
      </c>
      <c r="Q61" s="305">
        <v>0</v>
      </c>
      <c r="R61" s="305">
        <v>0</v>
      </c>
      <c r="S61" s="306">
        <v>0</v>
      </c>
      <c r="T61" s="308">
        <v>3.25</v>
      </c>
      <c r="U61" s="308">
        <v>0</v>
      </c>
      <c r="V61" s="308">
        <v>0</v>
      </c>
      <c r="W61" s="307">
        <v>3.25</v>
      </c>
      <c r="X61" s="309">
        <v>3.25</v>
      </c>
      <c r="Y61" s="310">
        <v>0.1</v>
      </c>
      <c r="Z61" s="311" t="s">
        <v>295</v>
      </c>
    </row>
    <row r="62" spans="1:26" x14ac:dyDescent="0.3">
      <c r="A62" s="301" t="s">
        <v>239</v>
      </c>
      <c r="B62" s="301" t="s">
        <v>233</v>
      </c>
      <c r="C62" s="302" t="s">
        <v>63</v>
      </c>
      <c r="D62" s="303">
        <v>0.25</v>
      </c>
      <c r="E62" s="303">
        <v>0</v>
      </c>
      <c r="F62" s="303">
        <v>0</v>
      </c>
      <c r="G62" s="312">
        <v>0.25</v>
      </c>
      <c r="H62" s="305">
        <v>0.75</v>
      </c>
      <c r="I62" s="305">
        <v>0</v>
      </c>
      <c r="J62" s="305">
        <v>0</v>
      </c>
      <c r="K62" s="306">
        <v>0.75</v>
      </c>
      <c r="L62" s="303">
        <v>0.25</v>
      </c>
      <c r="M62" s="303">
        <v>0</v>
      </c>
      <c r="N62" s="303">
        <v>0</v>
      </c>
      <c r="O62" s="307">
        <v>0.25</v>
      </c>
      <c r="P62" s="305">
        <v>0.1</v>
      </c>
      <c r="Q62" s="305">
        <v>0</v>
      </c>
      <c r="R62" s="305">
        <v>0</v>
      </c>
      <c r="S62" s="306">
        <v>0.1</v>
      </c>
      <c r="T62" s="308">
        <v>1.35</v>
      </c>
      <c r="U62" s="308">
        <v>0</v>
      </c>
      <c r="V62" s="308">
        <v>0</v>
      </c>
      <c r="W62" s="307">
        <v>1.35</v>
      </c>
      <c r="X62" s="309">
        <v>1.35</v>
      </c>
      <c r="Y62" s="310">
        <v>0</v>
      </c>
      <c r="Z62" s="311" t="s">
        <v>296</v>
      </c>
    </row>
    <row r="63" spans="1:26" x14ac:dyDescent="0.3">
      <c r="A63" s="301" t="s">
        <v>238</v>
      </c>
      <c r="B63" s="301" t="s">
        <v>249</v>
      </c>
      <c r="C63" s="302" t="s">
        <v>64</v>
      </c>
      <c r="D63" s="303">
        <v>1</v>
      </c>
      <c r="E63" s="303">
        <v>0</v>
      </c>
      <c r="F63" s="303">
        <v>1</v>
      </c>
      <c r="G63" s="312">
        <v>0</v>
      </c>
      <c r="H63" s="305">
        <v>4</v>
      </c>
      <c r="I63" s="305">
        <v>0</v>
      </c>
      <c r="J63" s="305">
        <v>0</v>
      </c>
      <c r="K63" s="306">
        <v>4</v>
      </c>
      <c r="L63" s="303">
        <v>0</v>
      </c>
      <c r="M63" s="303">
        <v>0</v>
      </c>
      <c r="N63" s="303">
        <v>0</v>
      </c>
      <c r="O63" s="307">
        <v>0</v>
      </c>
      <c r="P63" s="305">
        <v>0</v>
      </c>
      <c r="Q63" s="305">
        <v>0</v>
      </c>
      <c r="R63" s="305">
        <v>0</v>
      </c>
      <c r="S63" s="306">
        <v>0</v>
      </c>
      <c r="T63" s="308">
        <v>5</v>
      </c>
      <c r="U63" s="308">
        <v>0</v>
      </c>
      <c r="V63" s="308">
        <v>1</v>
      </c>
      <c r="W63" s="307">
        <v>4</v>
      </c>
      <c r="X63" s="309">
        <v>4</v>
      </c>
      <c r="Y63" s="310">
        <v>0.1</v>
      </c>
      <c r="Z63" s="311" t="s">
        <v>217</v>
      </c>
    </row>
    <row r="64" spans="1:26" x14ac:dyDescent="0.3">
      <c r="A64" s="301" t="s">
        <v>275</v>
      </c>
      <c r="B64" s="301" t="s">
        <v>254</v>
      </c>
      <c r="C64" s="302" t="s">
        <v>65</v>
      </c>
      <c r="D64" s="303">
        <v>1</v>
      </c>
      <c r="E64" s="303">
        <v>0</v>
      </c>
      <c r="F64" s="303">
        <v>0</v>
      </c>
      <c r="G64" s="312">
        <v>1</v>
      </c>
      <c r="H64" s="305">
        <v>4</v>
      </c>
      <c r="I64" s="305">
        <v>0</v>
      </c>
      <c r="J64" s="305">
        <v>0</v>
      </c>
      <c r="K64" s="306">
        <v>4</v>
      </c>
      <c r="L64" s="303">
        <v>1</v>
      </c>
      <c r="M64" s="303">
        <v>0</v>
      </c>
      <c r="N64" s="303">
        <v>0</v>
      </c>
      <c r="O64" s="307">
        <v>1</v>
      </c>
      <c r="P64" s="305">
        <v>0.5</v>
      </c>
      <c r="Q64" s="305">
        <v>0</v>
      </c>
      <c r="R64" s="305">
        <v>0</v>
      </c>
      <c r="S64" s="306">
        <v>0.5</v>
      </c>
      <c r="T64" s="308">
        <v>6.5</v>
      </c>
      <c r="U64" s="308">
        <v>0</v>
      </c>
      <c r="V64" s="308">
        <v>0</v>
      </c>
      <c r="W64" s="307">
        <v>6.5</v>
      </c>
      <c r="X64" s="309">
        <v>6.5</v>
      </c>
      <c r="Y64" s="310">
        <v>0</v>
      </c>
      <c r="Z64" s="311"/>
    </row>
    <row r="65" spans="1:26" x14ac:dyDescent="0.3">
      <c r="A65" s="301" t="s">
        <v>239</v>
      </c>
      <c r="B65" s="301" t="s">
        <v>253</v>
      </c>
      <c r="C65" s="302" t="s">
        <v>66</v>
      </c>
      <c r="D65" s="303">
        <v>27</v>
      </c>
      <c r="E65" s="303">
        <v>0</v>
      </c>
      <c r="F65" s="303">
        <v>0</v>
      </c>
      <c r="G65" s="312">
        <v>27</v>
      </c>
      <c r="H65" s="305">
        <v>80</v>
      </c>
      <c r="I65" s="305">
        <v>0</v>
      </c>
      <c r="J65" s="305">
        <v>1</v>
      </c>
      <c r="K65" s="306">
        <v>79</v>
      </c>
      <c r="L65" s="303">
        <v>16</v>
      </c>
      <c r="M65" s="303">
        <v>0</v>
      </c>
      <c r="N65" s="303">
        <v>1</v>
      </c>
      <c r="O65" s="307">
        <v>15</v>
      </c>
      <c r="P65" s="305">
        <v>9</v>
      </c>
      <c r="Q65" s="305">
        <v>0</v>
      </c>
      <c r="R65" s="305">
        <v>0</v>
      </c>
      <c r="S65" s="306">
        <v>9</v>
      </c>
      <c r="T65" s="308">
        <v>132</v>
      </c>
      <c r="U65" s="308">
        <v>0</v>
      </c>
      <c r="V65" s="308">
        <v>2</v>
      </c>
      <c r="W65" s="307">
        <v>130</v>
      </c>
      <c r="X65" s="309">
        <v>130</v>
      </c>
      <c r="Y65" s="310">
        <v>6</v>
      </c>
      <c r="Z65" s="311" t="s">
        <v>245</v>
      </c>
    </row>
    <row r="66" spans="1:26" x14ac:dyDescent="0.3">
      <c r="A66" s="301" t="s">
        <v>275</v>
      </c>
      <c r="B66" s="301" t="s">
        <v>233</v>
      </c>
      <c r="C66" s="302" t="s">
        <v>67</v>
      </c>
      <c r="D66" s="303">
        <v>0</v>
      </c>
      <c r="E66" s="303">
        <v>0</v>
      </c>
      <c r="F66" s="303">
        <v>0</v>
      </c>
      <c r="G66" s="312">
        <v>0</v>
      </c>
      <c r="H66" s="305">
        <v>1</v>
      </c>
      <c r="I66" s="305">
        <v>0</v>
      </c>
      <c r="J66" s="305">
        <v>0</v>
      </c>
      <c r="K66" s="306">
        <v>1</v>
      </c>
      <c r="L66" s="303">
        <v>0</v>
      </c>
      <c r="M66" s="303">
        <v>0</v>
      </c>
      <c r="N66" s="303">
        <v>0</v>
      </c>
      <c r="O66" s="307">
        <v>0</v>
      </c>
      <c r="P66" s="305">
        <v>0</v>
      </c>
      <c r="Q66" s="305">
        <v>0</v>
      </c>
      <c r="R66" s="305">
        <v>0</v>
      </c>
      <c r="S66" s="306">
        <v>0</v>
      </c>
      <c r="T66" s="308">
        <v>1</v>
      </c>
      <c r="U66" s="308">
        <v>0</v>
      </c>
      <c r="V66" s="308">
        <v>0</v>
      </c>
      <c r="W66" s="307">
        <v>1</v>
      </c>
      <c r="X66" s="309">
        <v>1</v>
      </c>
      <c r="Y66" s="310">
        <v>0.05</v>
      </c>
      <c r="Z66" s="311" t="s">
        <v>297</v>
      </c>
    </row>
    <row r="67" spans="1:26" x14ac:dyDescent="0.3">
      <c r="A67" s="301" t="s">
        <v>275</v>
      </c>
      <c r="B67" s="301" t="s">
        <v>253</v>
      </c>
      <c r="C67" s="302" t="s">
        <v>68</v>
      </c>
      <c r="D67" s="303">
        <v>1</v>
      </c>
      <c r="E67" s="303">
        <v>0</v>
      </c>
      <c r="F67" s="303">
        <v>0</v>
      </c>
      <c r="G67" s="312">
        <v>1</v>
      </c>
      <c r="H67" s="305">
        <v>4</v>
      </c>
      <c r="I67" s="305">
        <v>0</v>
      </c>
      <c r="J67" s="305">
        <v>0</v>
      </c>
      <c r="K67" s="306">
        <v>4</v>
      </c>
      <c r="L67" s="303">
        <v>1</v>
      </c>
      <c r="M67" s="303">
        <v>0</v>
      </c>
      <c r="N67" s="303">
        <v>1</v>
      </c>
      <c r="O67" s="307">
        <v>0</v>
      </c>
      <c r="P67" s="305">
        <v>0</v>
      </c>
      <c r="Q67" s="305">
        <v>0</v>
      </c>
      <c r="R67" s="305">
        <v>0</v>
      </c>
      <c r="S67" s="306">
        <v>0</v>
      </c>
      <c r="T67" s="308">
        <v>6</v>
      </c>
      <c r="U67" s="308">
        <v>0</v>
      </c>
      <c r="V67" s="308">
        <v>1</v>
      </c>
      <c r="W67" s="307">
        <v>5</v>
      </c>
      <c r="X67" s="309">
        <v>5</v>
      </c>
      <c r="Y67" s="310">
        <v>0.5</v>
      </c>
      <c r="Z67" s="311" t="s">
        <v>298</v>
      </c>
    </row>
    <row r="68" spans="1:26" x14ac:dyDescent="0.3">
      <c r="A68" s="301" t="s">
        <v>239</v>
      </c>
      <c r="B68" s="301" t="s">
        <v>253</v>
      </c>
      <c r="C68" s="302" t="s">
        <v>69</v>
      </c>
      <c r="D68" s="303">
        <v>2</v>
      </c>
      <c r="E68" s="303">
        <v>0</v>
      </c>
      <c r="F68" s="303">
        <v>0</v>
      </c>
      <c r="G68" s="312">
        <v>2</v>
      </c>
      <c r="H68" s="305">
        <v>7</v>
      </c>
      <c r="I68" s="305">
        <v>0</v>
      </c>
      <c r="J68" s="305">
        <v>1</v>
      </c>
      <c r="K68" s="306">
        <v>6</v>
      </c>
      <c r="L68" s="303">
        <v>2</v>
      </c>
      <c r="M68" s="303">
        <v>0</v>
      </c>
      <c r="N68" s="303">
        <v>0</v>
      </c>
      <c r="O68" s="307">
        <v>2</v>
      </c>
      <c r="P68" s="305">
        <v>1</v>
      </c>
      <c r="Q68" s="305">
        <v>0</v>
      </c>
      <c r="R68" s="305">
        <v>0</v>
      </c>
      <c r="S68" s="306">
        <v>1</v>
      </c>
      <c r="T68" s="308">
        <v>12</v>
      </c>
      <c r="U68" s="308">
        <v>0</v>
      </c>
      <c r="V68" s="308">
        <v>1</v>
      </c>
      <c r="W68" s="307">
        <v>11</v>
      </c>
      <c r="X68" s="309">
        <v>11</v>
      </c>
      <c r="Y68" s="310">
        <v>0</v>
      </c>
      <c r="Z68" s="311"/>
    </row>
    <row r="69" spans="1:26" x14ac:dyDescent="0.3">
      <c r="A69" s="301" t="s">
        <v>275</v>
      </c>
      <c r="B69" s="301" t="s">
        <v>220</v>
      </c>
      <c r="C69" s="302" t="s">
        <v>70</v>
      </c>
      <c r="D69" s="303">
        <v>2</v>
      </c>
      <c r="E69" s="303">
        <v>0</v>
      </c>
      <c r="F69" s="303">
        <v>1</v>
      </c>
      <c r="G69" s="312">
        <v>1</v>
      </c>
      <c r="H69" s="305">
        <v>14</v>
      </c>
      <c r="I69" s="305">
        <v>0</v>
      </c>
      <c r="J69" s="305">
        <v>1</v>
      </c>
      <c r="K69" s="306">
        <v>13</v>
      </c>
      <c r="L69" s="303">
        <v>2</v>
      </c>
      <c r="M69" s="303">
        <v>0</v>
      </c>
      <c r="N69" s="303">
        <v>0</v>
      </c>
      <c r="O69" s="307">
        <v>2</v>
      </c>
      <c r="P69" s="305">
        <v>2</v>
      </c>
      <c r="Q69" s="305">
        <v>0</v>
      </c>
      <c r="R69" s="305">
        <v>0</v>
      </c>
      <c r="S69" s="306">
        <v>2</v>
      </c>
      <c r="T69" s="308">
        <v>20</v>
      </c>
      <c r="U69" s="308">
        <v>0</v>
      </c>
      <c r="V69" s="308">
        <v>2</v>
      </c>
      <c r="W69" s="307">
        <v>18</v>
      </c>
      <c r="X69" s="309">
        <v>18</v>
      </c>
      <c r="Y69" s="310">
        <v>0.5</v>
      </c>
      <c r="Z69" s="311" t="s">
        <v>315</v>
      </c>
    </row>
    <row r="70" spans="1:26" x14ac:dyDescent="0.3">
      <c r="A70" s="301" t="s">
        <v>238</v>
      </c>
      <c r="B70" s="301" t="s">
        <v>164</v>
      </c>
      <c r="C70" s="302" t="s">
        <v>71</v>
      </c>
      <c r="D70" s="303">
        <v>2</v>
      </c>
      <c r="E70" s="303">
        <v>0</v>
      </c>
      <c r="F70" s="303">
        <v>0</v>
      </c>
      <c r="G70" s="312">
        <v>2</v>
      </c>
      <c r="H70" s="305">
        <v>10</v>
      </c>
      <c r="I70" s="305">
        <v>0</v>
      </c>
      <c r="J70" s="305">
        <v>0</v>
      </c>
      <c r="K70" s="306">
        <v>10</v>
      </c>
      <c r="L70" s="303">
        <v>4</v>
      </c>
      <c r="M70" s="303">
        <v>0</v>
      </c>
      <c r="N70" s="303">
        <v>0</v>
      </c>
      <c r="O70" s="307">
        <v>4</v>
      </c>
      <c r="P70" s="305">
        <v>0</v>
      </c>
      <c r="Q70" s="305">
        <v>0</v>
      </c>
      <c r="R70" s="305">
        <v>0</v>
      </c>
      <c r="S70" s="306">
        <v>0</v>
      </c>
      <c r="T70" s="308">
        <v>16</v>
      </c>
      <c r="U70" s="308">
        <v>0</v>
      </c>
      <c r="V70" s="308">
        <v>0</v>
      </c>
      <c r="W70" s="307">
        <v>16</v>
      </c>
      <c r="X70" s="309">
        <v>16</v>
      </c>
      <c r="Y70" s="310">
        <v>1</v>
      </c>
      <c r="Z70" s="311" t="s">
        <v>217</v>
      </c>
    </row>
    <row r="71" spans="1:26" x14ac:dyDescent="0.3">
      <c r="A71" s="301" t="s">
        <v>275</v>
      </c>
      <c r="B71" s="301" t="s">
        <v>220</v>
      </c>
      <c r="C71" s="302" t="s">
        <v>72</v>
      </c>
      <c r="D71" s="303">
        <v>1</v>
      </c>
      <c r="E71" s="303">
        <v>0</v>
      </c>
      <c r="F71" s="303">
        <v>0</v>
      </c>
      <c r="G71" s="312">
        <v>1</v>
      </c>
      <c r="H71" s="305">
        <v>6</v>
      </c>
      <c r="I71" s="305">
        <v>0</v>
      </c>
      <c r="J71" s="305">
        <v>0</v>
      </c>
      <c r="K71" s="306">
        <v>6</v>
      </c>
      <c r="L71" s="303">
        <v>1</v>
      </c>
      <c r="M71" s="303">
        <v>0</v>
      </c>
      <c r="N71" s="303">
        <v>0</v>
      </c>
      <c r="O71" s="307">
        <v>1</v>
      </c>
      <c r="P71" s="305">
        <v>0</v>
      </c>
      <c r="Q71" s="305">
        <v>0</v>
      </c>
      <c r="R71" s="305">
        <v>0</v>
      </c>
      <c r="S71" s="306">
        <v>0</v>
      </c>
      <c r="T71" s="308">
        <v>8</v>
      </c>
      <c r="U71" s="308">
        <v>0</v>
      </c>
      <c r="V71" s="308">
        <v>0</v>
      </c>
      <c r="W71" s="307">
        <v>8</v>
      </c>
      <c r="X71" s="309">
        <v>8</v>
      </c>
      <c r="Y71" s="310">
        <v>0.75</v>
      </c>
      <c r="Z71" s="311" t="s">
        <v>299</v>
      </c>
    </row>
    <row r="72" spans="1:26" x14ac:dyDescent="0.3">
      <c r="A72" s="301" t="s">
        <v>238</v>
      </c>
      <c r="B72" s="301" t="s">
        <v>164</v>
      </c>
      <c r="C72" s="302" t="s">
        <v>74</v>
      </c>
      <c r="D72" s="303">
        <v>3</v>
      </c>
      <c r="E72" s="303">
        <v>0</v>
      </c>
      <c r="F72" s="303">
        <v>0</v>
      </c>
      <c r="G72" s="312">
        <v>3</v>
      </c>
      <c r="H72" s="305">
        <v>15</v>
      </c>
      <c r="I72" s="305">
        <v>0</v>
      </c>
      <c r="J72" s="305">
        <v>0</v>
      </c>
      <c r="K72" s="306">
        <v>15</v>
      </c>
      <c r="L72" s="303">
        <v>1</v>
      </c>
      <c r="M72" s="303">
        <v>0</v>
      </c>
      <c r="N72" s="303">
        <v>0</v>
      </c>
      <c r="O72" s="307">
        <v>1</v>
      </c>
      <c r="P72" s="305">
        <v>0</v>
      </c>
      <c r="Q72" s="305">
        <v>0</v>
      </c>
      <c r="R72" s="305">
        <v>0</v>
      </c>
      <c r="S72" s="306">
        <v>0</v>
      </c>
      <c r="T72" s="308">
        <v>19</v>
      </c>
      <c r="U72" s="308">
        <v>0</v>
      </c>
      <c r="V72" s="308">
        <v>0</v>
      </c>
      <c r="W72" s="307">
        <v>19</v>
      </c>
      <c r="X72" s="309">
        <v>19</v>
      </c>
      <c r="Y72" s="310">
        <v>1</v>
      </c>
      <c r="Z72" s="311" t="s">
        <v>217</v>
      </c>
    </row>
    <row r="73" spans="1:26" x14ac:dyDescent="0.3">
      <c r="A73" s="301" t="s">
        <v>239</v>
      </c>
      <c r="B73" s="301" t="s">
        <v>142</v>
      </c>
      <c r="C73" s="302" t="s">
        <v>75</v>
      </c>
      <c r="D73" s="303">
        <v>3</v>
      </c>
      <c r="E73" s="303">
        <v>0</v>
      </c>
      <c r="F73" s="303">
        <v>0</v>
      </c>
      <c r="G73" s="312">
        <v>3</v>
      </c>
      <c r="H73" s="305">
        <v>8</v>
      </c>
      <c r="I73" s="305">
        <v>0</v>
      </c>
      <c r="J73" s="305">
        <v>3</v>
      </c>
      <c r="K73" s="306">
        <v>5</v>
      </c>
      <c r="L73" s="303">
        <v>2</v>
      </c>
      <c r="M73" s="303">
        <v>0</v>
      </c>
      <c r="N73" s="303">
        <v>0</v>
      </c>
      <c r="O73" s="307">
        <v>2</v>
      </c>
      <c r="P73" s="305">
        <v>0</v>
      </c>
      <c r="Q73" s="305">
        <v>0</v>
      </c>
      <c r="R73" s="305">
        <v>0</v>
      </c>
      <c r="S73" s="306">
        <v>0</v>
      </c>
      <c r="T73" s="308">
        <v>13</v>
      </c>
      <c r="U73" s="308">
        <v>0</v>
      </c>
      <c r="V73" s="308">
        <v>3</v>
      </c>
      <c r="W73" s="307">
        <v>10</v>
      </c>
      <c r="X73" s="309">
        <v>10</v>
      </c>
      <c r="Y73" s="310">
        <v>0.2</v>
      </c>
      <c r="Z73" s="311" t="s">
        <v>300</v>
      </c>
    </row>
    <row r="74" spans="1:26" x14ac:dyDescent="0.3">
      <c r="A74" s="301" t="s">
        <v>275</v>
      </c>
      <c r="B74" s="301" t="s">
        <v>164</v>
      </c>
      <c r="C74" s="302" t="s">
        <v>76</v>
      </c>
      <c r="D74" s="303">
        <v>0.33</v>
      </c>
      <c r="E74" s="303">
        <v>0</v>
      </c>
      <c r="F74" s="303">
        <v>0</v>
      </c>
      <c r="G74" s="312">
        <v>0.33</v>
      </c>
      <c r="H74" s="305">
        <v>1</v>
      </c>
      <c r="I74" s="305">
        <v>0</v>
      </c>
      <c r="J74" s="305">
        <v>0</v>
      </c>
      <c r="K74" s="306">
        <v>1</v>
      </c>
      <c r="L74" s="303">
        <v>0</v>
      </c>
      <c r="M74" s="303">
        <v>0</v>
      </c>
      <c r="N74" s="303">
        <v>0</v>
      </c>
      <c r="O74" s="307">
        <v>0</v>
      </c>
      <c r="P74" s="305">
        <v>0</v>
      </c>
      <c r="Q74" s="305">
        <v>0</v>
      </c>
      <c r="R74" s="305">
        <v>0</v>
      </c>
      <c r="S74" s="306">
        <v>0</v>
      </c>
      <c r="T74" s="308">
        <v>1.33</v>
      </c>
      <c r="U74" s="308">
        <v>0</v>
      </c>
      <c r="V74" s="308">
        <v>0</v>
      </c>
      <c r="W74" s="307">
        <v>1.33</v>
      </c>
      <c r="X74" s="309">
        <v>1.33</v>
      </c>
      <c r="Y74" s="310">
        <v>0.25</v>
      </c>
      <c r="Z74" s="311" t="s">
        <v>277</v>
      </c>
    </row>
    <row r="75" spans="1:26" x14ac:dyDescent="0.3">
      <c r="A75" s="301" t="s">
        <v>238</v>
      </c>
      <c r="B75" s="301" t="s">
        <v>249</v>
      </c>
      <c r="C75" s="302" t="s">
        <v>77</v>
      </c>
      <c r="D75" s="303">
        <v>0.5</v>
      </c>
      <c r="E75" s="303">
        <v>0</v>
      </c>
      <c r="F75" s="303">
        <v>0</v>
      </c>
      <c r="G75" s="312">
        <v>0.5</v>
      </c>
      <c r="H75" s="305">
        <v>5</v>
      </c>
      <c r="I75" s="305">
        <v>0</v>
      </c>
      <c r="J75" s="305">
        <v>1</v>
      </c>
      <c r="K75" s="306">
        <v>4</v>
      </c>
      <c r="L75" s="303">
        <v>0.5</v>
      </c>
      <c r="M75" s="303">
        <v>0</v>
      </c>
      <c r="N75" s="303">
        <v>0</v>
      </c>
      <c r="O75" s="307">
        <v>0.5</v>
      </c>
      <c r="P75" s="305">
        <v>0</v>
      </c>
      <c r="Q75" s="305">
        <v>0</v>
      </c>
      <c r="R75" s="305">
        <v>0</v>
      </c>
      <c r="S75" s="306">
        <v>0</v>
      </c>
      <c r="T75" s="308">
        <v>6</v>
      </c>
      <c r="U75" s="308">
        <v>0</v>
      </c>
      <c r="V75" s="308">
        <v>1</v>
      </c>
      <c r="W75" s="307">
        <v>5</v>
      </c>
      <c r="X75" s="309">
        <v>5</v>
      </c>
      <c r="Y75" s="310">
        <v>0.1</v>
      </c>
      <c r="Z75" s="311" t="s">
        <v>217</v>
      </c>
    </row>
    <row r="76" spans="1:26" x14ac:dyDescent="0.3">
      <c r="A76" s="301" t="s">
        <v>275</v>
      </c>
      <c r="B76" s="301" t="s">
        <v>164</v>
      </c>
      <c r="C76" s="302" t="s">
        <v>78</v>
      </c>
      <c r="D76" s="303">
        <v>1</v>
      </c>
      <c r="E76" s="303">
        <v>0</v>
      </c>
      <c r="F76" s="303">
        <v>0</v>
      </c>
      <c r="G76" s="312">
        <v>1</v>
      </c>
      <c r="H76" s="305">
        <v>3</v>
      </c>
      <c r="I76" s="305">
        <v>0</v>
      </c>
      <c r="J76" s="305">
        <v>0</v>
      </c>
      <c r="K76" s="306">
        <v>3</v>
      </c>
      <c r="L76" s="303">
        <v>1</v>
      </c>
      <c r="M76" s="303">
        <v>0</v>
      </c>
      <c r="N76" s="303">
        <v>0</v>
      </c>
      <c r="O76" s="307">
        <v>1</v>
      </c>
      <c r="P76" s="305">
        <v>0.75</v>
      </c>
      <c r="Q76" s="305">
        <v>0</v>
      </c>
      <c r="R76" s="305">
        <v>0</v>
      </c>
      <c r="S76" s="306">
        <v>0.75</v>
      </c>
      <c r="T76" s="308">
        <v>5.75</v>
      </c>
      <c r="U76" s="308">
        <v>0</v>
      </c>
      <c r="V76" s="308">
        <v>0</v>
      </c>
      <c r="W76" s="307">
        <v>5.75</v>
      </c>
      <c r="X76" s="309">
        <v>5.75</v>
      </c>
      <c r="Y76" s="310">
        <v>0</v>
      </c>
      <c r="Z76" s="311"/>
    </row>
    <row r="77" spans="1:26" x14ac:dyDescent="0.3">
      <c r="A77" s="301" t="s">
        <v>238</v>
      </c>
      <c r="B77" s="301" t="s">
        <v>249</v>
      </c>
      <c r="C77" s="302" t="s">
        <v>79</v>
      </c>
      <c r="D77" s="303">
        <v>0.5</v>
      </c>
      <c r="E77" s="303">
        <v>0</v>
      </c>
      <c r="F77" s="303">
        <v>0</v>
      </c>
      <c r="G77" s="312">
        <v>0.5</v>
      </c>
      <c r="H77" s="305">
        <v>0.5</v>
      </c>
      <c r="I77" s="305">
        <v>0</v>
      </c>
      <c r="J77" s="305">
        <v>0</v>
      </c>
      <c r="K77" s="306">
        <v>0.5</v>
      </c>
      <c r="L77" s="303">
        <v>0.5</v>
      </c>
      <c r="M77" s="303">
        <v>0</v>
      </c>
      <c r="N77" s="303">
        <v>0</v>
      </c>
      <c r="O77" s="307">
        <v>0.5</v>
      </c>
      <c r="P77" s="305">
        <v>0</v>
      </c>
      <c r="Q77" s="305">
        <v>0</v>
      </c>
      <c r="R77" s="305">
        <v>0</v>
      </c>
      <c r="S77" s="306">
        <v>0</v>
      </c>
      <c r="T77" s="308">
        <v>1.5</v>
      </c>
      <c r="U77" s="308">
        <v>0</v>
      </c>
      <c r="V77" s="308">
        <v>0</v>
      </c>
      <c r="W77" s="307">
        <v>1.5</v>
      </c>
      <c r="X77" s="309">
        <v>1.5</v>
      </c>
      <c r="Y77" s="310">
        <v>0.1</v>
      </c>
      <c r="Z77" s="311" t="s">
        <v>217</v>
      </c>
    </row>
    <row r="78" spans="1:26" x14ac:dyDescent="0.3">
      <c r="A78" s="301" t="s">
        <v>275</v>
      </c>
      <c r="B78" s="301" t="s">
        <v>142</v>
      </c>
      <c r="C78" s="302" t="s">
        <v>80</v>
      </c>
      <c r="D78" s="303">
        <v>1</v>
      </c>
      <c r="E78" s="303">
        <v>0</v>
      </c>
      <c r="F78" s="303">
        <v>0</v>
      </c>
      <c r="G78" s="312">
        <v>1</v>
      </c>
      <c r="H78" s="305">
        <v>7</v>
      </c>
      <c r="I78" s="305">
        <v>0</v>
      </c>
      <c r="J78" s="305">
        <v>1</v>
      </c>
      <c r="K78" s="306">
        <v>6</v>
      </c>
      <c r="L78" s="303">
        <v>1</v>
      </c>
      <c r="M78" s="303">
        <v>0</v>
      </c>
      <c r="N78" s="303">
        <v>0</v>
      </c>
      <c r="O78" s="307">
        <v>1</v>
      </c>
      <c r="P78" s="305">
        <v>1</v>
      </c>
      <c r="Q78" s="305">
        <v>0</v>
      </c>
      <c r="R78" s="305">
        <v>0</v>
      </c>
      <c r="S78" s="306">
        <v>1</v>
      </c>
      <c r="T78" s="308">
        <v>10</v>
      </c>
      <c r="U78" s="308">
        <v>0</v>
      </c>
      <c r="V78" s="308">
        <v>1</v>
      </c>
      <c r="W78" s="307">
        <v>9</v>
      </c>
      <c r="X78" s="309">
        <v>9</v>
      </c>
      <c r="Y78" s="310">
        <v>1</v>
      </c>
      <c r="Z78" s="311" t="s">
        <v>217</v>
      </c>
    </row>
    <row r="79" spans="1:26" x14ac:dyDescent="0.3">
      <c r="A79" s="301" t="s">
        <v>275</v>
      </c>
      <c r="B79" s="301" t="s">
        <v>220</v>
      </c>
      <c r="C79" s="302" t="s">
        <v>81</v>
      </c>
      <c r="D79" s="303">
        <v>3</v>
      </c>
      <c r="E79" s="303">
        <v>0</v>
      </c>
      <c r="F79" s="303">
        <v>0</v>
      </c>
      <c r="G79" s="312">
        <v>3</v>
      </c>
      <c r="H79" s="305">
        <v>22</v>
      </c>
      <c r="I79" s="305">
        <v>0</v>
      </c>
      <c r="J79" s="305">
        <v>0</v>
      </c>
      <c r="K79" s="306">
        <v>22</v>
      </c>
      <c r="L79" s="303">
        <v>3</v>
      </c>
      <c r="M79" s="303">
        <v>0</v>
      </c>
      <c r="N79" s="303">
        <v>0</v>
      </c>
      <c r="O79" s="307">
        <v>3</v>
      </c>
      <c r="P79" s="305">
        <v>3.5</v>
      </c>
      <c r="Q79" s="305">
        <v>0</v>
      </c>
      <c r="R79" s="305">
        <v>0.5</v>
      </c>
      <c r="S79" s="306">
        <v>3</v>
      </c>
      <c r="T79" s="308">
        <v>31.5</v>
      </c>
      <c r="U79" s="308">
        <v>0</v>
      </c>
      <c r="V79" s="308">
        <v>0.5</v>
      </c>
      <c r="W79" s="307">
        <v>31</v>
      </c>
      <c r="X79" s="309">
        <v>31</v>
      </c>
      <c r="Y79" s="310">
        <v>0</v>
      </c>
      <c r="Z79" s="311" t="s">
        <v>217</v>
      </c>
    </row>
    <row r="80" spans="1:26" x14ac:dyDescent="0.3">
      <c r="A80" s="301" t="s">
        <v>238</v>
      </c>
      <c r="B80" s="301" t="s">
        <v>233</v>
      </c>
      <c r="C80" s="302" t="s">
        <v>82</v>
      </c>
      <c r="D80" s="303">
        <v>0</v>
      </c>
      <c r="E80" s="303">
        <v>0</v>
      </c>
      <c r="F80" s="303">
        <v>0</v>
      </c>
      <c r="G80" s="312">
        <v>0</v>
      </c>
      <c r="H80" s="305">
        <v>1</v>
      </c>
      <c r="I80" s="305">
        <v>0</v>
      </c>
      <c r="J80" s="305">
        <v>0</v>
      </c>
      <c r="K80" s="306">
        <v>1</v>
      </c>
      <c r="L80" s="303">
        <v>0</v>
      </c>
      <c r="M80" s="303">
        <v>0</v>
      </c>
      <c r="N80" s="303">
        <v>0</v>
      </c>
      <c r="O80" s="307">
        <v>0</v>
      </c>
      <c r="P80" s="305">
        <v>0.1</v>
      </c>
      <c r="Q80" s="305">
        <v>0</v>
      </c>
      <c r="R80" s="305">
        <v>0</v>
      </c>
      <c r="S80" s="306">
        <v>0.1</v>
      </c>
      <c r="T80" s="308">
        <v>1.1000000000000001</v>
      </c>
      <c r="U80" s="308">
        <v>0</v>
      </c>
      <c r="V80" s="308">
        <v>1</v>
      </c>
      <c r="W80" s="307">
        <v>0.10000000000000009</v>
      </c>
      <c r="X80" s="309">
        <v>0.10000000000000009</v>
      </c>
      <c r="Y80" s="310">
        <v>0</v>
      </c>
      <c r="Z80" s="311" t="s">
        <v>301</v>
      </c>
    </row>
    <row r="81" spans="1:26" x14ac:dyDescent="0.3">
      <c r="A81" s="301" t="s">
        <v>239</v>
      </c>
      <c r="B81" s="301" t="s">
        <v>142</v>
      </c>
      <c r="C81" s="302" t="s">
        <v>83</v>
      </c>
      <c r="D81" s="303">
        <v>1</v>
      </c>
      <c r="E81" s="303">
        <v>0</v>
      </c>
      <c r="F81" s="303">
        <v>0</v>
      </c>
      <c r="G81" s="312">
        <v>1</v>
      </c>
      <c r="H81" s="305">
        <v>12</v>
      </c>
      <c r="I81" s="305">
        <v>0</v>
      </c>
      <c r="J81" s="305">
        <v>1</v>
      </c>
      <c r="K81" s="306">
        <v>11</v>
      </c>
      <c r="L81" s="303">
        <v>3.5</v>
      </c>
      <c r="M81" s="303">
        <v>0</v>
      </c>
      <c r="N81" s="303">
        <v>0</v>
      </c>
      <c r="O81" s="307">
        <v>3.5</v>
      </c>
      <c r="P81" s="305">
        <v>0</v>
      </c>
      <c r="Q81" s="305">
        <v>0</v>
      </c>
      <c r="R81" s="305">
        <v>0</v>
      </c>
      <c r="S81" s="306">
        <v>0</v>
      </c>
      <c r="T81" s="308">
        <v>16.5</v>
      </c>
      <c r="U81" s="308">
        <v>0</v>
      </c>
      <c r="V81" s="308">
        <v>1</v>
      </c>
      <c r="W81" s="307">
        <v>15.5</v>
      </c>
      <c r="X81" s="309">
        <v>15.5</v>
      </c>
      <c r="Y81" s="310">
        <v>2</v>
      </c>
      <c r="Z81" s="311" t="s">
        <v>217</v>
      </c>
    </row>
    <row r="82" spans="1:26" x14ac:dyDescent="0.3">
      <c r="A82" s="301" t="s">
        <v>275</v>
      </c>
      <c r="B82" s="301" t="s">
        <v>253</v>
      </c>
      <c r="C82" s="302" t="s">
        <v>84</v>
      </c>
      <c r="D82" s="303">
        <v>1.25</v>
      </c>
      <c r="E82" s="303">
        <v>0</v>
      </c>
      <c r="F82" s="303">
        <v>1</v>
      </c>
      <c r="G82" s="312">
        <v>0.25</v>
      </c>
      <c r="H82" s="305">
        <v>9.75</v>
      </c>
      <c r="I82" s="305">
        <v>0</v>
      </c>
      <c r="J82" s="305">
        <v>2</v>
      </c>
      <c r="K82" s="306">
        <v>7.75</v>
      </c>
      <c r="L82" s="303">
        <v>2</v>
      </c>
      <c r="M82" s="303">
        <v>0</v>
      </c>
      <c r="N82" s="303">
        <v>0</v>
      </c>
      <c r="O82" s="307">
        <v>2</v>
      </c>
      <c r="P82" s="305">
        <v>0</v>
      </c>
      <c r="Q82" s="305">
        <v>0</v>
      </c>
      <c r="R82" s="305">
        <v>0</v>
      </c>
      <c r="S82" s="306">
        <v>0</v>
      </c>
      <c r="T82" s="308">
        <v>13</v>
      </c>
      <c r="U82" s="308">
        <v>0</v>
      </c>
      <c r="V82" s="308">
        <v>3</v>
      </c>
      <c r="W82" s="307">
        <v>10</v>
      </c>
      <c r="X82" s="309">
        <v>10</v>
      </c>
      <c r="Y82" s="310">
        <v>0.4</v>
      </c>
      <c r="Z82" s="311" t="s">
        <v>298</v>
      </c>
    </row>
    <row r="83" spans="1:26" x14ac:dyDescent="0.3">
      <c r="A83" s="301" t="s">
        <v>275</v>
      </c>
      <c r="B83" s="301" t="s">
        <v>253</v>
      </c>
      <c r="C83" s="302" t="s">
        <v>85</v>
      </c>
      <c r="D83" s="303">
        <v>4</v>
      </c>
      <c r="E83" s="303">
        <v>0</v>
      </c>
      <c r="F83" s="303">
        <v>0</v>
      </c>
      <c r="G83" s="312">
        <v>4</v>
      </c>
      <c r="H83" s="305">
        <v>25</v>
      </c>
      <c r="I83" s="305">
        <v>0</v>
      </c>
      <c r="J83" s="305">
        <v>0</v>
      </c>
      <c r="K83" s="306">
        <v>25</v>
      </c>
      <c r="L83" s="303">
        <v>1</v>
      </c>
      <c r="M83" s="303">
        <v>0</v>
      </c>
      <c r="N83" s="303">
        <v>0</v>
      </c>
      <c r="O83" s="307">
        <v>1</v>
      </c>
      <c r="P83" s="305">
        <v>0</v>
      </c>
      <c r="Q83" s="305">
        <v>0</v>
      </c>
      <c r="R83" s="305">
        <v>0</v>
      </c>
      <c r="S83" s="306">
        <v>0</v>
      </c>
      <c r="T83" s="308">
        <v>30</v>
      </c>
      <c r="U83" s="308">
        <v>0</v>
      </c>
      <c r="V83" s="308">
        <v>0</v>
      </c>
      <c r="W83" s="307">
        <v>30</v>
      </c>
      <c r="X83" s="309">
        <v>30</v>
      </c>
      <c r="Y83" s="310">
        <v>6</v>
      </c>
      <c r="Z83" s="311" t="s">
        <v>302</v>
      </c>
    </row>
    <row r="84" spans="1:26" x14ac:dyDescent="0.3">
      <c r="A84" s="301" t="s">
        <v>275</v>
      </c>
      <c r="B84" s="301" t="s">
        <v>142</v>
      </c>
      <c r="C84" s="302" t="s">
        <v>86</v>
      </c>
      <c r="D84" s="303">
        <v>1</v>
      </c>
      <c r="E84" s="303">
        <v>0</v>
      </c>
      <c r="F84" s="303">
        <v>0</v>
      </c>
      <c r="G84" s="312">
        <v>1</v>
      </c>
      <c r="H84" s="305">
        <v>8</v>
      </c>
      <c r="I84" s="305">
        <v>0</v>
      </c>
      <c r="J84" s="305">
        <v>0</v>
      </c>
      <c r="K84" s="306">
        <v>8</v>
      </c>
      <c r="L84" s="303">
        <v>2</v>
      </c>
      <c r="M84" s="303">
        <v>0</v>
      </c>
      <c r="N84" s="303">
        <v>0</v>
      </c>
      <c r="O84" s="307">
        <v>2</v>
      </c>
      <c r="P84" s="305">
        <v>0</v>
      </c>
      <c r="Q84" s="305">
        <v>0</v>
      </c>
      <c r="R84" s="305">
        <v>0</v>
      </c>
      <c r="S84" s="306">
        <v>0</v>
      </c>
      <c r="T84" s="308">
        <v>11</v>
      </c>
      <c r="U84" s="308">
        <v>0</v>
      </c>
      <c r="V84" s="308">
        <v>0</v>
      </c>
      <c r="W84" s="307">
        <v>11</v>
      </c>
      <c r="X84" s="309">
        <v>11</v>
      </c>
      <c r="Y84" s="310">
        <v>1</v>
      </c>
      <c r="Z84" s="311" t="s">
        <v>217</v>
      </c>
    </row>
    <row r="85" spans="1:26" x14ac:dyDescent="0.3">
      <c r="A85" s="301" t="s">
        <v>275</v>
      </c>
      <c r="B85" s="301" t="s">
        <v>253</v>
      </c>
      <c r="C85" s="302" t="s">
        <v>87</v>
      </c>
      <c r="D85" s="303">
        <v>2.25</v>
      </c>
      <c r="E85" s="303">
        <v>0</v>
      </c>
      <c r="F85" s="303">
        <v>0</v>
      </c>
      <c r="G85" s="312">
        <v>2.25</v>
      </c>
      <c r="H85" s="305">
        <v>13.75</v>
      </c>
      <c r="I85" s="305">
        <v>0</v>
      </c>
      <c r="J85" s="305">
        <v>0</v>
      </c>
      <c r="K85" s="306">
        <v>13.75</v>
      </c>
      <c r="L85" s="303">
        <v>2</v>
      </c>
      <c r="M85" s="303">
        <v>0</v>
      </c>
      <c r="N85" s="303">
        <v>0</v>
      </c>
      <c r="O85" s="307">
        <v>2</v>
      </c>
      <c r="P85" s="305">
        <v>0.33</v>
      </c>
      <c r="Q85" s="305">
        <v>0</v>
      </c>
      <c r="R85" s="305">
        <v>0</v>
      </c>
      <c r="S85" s="306">
        <v>0.33</v>
      </c>
      <c r="T85" s="308">
        <v>18.329999999999998</v>
      </c>
      <c r="U85" s="308">
        <v>0</v>
      </c>
      <c r="V85" s="308">
        <v>0</v>
      </c>
      <c r="W85" s="307">
        <v>18.329999999999998</v>
      </c>
      <c r="X85" s="309">
        <v>18.329999999999998</v>
      </c>
      <c r="Y85" s="310">
        <v>1</v>
      </c>
      <c r="Z85" s="311" t="s">
        <v>251</v>
      </c>
    </row>
    <row r="86" spans="1:26" x14ac:dyDescent="0.3">
      <c r="A86" s="301" t="s">
        <v>275</v>
      </c>
      <c r="B86" s="301" t="s">
        <v>254</v>
      </c>
      <c r="C86" s="302" t="s">
        <v>88</v>
      </c>
      <c r="D86" s="303">
        <v>1</v>
      </c>
      <c r="E86" s="303">
        <v>0</v>
      </c>
      <c r="F86" s="303">
        <v>0</v>
      </c>
      <c r="G86" s="312">
        <v>1</v>
      </c>
      <c r="H86" s="305">
        <v>10</v>
      </c>
      <c r="I86" s="305">
        <v>0</v>
      </c>
      <c r="J86" s="305">
        <v>2</v>
      </c>
      <c r="K86" s="306">
        <v>8</v>
      </c>
      <c r="L86" s="303">
        <v>0</v>
      </c>
      <c r="M86" s="303">
        <v>0</v>
      </c>
      <c r="N86" s="303">
        <v>0</v>
      </c>
      <c r="O86" s="307">
        <v>0</v>
      </c>
      <c r="P86" s="305">
        <v>1</v>
      </c>
      <c r="Q86" s="305">
        <v>0</v>
      </c>
      <c r="R86" s="305">
        <v>0</v>
      </c>
      <c r="S86" s="306">
        <v>1</v>
      </c>
      <c r="T86" s="308">
        <v>12</v>
      </c>
      <c r="U86" s="308">
        <v>0</v>
      </c>
      <c r="V86" s="308">
        <v>2</v>
      </c>
      <c r="W86" s="307">
        <v>10</v>
      </c>
      <c r="X86" s="309">
        <v>10</v>
      </c>
      <c r="Y86" s="310">
        <v>0</v>
      </c>
      <c r="Z86" s="311"/>
    </row>
    <row r="87" spans="1:26" x14ac:dyDescent="0.3">
      <c r="A87" s="301" t="s">
        <v>275</v>
      </c>
      <c r="B87" s="301" t="s">
        <v>164</v>
      </c>
      <c r="C87" s="302" t="s">
        <v>89</v>
      </c>
      <c r="D87" s="303">
        <v>2</v>
      </c>
      <c r="E87" s="303">
        <v>0</v>
      </c>
      <c r="F87" s="303">
        <v>0</v>
      </c>
      <c r="G87" s="312">
        <v>2</v>
      </c>
      <c r="H87" s="305">
        <v>9</v>
      </c>
      <c r="I87" s="305">
        <v>0</v>
      </c>
      <c r="J87" s="305">
        <v>0</v>
      </c>
      <c r="K87" s="306">
        <v>9</v>
      </c>
      <c r="L87" s="303">
        <v>1</v>
      </c>
      <c r="M87" s="303">
        <v>0</v>
      </c>
      <c r="N87" s="303">
        <v>0</v>
      </c>
      <c r="O87" s="307">
        <v>1</v>
      </c>
      <c r="P87" s="305">
        <v>0</v>
      </c>
      <c r="Q87" s="305">
        <v>0</v>
      </c>
      <c r="R87" s="305">
        <v>0</v>
      </c>
      <c r="S87" s="306">
        <v>0</v>
      </c>
      <c r="T87" s="308">
        <v>12</v>
      </c>
      <c r="U87" s="308">
        <v>0</v>
      </c>
      <c r="V87" s="308">
        <v>0</v>
      </c>
      <c r="W87" s="307">
        <v>12</v>
      </c>
      <c r="X87" s="309">
        <v>12</v>
      </c>
      <c r="Y87" s="310">
        <v>2.4</v>
      </c>
      <c r="Z87" s="311" t="s">
        <v>303</v>
      </c>
    </row>
    <row r="88" spans="1:26" x14ac:dyDescent="0.3">
      <c r="A88" s="301" t="s">
        <v>275</v>
      </c>
      <c r="B88" s="301" t="s">
        <v>253</v>
      </c>
      <c r="C88" s="302" t="s">
        <v>90</v>
      </c>
      <c r="D88" s="303">
        <v>1</v>
      </c>
      <c r="E88" s="303">
        <v>0</v>
      </c>
      <c r="F88" s="303">
        <v>0</v>
      </c>
      <c r="G88" s="312">
        <v>1</v>
      </c>
      <c r="H88" s="305">
        <v>12</v>
      </c>
      <c r="I88" s="305">
        <v>1</v>
      </c>
      <c r="J88" s="305">
        <v>2</v>
      </c>
      <c r="K88" s="306">
        <v>9</v>
      </c>
      <c r="L88" s="303">
        <v>0</v>
      </c>
      <c r="M88" s="303">
        <v>0</v>
      </c>
      <c r="N88" s="303">
        <v>0</v>
      </c>
      <c r="O88" s="307">
        <v>0</v>
      </c>
      <c r="P88" s="305">
        <v>0</v>
      </c>
      <c r="Q88" s="305">
        <v>0</v>
      </c>
      <c r="R88" s="305">
        <v>0</v>
      </c>
      <c r="S88" s="306">
        <v>0</v>
      </c>
      <c r="T88" s="308">
        <v>13</v>
      </c>
      <c r="U88" s="308">
        <v>1</v>
      </c>
      <c r="V88" s="308">
        <v>2</v>
      </c>
      <c r="W88" s="307">
        <v>10</v>
      </c>
      <c r="X88" s="309">
        <v>10</v>
      </c>
      <c r="Y88" s="310">
        <v>0.4</v>
      </c>
      <c r="Z88" s="311" t="s">
        <v>304</v>
      </c>
    </row>
    <row r="89" spans="1:26" x14ac:dyDescent="0.3">
      <c r="A89" s="301" t="s">
        <v>275</v>
      </c>
      <c r="B89" s="301" t="s">
        <v>253</v>
      </c>
      <c r="C89" s="302" t="s">
        <v>91</v>
      </c>
      <c r="D89" s="303">
        <v>1</v>
      </c>
      <c r="E89" s="303">
        <v>0</v>
      </c>
      <c r="F89" s="303">
        <v>0</v>
      </c>
      <c r="G89" s="312">
        <v>1</v>
      </c>
      <c r="H89" s="305">
        <v>6.63</v>
      </c>
      <c r="I89" s="305">
        <v>0</v>
      </c>
      <c r="J89" s="305">
        <v>1</v>
      </c>
      <c r="K89" s="306">
        <v>5.63</v>
      </c>
      <c r="L89" s="303">
        <v>2</v>
      </c>
      <c r="M89" s="303">
        <v>0</v>
      </c>
      <c r="N89" s="303">
        <v>0</v>
      </c>
      <c r="O89" s="307">
        <v>2</v>
      </c>
      <c r="P89" s="305">
        <v>1</v>
      </c>
      <c r="Q89" s="305">
        <v>0</v>
      </c>
      <c r="R89" s="305">
        <v>0</v>
      </c>
      <c r="S89" s="306">
        <v>1</v>
      </c>
      <c r="T89" s="308">
        <v>10.629999999999999</v>
      </c>
      <c r="U89" s="308">
        <v>0</v>
      </c>
      <c r="V89" s="308">
        <v>1</v>
      </c>
      <c r="W89" s="307">
        <v>9.629999999999999</v>
      </c>
      <c r="X89" s="309">
        <v>9.629999999999999</v>
      </c>
      <c r="Y89" s="310">
        <v>0</v>
      </c>
      <c r="Z89" s="311"/>
    </row>
    <row r="90" spans="1:26" x14ac:dyDescent="0.3">
      <c r="A90" s="301" t="s">
        <v>275</v>
      </c>
      <c r="B90" s="301" t="s">
        <v>142</v>
      </c>
      <c r="C90" s="302" t="s">
        <v>92</v>
      </c>
      <c r="D90" s="303">
        <v>1</v>
      </c>
      <c r="E90" s="303">
        <v>0</v>
      </c>
      <c r="F90" s="303">
        <v>0</v>
      </c>
      <c r="G90" s="312">
        <v>1</v>
      </c>
      <c r="H90" s="305">
        <v>4</v>
      </c>
      <c r="I90" s="305">
        <v>0</v>
      </c>
      <c r="J90" s="305">
        <v>1</v>
      </c>
      <c r="K90" s="306">
        <v>3</v>
      </c>
      <c r="L90" s="303">
        <v>1</v>
      </c>
      <c r="M90" s="303">
        <v>0</v>
      </c>
      <c r="N90" s="303">
        <v>0</v>
      </c>
      <c r="O90" s="307">
        <v>1</v>
      </c>
      <c r="P90" s="305">
        <v>0</v>
      </c>
      <c r="Q90" s="305">
        <v>0</v>
      </c>
      <c r="R90" s="305">
        <v>0</v>
      </c>
      <c r="S90" s="306">
        <v>0</v>
      </c>
      <c r="T90" s="308">
        <v>6</v>
      </c>
      <c r="U90" s="308">
        <v>0</v>
      </c>
      <c r="V90" s="308">
        <v>1</v>
      </c>
      <c r="W90" s="307">
        <v>5</v>
      </c>
      <c r="X90" s="309">
        <v>5</v>
      </c>
      <c r="Y90" s="310">
        <v>3</v>
      </c>
      <c r="Z90" s="311" t="s">
        <v>305</v>
      </c>
    </row>
    <row r="91" spans="1:26" x14ac:dyDescent="0.3">
      <c r="A91" s="301" t="s">
        <v>275</v>
      </c>
      <c r="B91" s="301" t="s">
        <v>142</v>
      </c>
      <c r="C91" s="302" t="s">
        <v>93</v>
      </c>
      <c r="D91" s="303">
        <v>1</v>
      </c>
      <c r="E91" s="303">
        <v>0</v>
      </c>
      <c r="F91" s="303">
        <v>0</v>
      </c>
      <c r="G91" s="312">
        <v>1</v>
      </c>
      <c r="H91" s="305">
        <v>7</v>
      </c>
      <c r="I91" s="305">
        <v>0</v>
      </c>
      <c r="J91" s="305">
        <v>0</v>
      </c>
      <c r="K91" s="306">
        <v>7</v>
      </c>
      <c r="L91" s="303">
        <v>2</v>
      </c>
      <c r="M91" s="303">
        <v>0</v>
      </c>
      <c r="N91" s="303">
        <v>0</v>
      </c>
      <c r="O91" s="307">
        <v>2</v>
      </c>
      <c r="P91" s="305">
        <v>0</v>
      </c>
      <c r="Q91" s="305">
        <v>0</v>
      </c>
      <c r="R91" s="305">
        <v>0</v>
      </c>
      <c r="S91" s="306">
        <v>0</v>
      </c>
      <c r="T91" s="308">
        <v>10</v>
      </c>
      <c r="U91" s="308">
        <v>0</v>
      </c>
      <c r="V91" s="308">
        <v>0</v>
      </c>
      <c r="W91" s="307">
        <v>10</v>
      </c>
      <c r="X91" s="309">
        <v>10</v>
      </c>
      <c r="Y91" s="310">
        <v>0</v>
      </c>
      <c r="Z91" s="311"/>
    </row>
    <row r="92" spans="1:26" x14ac:dyDescent="0.3">
      <c r="A92" s="301" t="s">
        <v>275</v>
      </c>
      <c r="B92" s="301" t="s">
        <v>233</v>
      </c>
      <c r="C92" s="302" t="s">
        <v>94</v>
      </c>
      <c r="D92" s="303">
        <v>0.25</v>
      </c>
      <c r="E92" s="303">
        <v>0</v>
      </c>
      <c r="F92" s="303">
        <v>0</v>
      </c>
      <c r="G92" s="312">
        <v>0.25</v>
      </c>
      <c r="H92" s="305">
        <v>2</v>
      </c>
      <c r="I92" s="305">
        <v>1</v>
      </c>
      <c r="J92" s="305">
        <v>0</v>
      </c>
      <c r="K92" s="306">
        <v>1</v>
      </c>
      <c r="L92" s="303">
        <v>0</v>
      </c>
      <c r="M92" s="303">
        <v>0</v>
      </c>
      <c r="N92" s="303">
        <v>0</v>
      </c>
      <c r="O92" s="307">
        <v>0</v>
      </c>
      <c r="P92" s="305">
        <v>0</v>
      </c>
      <c r="Q92" s="305">
        <v>0</v>
      </c>
      <c r="R92" s="305">
        <v>0</v>
      </c>
      <c r="S92" s="306">
        <v>0</v>
      </c>
      <c r="T92" s="308">
        <v>2.25</v>
      </c>
      <c r="U92" s="308">
        <v>1</v>
      </c>
      <c r="V92" s="308">
        <v>0</v>
      </c>
      <c r="W92" s="307">
        <v>1.25</v>
      </c>
      <c r="X92" s="309">
        <v>1.25</v>
      </c>
      <c r="Y92" s="310">
        <v>0.1</v>
      </c>
      <c r="Z92" s="311" t="s">
        <v>306</v>
      </c>
    </row>
    <row r="93" spans="1:26" x14ac:dyDescent="0.3">
      <c r="A93" s="301" t="s">
        <v>238</v>
      </c>
      <c r="B93" s="301" t="s">
        <v>233</v>
      </c>
      <c r="C93" s="302" t="s">
        <v>95</v>
      </c>
      <c r="D93" s="303">
        <v>0</v>
      </c>
      <c r="E93" s="303">
        <v>0</v>
      </c>
      <c r="F93" s="303">
        <v>0</v>
      </c>
      <c r="G93" s="312">
        <v>0</v>
      </c>
      <c r="H93" s="305">
        <v>2</v>
      </c>
      <c r="I93" s="305">
        <v>0</v>
      </c>
      <c r="J93" s="305">
        <v>1</v>
      </c>
      <c r="K93" s="306">
        <v>1</v>
      </c>
      <c r="L93" s="303">
        <v>0</v>
      </c>
      <c r="M93" s="303">
        <v>0</v>
      </c>
      <c r="N93" s="303">
        <v>0</v>
      </c>
      <c r="O93" s="307">
        <v>0</v>
      </c>
      <c r="P93" s="305">
        <v>0.1</v>
      </c>
      <c r="Q93" s="305">
        <v>0</v>
      </c>
      <c r="R93" s="305">
        <v>0</v>
      </c>
      <c r="S93" s="306">
        <v>0.1</v>
      </c>
      <c r="T93" s="308">
        <v>2.1</v>
      </c>
      <c r="U93" s="308">
        <v>0</v>
      </c>
      <c r="V93" s="308">
        <v>1</v>
      </c>
      <c r="W93" s="307">
        <v>1.1000000000000001</v>
      </c>
      <c r="X93" s="309">
        <v>1.1000000000000001</v>
      </c>
      <c r="Y93" s="310">
        <v>0</v>
      </c>
      <c r="Z93" s="311" t="s">
        <v>307</v>
      </c>
    </row>
    <row r="94" spans="1:26" x14ac:dyDescent="0.3">
      <c r="A94" s="301" t="s">
        <v>238</v>
      </c>
      <c r="B94" s="301" t="s">
        <v>249</v>
      </c>
      <c r="C94" s="302" t="s">
        <v>97</v>
      </c>
      <c r="D94" s="303">
        <v>0.5</v>
      </c>
      <c r="E94" s="303">
        <v>0</v>
      </c>
      <c r="F94" s="303">
        <v>0</v>
      </c>
      <c r="G94" s="312">
        <v>0.5</v>
      </c>
      <c r="H94" s="305">
        <v>0.5</v>
      </c>
      <c r="I94" s="305">
        <v>0</v>
      </c>
      <c r="J94" s="305">
        <v>0</v>
      </c>
      <c r="K94" s="306">
        <v>0.5</v>
      </c>
      <c r="L94" s="303">
        <v>0</v>
      </c>
      <c r="M94" s="303">
        <v>0</v>
      </c>
      <c r="N94" s="303">
        <v>0</v>
      </c>
      <c r="O94" s="307">
        <v>0</v>
      </c>
      <c r="P94" s="305">
        <v>0</v>
      </c>
      <c r="Q94" s="305">
        <v>0</v>
      </c>
      <c r="R94" s="305">
        <v>0</v>
      </c>
      <c r="S94" s="306">
        <v>0</v>
      </c>
      <c r="T94" s="308">
        <v>1</v>
      </c>
      <c r="U94" s="308">
        <v>0</v>
      </c>
      <c r="V94" s="308">
        <v>0</v>
      </c>
      <c r="W94" s="307">
        <v>1</v>
      </c>
      <c r="X94" s="309">
        <v>1</v>
      </c>
      <c r="Y94" s="310">
        <v>0.1</v>
      </c>
      <c r="Z94" s="311" t="s">
        <v>217</v>
      </c>
    </row>
    <row r="95" spans="1:26" x14ac:dyDescent="0.3">
      <c r="A95" s="301" t="s">
        <v>238</v>
      </c>
      <c r="B95" s="301" t="s">
        <v>253</v>
      </c>
      <c r="C95" s="302" t="s">
        <v>98</v>
      </c>
      <c r="D95" s="303">
        <v>2</v>
      </c>
      <c r="E95" s="303">
        <v>0</v>
      </c>
      <c r="F95" s="303">
        <v>0</v>
      </c>
      <c r="G95" s="312">
        <v>2</v>
      </c>
      <c r="H95" s="305">
        <v>9</v>
      </c>
      <c r="I95" s="305">
        <v>0</v>
      </c>
      <c r="J95" s="305">
        <v>2</v>
      </c>
      <c r="K95" s="306">
        <v>7</v>
      </c>
      <c r="L95" s="303">
        <v>2</v>
      </c>
      <c r="M95" s="303">
        <v>0</v>
      </c>
      <c r="N95" s="303">
        <v>0</v>
      </c>
      <c r="O95" s="307">
        <v>2</v>
      </c>
      <c r="P95" s="305">
        <v>1</v>
      </c>
      <c r="Q95" s="305">
        <v>0</v>
      </c>
      <c r="R95" s="305">
        <v>0</v>
      </c>
      <c r="S95" s="306">
        <v>1</v>
      </c>
      <c r="T95" s="308">
        <v>14</v>
      </c>
      <c r="U95" s="308">
        <v>0</v>
      </c>
      <c r="V95" s="308">
        <v>2</v>
      </c>
      <c r="W95" s="307">
        <v>12</v>
      </c>
      <c r="X95" s="309">
        <v>12</v>
      </c>
      <c r="Y95" s="310">
        <v>0</v>
      </c>
      <c r="Z95" s="311"/>
    </row>
    <row r="96" spans="1:26" x14ac:dyDescent="0.3">
      <c r="A96" s="301" t="s">
        <v>275</v>
      </c>
      <c r="B96" s="301" t="s">
        <v>220</v>
      </c>
      <c r="C96" s="302" t="s">
        <v>99</v>
      </c>
      <c r="D96" s="303">
        <v>1.5</v>
      </c>
      <c r="E96" s="303">
        <v>0</v>
      </c>
      <c r="F96" s="303">
        <v>0</v>
      </c>
      <c r="G96" s="312">
        <v>1.5</v>
      </c>
      <c r="H96" s="305">
        <v>10.5</v>
      </c>
      <c r="I96" s="305">
        <v>0</v>
      </c>
      <c r="J96" s="305">
        <v>1</v>
      </c>
      <c r="K96" s="306">
        <v>9.5</v>
      </c>
      <c r="L96" s="303">
        <v>0</v>
      </c>
      <c r="M96" s="303">
        <v>0</v>
      </c>
      <c r="N96" s="303">
        <v>0</v>
      </c>
      <c r="O96" s="307">
        <v>0</v>
      </c>
      <c r="P96" s="305">
        <v>0</v>
      </c>
      <c r="Q96" s="305">
        <v>0</v>
      </c>
      <c r="R96" s="305">
        <v>0</v>
      </c>
      <c r="S96" s="306">
        <v>0</v>
      </c>
      <c r="T96" s="308">
        <v>12</v>
      </c>
      <c r="U96" s="308">
        <v>0</v>
      </c>
      <c r="V96" s="308">
        <v>1</v>
      </c>
      <c r="W96" s="307">
        <v>11</v>
      </c>
      <c r="X96" s="309">
        <v>11</v>
      </c>
      <c r="Y96" s="310">
        <v>1.23</v>
      </c>
      <c r="Z96" s="311" t="s">
        <v>308</v>
      </c>
    </row>
    <row r="97" spans="1:26" x14ac:dyDescent="0.3">
      <c r="A97" s="301" t="s">
        <v>275</v>
      </c>
      <c r="B97" s="301" t="s">
        <v>220</v>
      </c>
      <c r="C97" s="302" t="s">
        <v>100</v>
      </c>
      <c r="D97" s="303">
        <v>11</v>
      </c>
      <c r="E97" s="303">
        <v>0</v>
      </c>
      <c r="F97" s="303">
        <v>0</v>
      </c>
      <c r="G97" s="312">
        <v>11</v>
      </c>
      <c r="H97" s="305">
        <v>45</v>
      </c>
      <c r="I97" s="305">
        <v>0</v>
      </c>
      <c r="J97" s="305">
        <v>2</v>
      </c>
      <c r="K97" s="306">
        <v>43</v>
      </c>
      <c r="L97" s="303">
        <v>12</v>
      </c>
      <c r="M97" s="303">
        <v>0</v>
      </c>
      <c r="N97" s="303">
        <v>1</v>
      </c>
      <c r="O97" s="307">
        <v>11</v>
      </c>
      <c r="P97" s="305">
        <v>10</v>
      </c>
      <c r="Q97" s="305">
        <v>0</v>
      </c>
      <c r="R97" s="305">
        <v>0</v>
      </c>
      <c r="S97" s="306">
        <v>10</v>
      </c>
      <c r="T97" s="308">
        <v>78</v>
      </c>
      <c r="U97" s="308">
        <v>0</v>
      </c>
      <c r="V97" s="308">
        <v>3</v>
      </c>
      <c r="W97" s="307">
        <v>75</v>
      </c>
      <c r="X97" s="309">
        <v>75</v>
      </c>
      <c r="Y97" s="310">
        <v>2.8</v>
      </c>
      <c r="Z97" s="311" t="s">
        <v>309</v>
      </c>
    </row>
    <row r="98" spans="1:26" x14ac:dyDescent="0.3">
      <c r="A98" s="301" t="s">
        <v>275</v>
      </c>
      <c r="B98" s="301" t="s">
        <v>220</v>
      </c>
      <c r="C98" s="302" t="s">
        <v>101</v>
      </c>
      <c r="D98" s="303">
        <v>1</v>
      </c>
      <c r="E98" s="303">
        <v>0</v>
      </c>
      <c r="F98" s="303">
        <v>0</v>
      </c>
      <c r="G98" s="312">
        <v>1</v>
      </c>
      <c r="H98" s="305">
        <v>4</v>
      </c>
      <c r="I98" s="305">
        <v>0</v>
      </c>
      <c r="J98" s="305">
        <v>1</v>
      </c>
      <c r="K98" s="306">
        <v>3</v>
      </c>
      <c r="L98" s="303">
        <v>1</v>
      </c>
      <c r="M98" s="303">
        <v>0</v>
      </c>
      <c r="N98" s="303">
        <v>1</v>
      </c>
      <c r="O98" s="307">
        <v>0</v>
      </c>
      <c r="P98" s="305">
        <v>0</v>
      </c>
      <c r="Q98" s="305">
        <v>0</v>
      </c>
      <c r="R98" s="305">
        <v>0</v>
      </c>
      <c r="S98" s="306">
        <v>0</v>
      </c>
      <c r="T98" s="308">
        <v>6</v>
      </c>
      <c r="U98" s="308">
        <v>0</v>
      </c>
      <c r="V98" s="308">
        <v>2</v>
      </c>
      <c r="W98" s="307">
        <v>4</v>
      </c>
      <c r="X98" s="309">
        <v>4</v>
      </c>
      <c r="Y98" s="310">
        <v>1.25</v>
      </c>
      <c r="Z98" s="311" t="s">
        <v>246</v>
      </c>
    </row>
    <row r="99" spans="1:26" x14ac:dyDescent="0.3">
      <c r="A99" s="301" t="s">
        <v>238</v>
      </c>
      <c r="B99" s="301" t="s">
        <v>249</v>
      </c>
      <c r="C99" s="302" t="s">
        <v>102</v>
      </c>
      <c r="D99" s="303">
        <v>0.25</v>
      </c>
      <c r="E99" s="303">
        <v>0</v>
      </c>
      <c r="F99" s="303">
        <v>0</v>
      </c>
      <c r="G99" s="312">
        <v>0.25</v>
      </c>
      <c r="H99" s="305">
        <v>1</v>
      </c>
      <c r="I99" s="305">
        <v>0</v>
      </c>
      <c r="J99" s="305">
        <v>0</v>
      </c>
      <c r="K99" s="306">
        <v>1</v>
      </c>
      <c r="L99" s="303">
        <v>0</v>
      </c>
      <c r="M99" s="303">
        <v>0</v>
      </c>
      <c r="N99" s="303">
        <v>0</v>
      </c>
      <c r="O99" s="307">
        <v>0</v>
      </c>
      <c r="P99" s="305">
        <v>0</v>
      </c>
      <c r="Q99" s="305">
        <v>0</v>
      </c>
      <c r="R99" s="305">
        <v>0</v>
      </c>
      <c r="S99" s="306">
        <v>0</v>
      </c>
      <c r="T99" s="308">
        <v>1.25</v>
      </c>
      <c r="U99" s="308">
        <v>0</v>
      </c>
      <c r="V99" s="308">
        <v>0</v>
      </c>
      <c r="W99" s="307">
        <v>1.25</v>
      </c>
      <c r="X99" s="309">
        <v>1.25</v>
      </c>
      <c r="Y99" s="310">
        <v>0.1</v>
      </c>
      <c r="Z99" s="311" t="s">
        <v>217</v>
      </c>
    </row>
    <row r="100" spans="1:26" x14ac:dyDescent="0.3">
      <c r="A100" s="301" t="s">
        <v>275</v>
      </c>
      <c r="B100" s="301" t="s">
        <v>254</v>
      </c>
      <c r="C100" s="302" t="s">
        <v>103</v>
      </c>
      <c r="D100" s="303">
        <v>1</v>
      </c>
      <c r="E100" s="303">
        <v>0</v>
      </c>
      <c r="F100" s="303">
        <v>0</v>
      </c>
      <c r="G100" s="312">
        <v>1</v>
      </c>
      <c r="H100" s="305">
        <v>1</v>
      </c>
      <c r="I100" s="305">
        <v>0</v>
      </c>
      <c r="J100" s="305">
        <v>0</v>
      </c>
      <c r="K100" s="306">
        <v>1</v>
      </c>
      <c r="L100" s="303">
        <v>0</v>
      </c>
      <c r="M100" s="303">
        <v>0</v>
      </c>
      <c r="N100" s="303">
        <v>0</v>
      </c>
      <c r="O100" s="307">
        <v>0</v>
      </c>
      <c r="P100" s="305">
        <v>0</v>
      </c>
      <c r="Q100" s="305">
        <v>0</v>
      </c>
      <c r="R100" s="305">
        <v>0</v>
      </c>
      <c r="S100" s="306">
        <v>0</v>
      </c>
      <c r="T100" s="308">
        <v>2</v>
      </c>
      <c r="U100" s="308">
        <v>0</v>
      </c>
      <c r="V100" s="308">
        <v>0</v>
      </c>
      <c r="W100" s="307">
        <v>2</v>
      </c>
      <c r="X100" s="309">
        <v>2</v>
      </c>
      <c r="Y100" s="310">
        <v>0</v>
      </c>
      <c r="Z100" s="311"/>
    </row>
    <row r="101" spans="1:26" x14ac:dyDescent="0.3">
      <c r="A101" s="301" t="s">
        <v>238</v>
      </c>
      <c r="B101" s="301" t="s">
        <v>220</v>
      </c>
      <c r="C101" s="302" t="s">
        <v>104</v>
      </c>
      <c r="D101" s="303">
        <v>3</v>
      </c>
      <c r="E101" s="303">
        <v>0</v>
      </c>
      <c r="F101" s="303">
        <v>0</v>
      </c>
      <c r="G101" s="312">
        <v>3</v>
      </c>
      <c r="H101" s="305">
        <v>10</v>
      </c>
      <c r="I101" s="305">
        <v>0</v>
      </c>
      <c r="J101" s="305">
        <v>2</v>
      </c>
      <c r="K101" s="306">
        <v>8</v>
      </c>
      <c r="L101" s="303">
        <v>3</v>
      </c>
      <c r="M101" s="303">
        <v>0</v>
      </c>
      <c r="N101" s="303">
        <v>1</v>
      </c>
      <c r="O101" s="307">
        <v>2</v>
      </c>
      <c r="P101" s="305">
        <v>1</v>
      </c>
      <c r="Q101" s="305">
        <v>0</v>
      </c>
      <c r="R101" s="305">
        <v>0</v>
      </c>
      <c r="S101" s="306">
        <v>1</v>
      </c>
      <c r="T101" s="308">
        <v>17</v>
      </c>
      <c r="U101" s="308">
        <v>0</v>
      </c>
      <c r="V101" s="308">
        <v>3</v>
      </c>
      <c r="W101" s="307">
        <v>14</v>
      </c>
      <c r="X101" s="309">
        <v>14</v>
      </c>
      <c r="Y101" s="310">
        <v>0.4</v>
      </c>
      <c r="Z101" s="311" t="s">
        <v>247</v>
      </c>
    </row>
    <row r="102" spans="1:26" x14ac:dyDescent="0.3">
      <c r="A102" s="301" t="s">
        <v>275</v>
      </c>
      <c r="B102" s="301" t="s">
        <v>254</v>
      </c>
      <c r="C102" s="302" t="s">
        <v>105</v>
      </c>
      <c r="D102" s="303">
        <v>1</v>
      </c>
      <c r="E102" s="303">
        <v>0</v>
      </c>
      <c r="F102" s="303">
        <v>0</v>
      </c>
      <c r="G102" s="312">
        <v>1</v>
      </c>
      <c r="H102" s="305">
        <v>6</v>
      </c>
      <c r="I102" s="305">
        <v>0</v>
      </c>
      <c r="J102" s="305">
        <v>0</v>
      </c>
      <c r="K102" s="306">
        <v>6</v>
      </c>
      <c r="L102" s="303">
        <v>1</v>
      </c>
      <c r="M102" s="303">
        <v>0</v>
      </c>
      <c r="N102" s="303">
        <v>0</v>
      </c>
      <c r="O102" s="307">
        <v>1</v>
      </c>
      <c r="P102" s="305">
        <v>0</v>
      </c>
      <c r="Q102" s="305">
        <v>0</v>
      </c>
      <c r="R102" s="305">
        <v>0</v>
      </c>
      <c r="S102" s="306">
        <v>0</v>
      </c>
      <c r="T102" s="308">
        <v>8</v>
      </c>
      <c r="U102" s="308">
        <v>0</v>
      </c>
      <c r="V102" s="308">
        <v>0</v>
      </c>
      <c r="W102" s="307">
        <v>8</v>
      </c>
      <c r="X102" s="309">
        <v>8</v>
      </c>
      <c r="Y102" s="310">
        <v>0</v>
      </c>
      <c r="Z102" s="311" t="s">
        <v>310</v>
      </c>
    </row>
    <row r="103" spans="1:26" x14ac:dyDescent="0.3">
      <c r="A103" s="301" t="s">
        <v>275</v>
      </c>
      <c r="B103" s="301" t="s">
        <v>220</v>
      </c>
      <c r="C103" s="302" t="s">
        <v>106</v>
      </c>
      <c r="D103" s="303">
        <v>5</v>
      </c>
      <c r="E103" s="303">
        <v>1</v>
      </c>
      <c r="F103" s="303">
        <v>0</v>
      </c>
      <c r="G103" s="312">
        <v>4</v>
      </c>
      <c r="H103" s="305">
        <v>13.5</v>
      </c>
      <c r="I103" s="305">
        <v>1</v>
      </c>
      <c r="J103" s="305">
        <v>1</v>
      </c>
      <c r="K103" s="306">
        <v>11.5</v>
      </c>
      <c r="L103" s="303">
        <v>3</v>
      </c>
      <c r="M103" s="303">
        <v>1</v>
      </c>
      <c r="N103" s="303">
        <v>0</v>
      </c>
      <c r="O103" s="307">
        <v>2</v>
      </c>
      <c r="P103" s="305">
        <v>0</v>
      </c>
      <c r="Q103" s="305">
        <v>0</v>
      </c>
      <c r="R103" s="305">
        <v>0</v>
      </c>
      <c r="S103" s="306">
        <v>0</v>
      </c>
      <c r="T103" s="308">
        <v>21.5</v>
      </c>
      <c r="U103" s="308">
        <v>3</v>
      </c>
      <c r="V103" s="308">
        <v>1</v>
      </c>
      <c r="W103" s="307">
        <v>17.5</v>
      </c>
      <c r="X103" s="309">
        <v>17.5</v>
      </c>
      <c r="Y103" s="310">
        <v>1.5</v>
      </c>
      <c r="Z103" s="311" t="s">
        <v>311</v>
      </c>
    </row>
    <row r="104" spans="1:26" x14ac:dyDescent="0.3">
      <c r="A104" s="301" t="s">
        <v>275</v>
      </c>
      <c r="B104" s="301" t="s">
        <v>142</v>
      </c>
      <c r="C104" s="302" t="s">
        <v>107</v>
      </c>
      <c r="D104" s="303">
        <v>0.5</v>
      </c>
      <c r="E104" s="303">
        <v>0</v>
      </c>
      <c r="F104" s="303">
        <v>0</v>
      </c>
      <c r="G104" s="312">
        <v>0.5</v>
      </c>
      <c r="H104" s="305">
        <v>3.5</v>
      </c>
      <c r="I104" s="305">
        <v>0</v>
      </c>
      <c r="J104" s="305">
        <v>0</v>
      </c>
      <c r="K104" s="306">
        <v>3.5</v>
      </c>
      <c r="L104" s="303">
        <v>0</v>
      </c>
      <c r="M104" s="303">
        <v>0</v>
      </c>
      <c r="N104" s="303">
        <v>0</v>
      </c>
      <c r="O104" s="307">
        <v>0</v>
      </c>
      <c r="P104" s="305">
        <v>1</v>
      </c>
      <c r="Q104" s="305">
        <v>0</v>
      </c>
      <c r="R104" s="305">
        <v>0</v>
      </c>
      <c r="S104" s="306">
        <v>1</v>
      </c>
      <c r="T104" s="308">
        <v>5</v>
      </c>
      <c r="U104" s="308">
        <v>0</v>
      </c>
      <c r="V104" s="308">
        <v>0</v>
      </c>
      <c r="W104" s="307">
        <v>5</v>
      </c>
      <c r="X104" s="309">
        <v>5</v>
      </c>
      <c r="Y104" s="310">
        <v>0</v>
      </c>
      <c r="Z104" s="311"/>
    </row>
    <row r="105" spans="1:26" x14ac:dyDescent="0.3">
      <c r="A105" s="301" t="s">
        <v>275</v>
      </c>
      <c r="B105" s="301" t="s">
        <v>233</v>
      </c>
      <c r="C105" s="302" t="s">
        <v>108</v>
      </c>
      <c r="D105" s="303">
        <v>0.25</v>
      </c>
      <c r="E105" s="303">
        <v>0</v>
      </c>
      <c r="F105" s="303">
        <v>0</v>
      </c>
      <c r="G105" s="312">
        <v>0.25</v>
      </c>
      <c r="H105" s="305">
        <v>0.75</v>
      </c>
      <c r="I105" s="305">
        <v>0</v>
      </c>
      <c r="J105" s="305">
        <v>0</v>
      </c>
      <c r="K105" s="306">
        <v>0.75</v>
      </c>
      <c r="L105" s="303">
        <v>0</v>
      </c>
      <c r="M105" s="303">
        <v>0</v>
      </c>
      <c r="N105" s="303">
        <v>0</v>
      </c>
      <c r="O105" s="307">
        <v>0</v>
      </c>
      <c r="P105" s="305">
        <v>0</v>
      </c>
      <c r="Q105" s="305">
        <v>0</v>
      </c>
      <c r="R105" s="305">
        <v>0</v>
      </c>
      <c r="S105" s="306">
        <v>0</v>
      </c>
      <c r="T105" s="308">
        <v>1</v>
      </c>
      <c r="U105" s="308">
        <v>0</v>
      </c>
      <c r="V105" s="308">
        <v>0</v>
      </c>
      <c r="W105" s="307">
        <v>1</v>
      </c>
      <c r="X105" s="309">
        <v>1</v>
      </c>
      <c r="Y105" s="310">
        <v>0.05</v>
      </c>
      <c r="Z105" s="311" t="s">
        <v>312</v>
      </c>
    </row>
    <row r="106" spans="1:26" x14ac:dyDescent="0.3">
      <c r="A106" s="368" t="s">
        <v>147</v>
      </c>
      <c r="B106" s="368"/>
      <c r="C106" s="368"/>
      <c r="D106" s="315">
        <v>209.01000000000002</v>
      </c>
      <c r="E106" s="315">
        <v>1</v>
      </c>
      <c r="F106" s="315">
        <v>6</v>
      </c>
      <c r="G106" s="315">
        <v>202.01000000000002</v>
      </c>
      <c r="H106" s="315">
        <v>930.38</v>
      </c>
      <c r="I106" s="315">
        <v>8</v>
      </c>
      <c r="J106" s="315">
        <v>60</v>
      </c>
      <c r="K106" s="315">
        <v>862.38</v>
      </c>
      <c r="L106" s="315">
        <v>185.25</v>
      </c>
      <c r="M106" s="315">
        <v>1</v>
      </c>
      <c r="N106" s="315">
        <v>14</v>
      </c>
      <c r="O106" s="315">
        <v>170.25</v>
      </c>
      <c r="P106" s="315">
        <v>64.73</v>
      </c>
      <c r="Q106" s="315">
        <v>0</v>
      </c>
      <c r="R106" s="315">
        <v>1.5</v>
      </c>
      <c r="S106" s="315">
        <v>63.230000000000004</v>
      </c>
      <c r="T106" s="315">
        <v>1389.37</v>
      </c>
      <c r="U106" s="315">
        <v>10</v>
      </c>
      <c r="V106" s="315">
        <v>82.5</v>
      </c>
      <c r="W106" s="315">
        <v>1296.8699999999999</v>
      </c>
      <c r="X106" s="315">
        <v>1296.8699999999999</v>
      </c>
      <c r="Y106" s="315">
        <v>71.460000000000008</v>
      </c>
      <c r="Z106" s="316"/>
    </row>
  </sheetData>
  <sheetProtection algorithmName="SHA-512" hashValue="VU4oFZa7n+yhX3g3hEgNwkbksYdNYGi5nvRhpwFxBkbyIOHKIzrb87zLHVEW2L2wAS/fS/00QzSVAV4QCbo1dw==" saltValue="AIoEaRFBDUTPGx5KssxUpQ==" spinCount="100000" sheet="1" sort="0" autoFilter="0"/>
  <autoFilter ref="A3:C106" xr:uid="{3A9C00AB-5D73-4297-92DD-7CA0A9CD38B9}"/>
  <mergeCells count="10">
    <mergeCell ref="X1:X3"/>
    <mergeCell ref="Y1:Y3"/>
    <mergeCell ref="Z1:Z3"/>
    <mergeCell ref="A106:C106"/>
    <mergeCell ref="A1:C2"/>
    <mergeCell ref="D1:G2"/>
    <mergeCell ref="H1:K2"/>
    <mergeCell ref="L1:O2"/>
    <mergeCell ref="P1:S2"/>
    <mergeCell ref="T1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zoomScale="110" zoomScaleNormal="110" workbookViewId="0">
      <selection activeCell="K100" sqref="K100"/>
    </sheetView>
  </sheetViews>
  <sheetFormatPr defaultColWidth="8.7109375" defaultRowHeight="12.75" x14ac:dyDescent="0.2"/>
  <cols>
    <col min="1" max="1" width="14.7109375" style="2" bestFit="1" customWidth="1"/>
    <col min="2" max="2" width="25.42578125" style="2" customWidth="1"/>
    <col min="3" max="3" width="16" style="2" customWidth="1"/>
    <col min="4" max="4" width="15.7109375" style="2" customWidth="1"/>
    <col min="5" max="11" width="16" style="2" customWidth="1"/>
    <col min="12" max="12" width="4.7109375" style="2" customWidth="1"/>
    <col min="13" max="16384" width="8.7109375" style="2"/>
  </cols>
  <sheetData>
    <row r="1" spans="1:11" s="1" customFormat="1" ht="38.25" customHeight="1" x14ac:dyDescent="0.2">
      <c r="A1" s="381" t="s">
        <v>318</v>
      </c>
      <c r="B1" s="382"/>
      <c r="C1" s="41" t="s">
        <v>221</v>
      </c>
      <c r="D1" s="42" t="s">
        <v>222</v>
      </c>
      <c r="E1" s="42" t="s">
        <v>223</v>
      </c>
      <c r="F1" s="42" t="s">
        <v>224</v>
      </c>
      <c r="G1" s="42" t="s">
        <v>225</v>
      </c>
      <c r="H1" s="42" t="s">
        <v>226</v>
      </c>
      <c r="I1" s="42" t="s">
        <v>159</v>
      </c>
      <c r="J1" s="42" t="s">
        <v>227</v>
      </c>
      <c r="K1" s="42" t="s">
        <v>228</v>
      </c>
    </row>
    <row r="2" spans="1:11" s="1" customFormat="1" ht="38.25" customHeight="1" x14ac:dyDescent="0.2">
      <c r="A2" s="231"/>
      <c r="B2" s="234"/>
      <c r="C2" s="41" t="s">
        <v>229</v>
      </c>
      <c r="D2" s="232" t="s">
        <v>229</v>
      </c>
      <c r="E2" s="232" t="s">
        <v>229</v>
      </c>
      <c r="F2" s="232" t="s">
        <v>229</v>
      </c>
      <c r="G2" s="232" t="s">
        <v>229</v>
      </c>
      <c r="H2" s="232" t="s">
        <v>229</v>
      </c>
      <c r="I2" s="232" t="s">
        <v>229</v>
      </c>
      <c r="J2" s="42" t="s">
        <v>229</v>
      </c>
      <c r="K2" s="233" t="s">
        <v>229</v>
      </c>
    </row>
    <row r="3" spans="1:11" s="1" customFormat="1" ht="15.75" x14ac:dyDescent="0.2">
      <c r="A3" s="331"/>
      <c r="B3" s="332" t="s">
        <v>0</v>
      </c>
      <c r="C3" s="236">
        <v>90</v>
      </c>
      <c r="D3" s="238">
        <v>75</v>
      </c>
      <c r="E3" s="238">
        <v>75</v>
      </c>
      <c r="F3" s="238">
        <v>90</v>
      </c>
      <c r="G3" s="238">
        <v>75</v>
      </c>
      <c r="H3" s="238">
        <v>75</v>
      </c>
      <c r="I3" s="238">
        <v>75</v>
      </c>
      <c r="J3" s="239">
        <v>75</v>
      </c>
      <c r="K3" s="240">
        <v>75</v>
      </c>
    </row>
    <row r="4" spans="1:11" s="1" customFormat="1" ht="17.25" customHeight="1" x14ac:dyDescent="0.2">
      <c r="A4" s="34" t="s">
        <v>160</v>
      </c>
      <c r="B4" s="35" t="s">
        <v>4</v>
      </c>
      <c r="C4" s="36">
        <v>99.078457362873195</v>
      </c>
      <c r="D4" s="36">
        <v>80.368002050785407</v>
      </c>
      <c r="E4" s="36">
        <v>74.951797525199495</v>
      </c>
      <c r="F4" s="36">
        <v>93.649311230445903</v>
      </c>
      <c r="G4" s="36">
        <v>82.790376424542401</v>
      </c>
      <c r="H4" s="36">
        <v>82.127224978114995</v>
      </c>
      <c r="I4" s="36">
        <v>88.267137835754994</v>
      </c>
      <c r="J4" s="36">
        <v>98.902595531808998</v>
      </c>
      <c r="K4" s="36">
        <v>90.528933092224193</v>
      </c>
    </row>
    <row r="5" spans="1:11" s="1" customFormat="1" ht="17.25" customHeight="1" x14ac:dyDescent="0.2">
      <c r="A5" s="37" t="s">
        <v>142</v>
      </c>
      <c r="B5" s="38" t="s">
        <v>5</v>
      </c>
      <c r="C5" s="241">
        <v>100</v>
      </c>
      <c r="D5" s="235">
        <v>76.170212765957402</v>
      </c>
      <c r="E5" s="241">
        <v>66.504854368932001</v>
      </c>
      <c r="F5" s="235">
        <v>89.839572192513401</v>
      </c>
      <c r="G5" s="241">
        <v>86.910994764397898</v>
      </c>
      <c r="H5" s="235">
        <v>70.114942528735597</v>
      </c>
      <c r="I5" s="241">
        <v>88.390379278445906</v>
      </c>
      <c r="J5" s="235">
        <v>98.501362397820202</v>
      </c>
      <c r="K5" s="241">
        <v>83.076923076923094</v>
      </c>
    </row>
    <row r="6" spans="1:11" s="1" customFormat="1" ht="17.25" customHeight="1" x14ac:dyDescent="0.2">
      <c r="A6" s="43" t="s">
        <v>254</v>
      </c>
      <c r="B6" s="44" t="s">
        <v>6</v>
      </c>
      <c r="C6" s="237">
        <v>98.571428571428598</v>
      </c>
      <c r="D6" s="226">
        <v>90.523690773067301</v>
      </c>
      <c r="E6" s="242">
        <v>76.576576576576599</v>
      </c>
      <c r="F6" s="226">
        <v>94.736842105263193</v>
      </c>
      <c r="G6" s="242">
        <v>89.473684210526301</v>
      </c>
      <c r="H6" s="226">
        <v>88.8888888888889</v>
      </c>
      <c r="I6" s="242">
        <v>90.196078431372598</v>
      </c>
      <c r="J6" s="226">
        <v>97.321428571428598</v>
      </c>
      <c r="K6" s="242">
        <v>90</v>
      </c>
    </row>
    <row r="7" spans="1:11" s="1" customFormat="1" ht="17.25" customHeight="1" x14ac:dyDescent="0.2">
      <c r="A7" s="43" t="s">
        <v>254</v>
      </c>
      <c r="B7" s="44" t="s">
        <v>7</v>
      </c>
      <c r="C7" s="237">
        <v>100</v>
      </c>
      <c r="D7" s="226">
        <v>95.098039215686299</v>
      </c>
      <c r="E7" s="242">
        <v>70.588235294117695</v>
      </c>
      <c r="F7" s="226" t="s">
        <v>153</v>
      </c>
      <c r="G7" s="242" t="s">
        <v>153</v>
      </c>
      <c r="H7" s="226">
        <v>75</v>
      </c>
      <c r="I7" s="242">
        <v>91.379310344827601</v>
      </c>
      <c r="J7" s="226">
        <v>96.875</v>
      </c>
      <c r="K7" s="242">
        <v>75</v>
      </c>
    </row>
    <row r="8" spans="1:11" s="1" customFormat="1" ht="17.25" customHeight="1" x14ac:dyDescent="0.2">
      <c r="A8" s="43" t="s">
        <v>253</v>
      </c>
      <c r="B8" s="44" t="s">
        <v>8</v>
      </c>
      <c r="C8" s="237">
        <v>97.9166666666667</v>
      </c>
      <c r="D8" s="226">
        <v>79.893048128342201</v>
      </c>
      <c r="E8" s="242">
        <v>57.258064516128997</v>
      </c>
      <c r="F8" s="226">
        <v>88.461538461538495</v>
      </c>
      <c r="G8" s="242">
        <v>74.074074074074105</v>
      </c>
      <c r="H8" s="226">
        <v>56.25</v>
      </c>
      <c r="I8" s="242">
        <v>85.517241379310406</v>
      </c>
      <c r="J8" s="226">
        <v>94.2222222222222</v>
      </c>
      <c r="K8" s="242">
        <v>51.851851851851897</v>
      </c>
    </row>
    <row r="9" spans="1:11" s="1" customFormat="1" ht="17.25" customHeight="1" x14ac:dyDescent="0.2">
      <c r="A9" s="43" t="s">
        <v>254</v>
      </c>
      <c r="B9" s="44" t="s">
        <v>9</v>
      </c>
      <c r="C9" s="237">
        <v>100</v>
      </c>
      <c r="D9" s="226">
        <v>80.859375</v>
      </c>
      <c r="E9" s="242">
        <v>91.397849462365599</v>
      </c>
      <c r="F9" s="226">
        <v>95.652173913043498</v>
      </c>
      <c r="G9" s="242">
        <v>95.652173913043498</v>
      </c>
      <c r="H9" s="226">
        <v>96</v>
      </c>
      <c r="I9" s="242">
        <v>94</v>
      </c>
      <c r="J9" s="226">
        <v>100</v>
      </c>
      <c r="K9" s="242">
        <v>100</v>
      </c>
    </row>
    <row r="10" spans="1:11" s="1" customFormat="1" ht="17.25" customHeight="1" x14ac:dyDescent="0.2">
      <c r="A10" s="43" t="s">
        <v>254</v>
      </c>
      <c r="B10" s="44" t="s">
        <v>10</v>
      </c>
      <c r="C10" s="237">
        <v>100</v>
      </c>
      <c r="D10" s="226">
        <v>69.369369369369394</v>
      </c>
      <c r="E10" s="242">
        <v>70.212765957446805</v>
      </c>
      <c r="F10" s="226">
        <v>100</v>
      </c>
      <c r="G10" s="242">
        <v>88.8888888888889</v>
      </c>
      <c r="H10" s="226">
        <v>75</v>
      </c>
      <c r="I10" s="242">
        <v>81.553398058252398</v>
      </c>
      <c r="J10" s="226">
        <v>85.714285714285694</v>
      </c>
      <c r="K10" s="242">
        <v>20</v>
      </c>
    </row>
    <row r="11" spans="1:11" s="1" customFormat="1" ht="17.25" customHeight="1" x14ac:dyDescent="0.2">
      <c r="A11" s="43" t="s">
        <v>249</v>
      </c>
      <c r="B11" s="44" t="s">
        <v>11</v>
      </c>
      <c r="C11" s="237">
        <v>100</v>
      </c>
      <c r="D11" s="226">
        <v>74.344569288389494</v>
      </c>
      <c r="E11" s="242">
        <v>88.095238095238102</v>
      </c>
      <c r="F11" s="226">
        <v>98.214285714285694</v>
      </c>
      <c r="G11" s="242">
        <v>94.642857142857096</v>
      </c>
      <c r="H11" s="226">
        <v>74.358974358974393</v>
      </c>
      <c r="I11" s="242">
        <v>84.105960264900702</v>
      </c>
      <c r="J11" s="226">
        <v>97.794117647058798</v>
      </c>
      <c r="K11" s="242">
        <v>71.428571428571402</v>
      </c>
    </row>
    <row r="12" spans="1:11" s="1" customFormat="1" ht="17.25" customHeight="1" x14ac:dyDescent="0.2">
      <c r="A12" s="43" t="s">
        <v>249</v>
      </c>
      <c r="B12" s="44" t="s">
        <v>12</v>
      </c>
      <c r="C12" s="237">
        <v>100</v>
      </c>
      <c r="D12" s="226">
        <v>76.739926739926801</v>
      </c>
      <c r="E12" s="242">
        <v>69.090909090909093</v>
      </c>
      <c r="F12" s="226">
        <v>100</v>
      </c>
      <c r="G12" s="242">
        <v>92.307692307692307</v>
      </c>
      <c r="H12" s="226">
        <v>84.615384615384599</v>
      </c>
      <c r="I12" s="242">
        <v>86.073059360730596</v>
      </c>
      <c r="J12" s="226">
        <v>99.242424242424306</v>
      </c>
      <c r="K12" s="242">
        <v>85.714285714285694</v>
      </c>
    </row>
    <row r="13" spans="1:11" s="1" customFormat="1" ht="17.25" customHeight="1" x14ac:dyDescent="0.2">
      <c r="A13" s="43" t="s">
        <v>164</v>
      </c>
      <c r="B13" s="44" t="s">
        <v>13</v>
      </c>
      <c r="C13" s="237">
        <v>98.4375</v>
      </c>
      <c r="D13" s="226">
        <v>80.536912751677804</v>
      </c>
      <c r="E13" s="242">
        <v>67.630057803468205</v>
      </c>
      <c r="F13" s="226">
        <v>89.285714285714306</v>
      </c>
      <c r="G13" s="242">
        <v>74.193548387096797</v>
      </c>
      <c r="H13" s="226">
        <v>75</v>
      </c>
      <c r="I13" s="242">
        <v>86.650485436893206</v>
      </c>
      <c r="J13" s="226">
        <v>96.140350877193001</v>
      </c>
      <c r="K13" s="242">
        <v>71.052631578947398</v>
      </c>
    </row>
    <row r="14" spans="1:11" s="1" customFormat="1" ht="17.25" customHeight="1" x14ac:dyDescent="0.2">
      <c r="A14" s="43" t="s">
        <v>164</v>
      </c>
      <c r="B14" s="44" t="s">
        <v>14</v>
      </c>
      <c r="C14" s="237">
        <v>98.529411764705898</v>
      </c>
      <c r="D14" s="226">
        <v>82.895850973751095</v>
      </c>
      <c r="E14" s="242">
        <v>96.028037383177605</v>
      </c>
      <c r="F14" s="226">
        <v>99.047619047619094</v>
      </c>
      <c r="G14" s="242">
        <v>94.174757281553397</v>
      </c>
      <c r="H14" s="226">
        <v>93.421052631578902</v>
      </c>
      <c r="I14" s="242">
        <v>95.691452397498296</v>
      </c>
      <c r="J14" s="226">
        <v>98.6979166666667</v>
      </c>
      <c r="K14" s="242">
        <v>90.196078431372598</v>
      </c>
    </row>
    <row r="15" spans="1:11" s="1" customFormat="1" ht="17.25" customHeight="1" x14ac:dyDescent="0.2">
      <c r="A15" s="43" t="s">
        <v>233</v>
      </c>
      <c r="B15" s="44" t="s">
        <v>15</v>
      </c>
      <c r="C15" s="237">
        <v>99.074074074074105</v>
      </c>
      <c r="D15" s="226">
        <v>84.474885844748897</v>
      </c>
      <c r="E15" s="242">
        <v>98.181818181818201</v>
      </c>
      <c r="F15" s="226">
        <v>99.264705882352899</v>
      </c>
      <c r="G15" s="242">
        <v>95.620437956204398</v>
      </c>
      <c r="H15" s="226">
        <v>83.734939759036095</v>
      </c>
      <c r="I15" s="242">
        <v>97.940074906367002</v>
      </c>
      <c r="J15" s="226">
        <v>100</v>
      </c>
      <c r="K15" s="242">
        <v>100</v>
      </c>
    </row>
    <row r="16" spans="1:11" s="1" customFormat="1" ht="17.25" customHeight="1" x14ac:dyDescent="0.2">
      <c r="A16" s="43" t="s">
        <v>254</v>
      </c>
      <c r="B16" s="44" t="s">
        <v>16</v>
      </c>
      <c r="C16" s="237">
        <v>99.476439790575895</v>
      </c>
      <c r="D16" s="226">
        <v>79.448144624167497</v>
      </c>
      <c r="E16" s="242">
        <v>97.2103004291845</v>
      </c>
      <c r="F16" s="226">
        <v>94.736842105263193</v>
      </c>
      <c r="G16" s="242">
        <v>94.545454545454504</v>
      </c>
      <c r="H16" s="226">
        <v>78.431372549019599</v>
      </c>
      <c r="I16" s="242">
        <v>96.208530805687204</v>
      </c>
      <c r="J16" s="226">
        <v>99.115044247787594</v>
      </c>
      <c r="K16" s="242">
        <v>94.736842105263193</v>
      </c>
    </row>
    <row r="17" spans="1:11" s="1" customFormat="1" ht="17.25" customHeight="1" x14ac:dyDescent="0.2">
      <c r="A17" s="43" t="s">
        <v>253</v>
      </c>
      <c r="B17" s="44" t="s">
        <v>17</v>
      </c>
      <c r="C17" s="237">
        <v>99.6875</v>
      </c>
      <c r="D17" s="226">
        <v>93.730792870313493</v>
      </c>
      <c r="E17" s="242">
        <v>93.838862559241704</v>
      </c>
      <c r="F17" s="226">
        <v>98.007968127490003</v>
      </c>
      <c r="G17" s="242">
        <v>97.211155378486097</v>
      </c>
      <c r="H17" s="226">
        <v>91.620111731843593</v>
      </c>
      <c r="I17" s="242">
        <v>99.566294919454805</v>
      </c>
      <c r="J17" s="226">
        <v>99.854014598540104</v>
      </c>
      <c r="K17" s="242">
        <v>99.280575539568403</v>
      </c>
    </row>
    <row r="18" spans="1:11" s="1" customFormat="1" ht="17.25" customHeight="1" x14ac:dyDescent="0.2">
      <c r="A18" s="43" t="s">
        <v>254</v>
      </c>
      <c r="B18" s="44" t="s">
        <v>18</v>
      </c>
      <c r="C18" s="237">
        <v>100</v>
      </c>
      <c r="D18" s="226">
        <v>88.128772635814897</v>
      </c>
      <c r="E18" s="242">
        <v>96.166134185303505</v>
      </c>
      <c r="F18" s="226">
        <v>98.765432098765402</v>
      </c>
      <c r="G18" s="242">
        <v>92.4050632911393</v>
      </c>
      <c r="H18" s="226">
        <v>92.105263157894697</v>
      </c>
      <c r="I18" s="242">
        <v>94.907908992415997</v>
      </c>
      <c r="J18" s="226">
        <v>99.676375404530802</v>
      </c>
      <c r="K18" s="242">
        <v>96</v>
      </c>
    </row>
    <row r="19" spans="1:11" s="1" customFormat="1" ht="17.25" customHeight="1" x14ac:dyDescent="0.2">
      <c r="A19" s="43" t="s">
        <v>249</v>
      </c>
      <c r="B19" s="44" t="s">
        <v>19</v>
      </c>
      <c r="C19" s="237">
        <v>100</v>
      </c>
      <c r="D19" s="226">
        <v>80.681818181818201</v>
      </c>
      <c r="E19" s="242">
        <v>83.3333333333333</v>
      </c>
      <c r="F19" s="226">
        <v>66.6666666666667</v>
      </c>
      <c r="G19" s="242">
        <v>66.6666666666667</v>
      </c>
      <c r="H19" s="226">
        <v>100</v>
      </c>
      <c r="I19" s="242">
        <v>83.3333333333333</v>
      </c>
      <c r="J19" s="226">
        <v>100</v>
      </c>
      <c r="K19" s="242">
        <v>100</v>
      </c>
    </row>
    <row r="20" spans="1:11" s="1" customFormat="1" ht="17.25" customHeight="1" x14ac:dyDescent="0.2">
      <c r="A20" s="43" t="s">
        <v>164</v>
      </c>
      <c r="B20" s="44" t="s">
        <v>20</v>
      </c>
      <c r="C20" s="237">
        <v>98.947368421052602</v>
      </c>
      <c r="D20" s="226">
        <v>50.596026490066201</v>
      </c>
      <c r="E20" s="242">
        <v>33.496332518337397</v>
      </c>
      <c r="F20" s="226">
        <v>90.909090909090907</v>
      </c>
      <c r="G20" s="242">
        <v>81.818181818181799</v>
      </c>
      <c r="H20" s="226">
        <v>73.076923076923094</v>
      </c>
      <c r="I20" s="242">
        <v>89.293849658314301</v>
      </c>
      <c r="J20" s="226">
        <v>99.024390243902502</v>
      </c>
      <c r="K20" s="242">
        <v>83.3333333333333</v>
      </c>
    </row>
    <row r="21" spans="1:11" s="1" customFormat="1" ht="17.25" customHeight="1" x14ac:dyDescent="0.2">
      <c r="A21" s="45" t="s">
        <v>142</v>
      </c>
      <c r="B21" s="44" t="s">
        <v>21</v>
      </c>
      <c r="C21" s="237">
        <v>100</v>
      </c>
      <c r="D21" s="226">
        <v>78.113207547169793</v>
      </c>
      <c r="E21" s="242">
        <v>83.516483516483504</v>
      </c>
      <c r="F21" s="226">
        <v>88.8888888888889</v>
      </c>
      <c r="G21" s="242">
        <v>80</v>
      </c>
      <c r="H21" s="226">
        <v>74.358974358974393</v>
      </c>
      <c r="I21" s="242">
        <v>82.962962962963005</v>
      </c>
      <c r="J21" s="226">
        <v>98.360655737704903</v>
      </c>
      <c r="K21" s="242">
        <v>66.6666666666667</v>
      </c>
    </row>
    <row r="22" spans="1:11" s="1" customFormat="1" ht="17.25" customHeight="1" x14ac:dyDescent="0.2">
      <c r="A22" s="45" t="s">
        <v>254</v>
      </c>
      <c r="B22" s="44" t="s">
        <v>22</v>
      </c>
      <c r="C22" s="237">
        <v>100</v>
      </c>
      <c r="D22" s="226">
        <v>85.394352482960102</v>
      </c>
      <c r="E22" s="242">
        <v>81.619256017505506</v>
      </c>
      <c r="F22" s="226">
        <v>98.026315789473699</v>
      </c>
      <c r="G22" s="242">
        <v>92.6174496644295</v>
      </c>
      <c r="H22" s="226">
        <v>87.037037037036995</v>
      </c>
      <c r="I22" s="242">
        <v>91.606847045831003</v>
      </c>
      <c r="J22" s="226">
        <v>100</v>
      </c>
      <c r="K22" s="242">
        <v>100</v>
      </c>
    </row>
    <row r="23" spans="1:11" s="1" customFormat="1" ht="17.25" customHeight="1" x14ac:dyDescent="0.2">
      <c r="A23" s="43" t="s">
        <v>142</v>
      </c>
      <c r="B23" s="44" t="s">
        <v>23</v>
      </c>
      <c r="C23" s="237">
        <v>95.161290322580697</v>
      </c>
      <c r="D23" s="226">
        <v>80.199667221297801</v>
      </c>
      <c r="E23" s="242">
        <v>85.4304635761589</v>
      </c>
      <c r="F23" s="226">
        <v>91.6666666666667</v>
      </c>
      <c r="G23" s="242">
        <v>83.3333333333333</v>
      </c>
      <c r="H23" s="226">
        <v>92.307692307692307</v>
      </c>
      <c r="I23" s="242">
        <v>92.490118577075094</v>
      </c>
      <c r="J23" s="226">
        <v>99.435028248587599</v>
      </c>
      <c r="K23" s="242">
        <v>92.307692307692307</v>
      </c>
    </row>
    <row r="24" spans="1:11" s="1" customFormat="1" ht="17.25" customHeight="1" x14ac:dyDescent="0.2">
      <c r="A24" s="43" t="s">
        <v>233</v>
      </c>
      <c r="B24" s="44" t="s">
        <v>24</v>
      </c>
      <c r="C24" s="237">
        <v>94.736842105263193</v>
      </c>
      <c r="D24" s="226">
        <v>79.464285714285694</v>
      </c>
      <c r="E24" s="242">
        <v>94.318181818181799</v>
      </c>
      <c r="F24" s="226">
        <v>96.153846153846203</v>
      </c>
      <c r="G24" s="242">
        <v>88.461538461538495</v>
      </c>
      <c r="H24" s="226">
        <v>82.352941176470594</v>
      </c>
      <c r="I24" s="242">
        <v>84.234234234234194</v>
      </c>
      <c r="J24" s="226">
        <v>100</v>
      </c>
      <c r="K24" s="242">
        <v>100</v>
      </c>
    </row>
    <row r="25" spans="1:11" s="1" customFormat="1" ht="17.25" customHeight="1" x14ac:dyDescent="0.2">
      <c r="A25" s="43" t="s">
        <v>249</v>
      </c>
      <c r="B25" s="44" t="s">
        <v>25</v>
      </c>
      <c r="C25" s="237">
        <v>100</v>
      </c>
      <c r="D25" s="226">
        <v>74.264705882352899</v>
      </c>
      <c r="E25" s="242">
        <v>78.723404255319195</v>
      </c>
      <c r="F25" s="226">
        <v>100</v>
      </c>
      <c r="G25" s="242">
        <v>100</v>
      </c>
      <c r="H25" s="226">
        <v>81.25</v>
      </c>
      <c r="I25" s="242">
        <v>76.061776061776101</v>
      </c>
      <c r="J25" s="226">
        <v>96.153846153846203</v>
      </c>
      <c r="K25" s="242">
        <v>87.096774193548399</v>
      </c>
    </row>
    <row r="26" spans="1:11" s="1" customFormat="1" ht="17.25" customHeight="1" x14ac:dyDescent="0.2">
      <c r="A26" s="43" t="s">
        <v>233</v>
      </c>
      <c r="B26" s="44" t="s">
        <v>26</v>
      </c>
      <c r="C26" s="237">
        <v>100</v>
      </c>
      <c r="D26" s="226">
        <v>86.567164179104495</v>
      </c>
      <c r="E26" s="242">
        <v>90.909090909090907</v>
      </c>
      <c r="F26" s="226">
        <v>100</v>
      </c>
      <c r="G26" s="242">
        <v>100</v>
      </c>
      <c r="H26" s="226">
        <v>80</v>
      </c>
      <c r="I26" s="242">
        <v>100</v>
      </c>
      <c r="J26" s="226">
        <v>95.454545454545496</v>
      </c>
      <c r="K26" s="242">
        <v>75</v>
      </c>
    </row>
    <row r="27" spans="1:11" s="1" customFormat="1" ht="17.25" customHeight="1" x14ac:dyDescent="0.2">
      <c r="A27" s="43" t="s">
        <v>254</v>
      </c>
      <c r="B27" s="44" t="s">
        <v>27</v>
      </c>
      <c r="C27" s="237">
        <v>99.074074074074105</v>
      </c>
      <c r="D27" s="226">
        <v>76.194770063119904</v>
      </c>
      <c r="E27" s="242">
        <v>86.998616874135607</v>
      </c>
      <c r="F27" s="226">
        <v>96.330275229357795</v>
      </c>
      <c r="G27" s="242">
        <v>92.727272727272705</v>
      </c>
      <c r="H27" s="226">
        <v>71.604938271604894</v>
      </c>
      <c r="I27" s="242">
        <v>78.188638799571294</v>
      </c>
      <c r="J27" s="226">
        <v>98.809523809523796</v>
      </c>
      <c r="K27" s="242">
        <v>74.074074074074105</v>
      </c>
    </row>
    <row r="28" spans="1:11" s="1" customFormat="1" ht="17.25" customHeight="1" x14ac:dyDescent="0.2">
      <c r="A28" s="43" t="s">
        <v>164</v>
      </c>
      <c r="B28" s="44" t="s">
        <v>28</v>
      </c>
      <c r="C28" s="237">
        <v>98.230088495575203</v>
      </c>
      <c r="D28" s="226">
        <v>83.147989734816093</v>
      </c>
      <c r="E28" s="242">
        <v>91.825613079019107</v>
      </c>
      <c r="F28" s="226">
        <v>93.75</v>
      </c>
      <c r="G28" s="242">
        <v>90.540540540540505</v>
      </c>
      <c r="H28" s="226">
        <v>89.393939393939405</v>
      </c>
      <c r="I28" s="242">
        <v>79.574056147144205</v>
      </c>
      <c r="J28" s="226">
        <v>99.175824175824204</v>
      </c>
      <c r="K28" s="242">
        <v>91.891891891891902</v>
      </c>
    </row>
    <row r="29" spans="1:11" s="1" customFormat="1" ht="17.25" customHeight="1" x14ac:dyDescent="0.2">
      <c r="A29" s="43" t="s">
        <v>164</v>
      </c>
      <c r="B29" s="44" t="s">
        <v>29</v>
      </c>
      <c r="C29" s="237">
        <v>99.397590361445793</v>
      </c>
      <c r="D29" s="226">
        <v>78.141711229946495</v>
      </c>
      <c r="E29" s="242">
        <v>65.548098434004501</v>
      </c>
      <c r="F29" s="226">
        <v>90.2173913043478</v>
      </c>
      <c r="G29" s="242">
        <v>74.193548387096797</v>
      </c>
      <c r="H29" s="226">
        <v>70.6666666666667</v>
      </c>
      <c r="I29" s="242">
        <v>84.717376133984601</v>
      </c>
      <c r="J29" s="226">
        <v>97.885835095137395</v>
      </c>
      <c r="K29" s="242">
        <v>79.591836734693899</v>
      </c>
    </row>
    <row r="30" spans="1:11" s="1" customFormat="1" ht="17.25" customHeight="1" x14ac:dyDescent="0.2">
      <c r="A30" s="43" t="s">
        <v>164</v>
      </c>
      <c r="B30" s="44" t="s">
        <v>30</v>
      </c>
      <c r="C30" s="237">
        <v>99.246501614639399</v>
      </c>
      <c r="D30" s="226">
        <v>83.277101364236501</v>
      </c>
      <c r="E30" s="242">
        <v>80.532212885154095</v>
      </c>
      <c r="F30" s="226">
        <v>94.131455399060997</v>
      </c>
      <c r="G30" s="242">
        <v>83.610451306413296</v>
      </c>
      <c r="H30" s="226">
        <v>84.507042253521107</v>
      </c>
      <c r="I30" s="242">
        <v>94.143684031324497</v>
      </c>
      <c r="J30" s="226">
        <v>98.824731732243194</v>
      </c>
      <c r="K30" s="242">
        <v>92.203389830508499</v>
      </c>
    </row>
    <row r="31" spans="1:11" s="1" customFormat="1" ht="17.25" customHeight="1" x14ac:dyDescent="0.2">
      <c r="A31" s="43" t="s">
        <v>249</v>
      </c>
      <c r="B31" s="44" t="s">
        <v>31</v>
      </c>
      <c r="C31" s="237">
        <v>96.428571428571402</v>
      </c>
      <c r="D31" s="226">
        <v>90.707964601769902</v>
      </c>
      <c r="E31" s="242">
        <v>71.264367816092005</v>
      </c>
      <c r="F31" s="226">
        <v>100</v>
      </c>
      <c r="G31" s="242">
        <v>95.454545454545496</v>
      </c>
      <c r="H31" s="226">
        <v>85.185185185185205</v>
      </c>
      <c r="I31" s="242">
        <v>78.3333333333333</v>
      </c>
      <c r="J31" s="226">
        <v>100</v>
      </c>
      <c r="K31" s="242">
        <v>100</v>
      </c>
    </row>
    <row r="32" spans="1:11" s="1" customFormat="1" ht="17.25" customHeight="1" x14ac:dyDescent="0.2">
      <c r="A32" s="43" t="s">
        <v>249</v>
      </c>
      <c r="B32" s="44" t="s">
        <v>32</v>
      </c>
      <c r="C32" s="237">
        <v>100</v>
      </c>
      <c r="D32" s="226">
        <v>87.924528301886795</v>
      </c>
      <c r="E32" s="242">
        <v>77.966101694915295</v>
      </c>
      <c r="F32" s="226">
        <v>91.6666666666667</v>
      </c>
      <c r="G32" s="242">
        <v>83.3333333333333</v>
      </c>
      <c r="H32" s="226">
        <v>94.4444444444444</v>
      </c>
      <c r="I32" s="242">
        <v>89.285714285714306</v>
      </c>
      <c r="J32" s="226">
        <v>97.560975609756099</v>
      </c>
      <c r="K32" s="242">
        <v>84.615384615384599</v>
      </c>
    </row>
    <row r="33" spans="1:11" s="1" customFormat="1" ht="17.25" customHeight="1" x14ac:dyDescent="0.2">
      <c r="A33" s="43" t="s">
        <v>142</v>
      </c>
      <c r="B33" s="44" t="s">
        <v>33</v>
      </c>
      <c r="C33" s="237">
        <v>99.319727891156504</v>
      </c>
      <c r="D33" s="226">
        <v>79.592825981580205</v>
      </c>
      <c r="E33" s="242">
        <v>57.805255023183904</v>
      </c>
      <c r="F33" s="226">
        <v>86.516853932584297</v>
      </c>
      <c r="G33" s="242">
        <v>67.741935483871003</v>
      </c>
      <c r="H33" s="226">
        <v>89.473684210526301</v>
      </c>
      <c r="I33" s="242">
        <v>79.628443305573299</v>
      </c>
      <c r="J33" s="226">
        <v>99.248120300751907</v>
      </c>
      <c r="K33" s="242">
        <v>91.071428571428598</v>
      </c>
    </row>
    <row r="34" spans="1:11" s="1" customFormat="1" ht="17.25" customHeight="1" x14ac:dyDescent="0.2">
      <c r="A34" s="43" t="s">
        <v>142</v>
      </c>
      <c r="B34" s="44" t="s">
        <v>34</v>
      </c>
      <c r="C34" s="237">
        <v>98.305084745762699</v>
      </c>
      <c r="D34" s="226">
        <v>82.626262626262601</v>
      </c>
      <c r="E34" s="242">
        <v>69.655172413793096</v>
      </c>
      <c r="F34" s="226">
        <v>92.592592592592595</v>
      </c>
      <c r="G34" s="242">
        <v>90.740740740740804</v>
      </c>
      <c r="H34" s="226">
        <v>88.235294117647101</v>
      </c>
      <c r="I34" s="242">
        <v>86.968838526912194</v>
      </c>
      <c r="J34" s="226">
        <v>100</v>
      </c>
      <c r="K34" s="242">
        <v>100</v>
      </c>
    </row>
    <row r="35" spans="1:11" s="1" customFormat="1" ht="17.25" customHeight="1" x14ac:dyDescent="0.2">
      <c r="A35" s="43" t="s">
        <v>164</v>
      </c>
      <c r="B35" s="44" t="s">
        <v>35</v>
      </c>
      <c r="C35" s="237">
        <v>98.550724637681199</v>
      </c>
      <c r="D35" s="226">
        <v>74.507772020725398</v>
      </c>
      <c r="E35" s="242">
        <v>56.7099567099567</v>
      </c>
      <c r="F35" s="226">
        <v>77.464788732394396</v>
      </c>
      <c r="G35" s="242">
        <v>61.25</v>
      </c>
      <c r="H35" s="226">
        <v>94.642857142857096</v>
      </c>
      <c r="I35" s="242">
        <v>88.0926130099228</v>
      </c>
      <c r="J35" s="226">
        <v>97.173144876325097</v>
      </c>
      <c r="K35" s="242">
        <v>76.470588235294102</v>
      </c>
    </row>
    <row r="36" spans="1:11" s="1" customFormat="1" ht="17.25" customHeight="1" x14ac:dyDescent="0.2">
      <c r="A36" s="45" t="s">
        <v>142</v>
      </c>
      <c r="B36" s="44" t="s">
        <v>36</v>
      </c>
      <c r="C36" s="237">
        <v>98.965517241379303</v>
      </c>
      <c r="D36" s="226">
        <v>80.733374766935995</v>
      </c>
      <c r="E36" s="242">
        <v>89.506820566631703</v>
      </c>
      <c r="F36" s="226">
        <v>96.825396825396794</v>
      </c>
      <c r="G36" s="242">
        <v>91.443850267379702</v>
      </c>
      <c r="H36" s="226">
        <v>87.692307692307693</v>
      </c>
      <c r="I36" s="242">
        <v>86.827697262479901</v>
      </c>
      <c r="J36" s="226">
        <v>99.884125144843594</v>
      </c>
      <c r="K36" s="242">
        <v>99.074074074074105</v>
      </c>
    </row>
    <row r="37" spans="1:11" s="1" customFormat="1" ht="17.25" customHeight="1" x14ac:dyDescent="0.2">
      <c r="A37" s="43" t="s">
        <v>220</v>
      </c>
      <c r="B37" s="44" t="s">
        <v>37</v>
      </c>
      <c r="C37" s="237">
        <v>100</v>
      </c>
      <c r="D37" s="226">
        <v>70.300751879699305</v>
      </c>
      <c r="E37" s="242">
        <v>19.637462235649501</v>
      </c>
      <c r="F37" s="226">
        <v>60</v>
      </c>
      <c r="G37" s="242">
        <v>60</v>
      </c>
      <c r="H37" s="226">
        <v>85.714285714285694</v>
      </c>
      <c r="I37" s="242">
        <v>78.021978021978001</v>
      </c>
      <c r="J37" s="226">
        <v>99.367088607594894</v>
      </c>
      <c r="K37" s="242">
        <v>96.153846153846203</v>
      </c>
    </row>
    <row r="38" spans="1:11" s="1" customFormat="1" ht="17.25" customHeight="1" x14ac:dyDescent="0.2">
      <c r="A38" s="43" t="s">
        <v>220</v>
      </c>
      <c r="B38" s="44" t="s">
        <v>38</v>
      </c>
      <c r="C38" s="237">
        <v>90</v>
      </c>
      <c r="D38" s="226">
        <v>73.355263157894697</v>
      </c>
      <c r="E38" s="242">
        <v>15.159574468085101</v>
      </c>
      <c r="F38" s="226">
        <v>58.3333333333333</v>
      </c>
      <c r="G38" s="242">
        <v>54.1666666666667</v>
      </c>
      <c r="H38" s="226">
        <v>90</v>
      </c>
      <c r="I38" s="242">
        <v>83.757338551859107</v>
      </c>
      <c r="J38" s="226">
        <v>93.3734939759036</v>
      </c>
      <c r="K38" s="242">
        <v>57.692307692307701</v>
      </c>
    </row>
    <row r="39" spans="1:11" s="1" customFormat="1" ht="17.25" customHeight="1" x14ac:dyDescent="0.2">
      <c r="A39" s="43" t="s">
        <v>142</v>
      </c>
      <c r="B39" s="44" t="s">
        <v>39</v>
      </c>
      <c r="C39" s="237">
        <v>95.985401459854003</v>
      </c>
      <c r="D39" s="226">
        <v>79.285014691478906</v>
      </c>
      <c r="E39" s="242">
        <v>80.258302583025795</v>
      </c>
      <c r="F39" s="226">
        <v>97.2027972027972</v>
      </c>
      <c r="G39" s="242">
        <v>94.055944055944096</v>
      </c>
      <c r="H39" s="226">
        <v>79.292929292929301</v>
      </c>
      <c r="I39" s="242">
        <v>97.673397717295899</v>
      </c>
      <c r="J39" s="226">
        <v>99.940617577197202</v>
      </c>
      <c r="K39" s="242">
        <v>99.371069182389903</v>
      </c>
    </row>
    <row r="40" spans="1:11" s="1" customFormat="1" ht="17.25" customHeight="1" x14ac:dyDescent="0.2">
      <c r="A40" s="43" t="s">
        <v>220</v>
      </c>
      <c r="B40" s="44" t="s">
        <v>40</v>
      </c>
      <c r="C40" s="237">
        <v>98.717948717948701</v>
      </c>
      <c r="D40" s="226">
        <v>86.787878787878796</v>
      </c>
      <c r="E40" s="242">
        <v>86.4583333333333</v>
      </c>
      <c r="F40" s="226">
        <v>95.454545454545496</v>
      </c>
      <c r="G40" s="242">
        <v>93.181818181818201</v>
      </c>
      <c r="H40" s="226">
        <v>81.481481481481495</v>
      </c>
      <c r="I40" s="242">
        <v>82.497541789577198</v>
      </c>
      <c r="J40" s="226">
        <v>98.431372549019599</v>
      </c>
      <c r="K40" s="242">
        <v>84.615384615384599</v>
      </c>
    </row>
    <row r="41" spans="1:11" s="1" customFormat="1" ht="17.25" customHeight="1" x14ac:dyDescent="0.2">
      <c r="A41" s="43" t="s">
        <v>254</v>
      </c>
      <c r="B41" s="44" t="s">
        <v>41</v>
      </c>
      <c r="C41" s="237">
        <v>99.578947368421098</v>
      </c>
      <c r="D41" s="226">
        <v>82.665021591610099</v>
      </c>
      <c r="E41" s="242">
        <v>78.241160471441503</v>
      </c>
      <c r="F41" s="226">
        <v>90.178571428571402</v>
      </c>
      <c r="G41" s="242">
        <v>75</v>
      </c>
      <c r="H41" s="226">
        <v>82.170542635658904</v>
      </c>
      <c r="I41" s="242">
        <v>81.018867924528294</v>
      </c>
      <c r="J41" s="226">
        <v>99.083503054989805</v>
      </c>
      <c r="K41" s="242">
        <v>92.105263157894697</v>
      </c>
    </row>
    <row r="42" spans="1:11" s="1" customFormat="1" ht="17.25" customHeight="1" x14ac:dyDescent="0.2">
      <c r="A42" s="43" t="s">
        <v>249</v>
      </c>
      <c r="B42" s="44" t="s">
        <v>42</v>
      </c>
      <c r="C42" s="237">
        <v>95.454545454545496</v>
      </c>
      <c r="D42" s="226">
        <v>78.400000000000006</v>
      </c>
      <c r="E42" s="242">
        <v>78.571428571428598</v>
      </c>
      <c r="F42" s="226">
        <v>100</v>
      </c>
      <c r="G42" s="242">
        <v>100</v>
      </c>
      <c r="H42" s="226">
        <v>100</v>
      </c>
      <c r="I42" s="242">
        <v>73.9583333333333</v>
      </c>
      <c r="J42" s="226">
        <v>96.428571428571402</v>
      </c>
      <c r="K42" s="242">
        <v>66.6666666666667</v>
      </c>
    </row>
    <row r="43" spans="1:11" s="1" customFormat="1" ht="17.25" customHeight="1" x14ac:dyDescent="0.2">
      <c r="A43" s="43" t="s">
        <v>233</v>
      </c>
      <c r="B43" s="44" t="s">
        <v>43</v>
      </c>
      <c r="C43" s="237">
        <v>100</v>
      </c>
      <c r="D43" s="226">
        <v>69.047619047619094</v>
      </c>
      <c r="E43" s="242">
        <v>80</v>
      </c>
      <c r="F43" s="226" t="s">
        <v>153</v>
      </c>
      <c r="G43" s="242" t="s">
        <v>153</v>
      </c>
      <c r="H43" s="226" t="s">
        <v>153</v>
      </c>
      <c r="I43" s="242">
        <v>70.886075949367097</v>
      </c>
      <c r="J43" s="226">
        <v>100</v>
      </c>
      <c r="K43" s="242">
        <v>100</v>
      </c>
    </row>
    <row r="44" spans="1:11" s="1" customFormat="1" ht="17.25" customHeight="1" x14ac:dyDescent="0.2">
      <c r="A44" s="43" t="s">
        <v>220</v>
      </c>
      <c r="B44" s="44" t="s">
        <v>44</v>
      </c>
      <c r="C44" s="237">
        <v>100</v>
      </c>
      <c r="D44" s="226">
        <v>83.281086729362599</v>
      </c>
      <c r="E44" s="242">
        <v>96.178343949044603</v>
      </c>
      <c r="F44" s="226">
        <v>96.923076923076906</v>
      </c>
      <c r="G44" s="242">
        <v>95.384615384615401</v>
      </c>
      <c r="H44" s="226">
        <v>83.870967741935502</v>
      </c>
      <c r="I44" s="242">
        <v>91.657010428736996</v>
      </c>
      <c r="J44" s="226">
        <v>97.448979591836704</v>
      </c>
      <c r="K44" s="242">
        <v>82.758620689655203</v>
      </c>
    </row>
    <row r="45" spans="1:11" s="1" customFormat="1" ht="17.25" customHeight="1" x14ac:dyDescent="0.2">
      <c r="A45" s="43" t="s">
        <v>220</v>
      </c>
      <c r="B45" s="44" t="s">
        <v>45</v>
      </c>
      <c r="C45" s="237">
        <v>97.142857142857096</v>
      </c>
      <c r="D45" s="226">
        <v>77.609427609427598</v>
      </c>
      <c r="E45" s="242">
        <v>95.412844036697294</v>
      </c>
      <c r="F45" s="226">
        <v>98.360655737704903</v>
      </c>
      <c r="G45" s="242">
        <v>91.8032786885246</v>
      </c>
      <c r="H45" s="226">
        <v>88.8888888888889</v>
      </c>
      <c r="I45" s="242">
        <v>90.929203539823007</v>
      </c>
      <c r="J45" s="226">
        <v>99.324324324324294</v>
      </c>
      <c r="K45" s="242">
        <v>96</v>
      </c>
    </row>
    <row r="46" spans="1:11" s="1" customFormat="1" ht="17.25" customHeight="1" x14ac:dyDescent="0.2">
      <c r="A46" s="43" t="s">
        <v>142</v>
      </c>
      <c r="B46" s="44" t="s">
        <v>46</v>
      </c>
      <c r="C46" s="237">
        <v>98.089171974522301</v>
      </c>
      <c r="D46" s="226">
        <v>83.192969608202105</v>
      </c>
      <c r="E46" s="242">
        <v>86.337843736359702</v>
      </c>
      <c r="F46" s="226">
        <v>97.076023391812896</v>
      </c>
      <c r="G46" s="242">
        <v>82.947976878612707</v>
      </c>
      <c r="H46" s="226">
        <v>84.7222222222222</v>
      </c>
      <c r="I46" s="242">
        <v>93.344357172385301</v>
      </c>
      <c r="J46" s="226">
        <v>99.407114624505894</v>
      </c>
      <c r="K46" s="242">
        <v>94.409937888198797</v>
      </c>
    </row>
    <row r="47" spans="1:11" s="1" customFormat="1" ht="17.25" customHeight="1" x14ac:dyDescent="0.2">
      <c r="A47" s="43" t="s">
        <v>142</v>
      </c>
      <c r="B47" s="44" t="s">
        <v>47</v>
      </c>
      <c r="C47" s="237">
        <v>99.586776859504099</v>
      </c>
      <c r="D47" s="226">
        <v>80.350553505535103</v>
      </c>
      <c r="E47" s="242">
        <v>83.840749414519905</v>
      </c>
      <c r="F47" s="226">
        <v>96.969696969696997</v>
      </c>
      <c r="G47" s="242">
        <v>89.6</v>
      </c>
      <c r="H47" s="226">
        <v>82.716049382716093</v>
      </c>
      <c r="I47" s="242">
        <v>94.061135371179006</v>
      </c>
      <c r="J47" s="226">
        <v>99.480968858131504</v>
      </c>
      <c r="K47" s="242">
        <v>94</v>
      </c>
    </row>
    <row r="48" spans="1:11" s="1" customFormat="1" ht="17.25" customHeight="1" x14ac:dyDescent="0.2">
      <c r="A48" s="43" t="s">
        <v>220</v>
      </c>
      <c r="B48" s="44" t="s">
        <v>48</v>
      </c>
      <c r="C48" s="237">
        <v>98.347107438016494</v>
      </c>
      <c r="D48" s="226">
        <v>91.622574955908306</v>
      </c>
      <c r="E48" s="242">
        <v>79.487179487179503</v>
      </c>
      <c r="F48" s="226">
        <v>96.116504854368898</v>
      </c>
      <c r="G48" s="242">
        <v>90.291262135922295</v>
      </c>
      <c r="H48" s="226">
        <v>93.877551020408205</v>
      </c>
      <c r="I48" s="242">
        <v>95.0715421303657</v>
      </c>
      <c r="J48" s="226">
        <v>100</v>
      </c>
      <c r="K48" s="242">
        <v>100</v>
      </c>
    </row>
    <row r="49" spans="1:11" s="1" customFormat="1" ht="17.25" customHeight="1" x14ac:dyDescent="0.2">
      <c r="A49" s="43" t="s">
        <v>253</v>
      </c>
      <c r="B49" s="44" t="s">
        <v>49</v>
      </c>
      <c r="C49" s="237">
        <v>100</v>
      </c>
      <c r="D49" s="226">
        <v>78.976697061803506</v>
      </c>
      <c r="E49" s="242">
        <v>75.704989154013006</v>
      </c>
      <c r="F49" s="226">
        <v>90.816326530612201</v>
      </c>
      <c r="G49" s="242">
        <v>77.7777777777778</v>
      </c>
      <c r="H49" s="226">
        <v>90.566037735849093</v>
      </c>
      <c r="I49" s="242">
        <v>80.688336520076504</v>
      </c>
      <c r="J49" s="226">
        <v>98.521256931608093</v>
      </c>
      <c r="K49" s="242">
        <v>80.952380952381006</v>
      </c>
    </row>
    <row r="50" spans="1:11" s="1" customFormat="1" ht="17.25" customHeight="1" x14ac:dyDescent="0.2">
      <c r="A50" s="43" t="s">
        <v>233</v>
      </c>
      <c r="B50" s="44" t="s">
        <v>50</v>
      </c>
      <c r="C50" s="237">
        <v>100</v>
      </c>
      <c r="D50" s="226">
        <v>81.933842239185793</v>
      </c>
      <c r="E50" s="242">
        <v>88.8888888888889</v>
      </c>
      <c r="F50" s="226">
        <v>100</v>
      </c>
      <c r="G50" s="242">
        <v>100</v>
      </c>
      <c r="H50" s="226">
        <v>83.3333333333333</v>
      </c>
      <c r="I50" s="242">
        <v>95.684803001876205</v>
      </c>
      <c r="J50" s="226">
        <v>95.757575757575793</v>
      </c>
      <c r="K50" s="242">
        <v>63.157894736842103</v>
      </c>
    </row>
    <row r="51" spans="1:11" s="1" customFormat="1" ht="17.25" customHeight="1" x14ac:dyDescent="0.2">
      <c r="A51" s="43" t="s">
        <v>233</v>
      </c>
      <c r="B51" s="44" t="s">
        <v>51</v>
      </c>
      <c r="C51" s="237">
        <v>98.823529411764696</v>
      </c>
      <c r="D51" s="226">
        <v>88.944099378882001</v>
      </c>
      <c r="E51" s="242">
        <v>99.601593625497998</v>
      </c>
      <c r="F51" s="226">
        <v>100</v>
      </c>
      <c r="G51" s="242">
        <v>96.078431372549005</v>
      </c>
      <c r="H51" s="226">
        <v>94.4444444444444</v>
      </c>
      <c r="I51" s="242">
        <v>99.346405228758201</v>
      </c>
      <c r="J51" s="226">
        <v>99.009900990098998</v>
      </c>
      <c r="K51" s="242">
        <v>90.909090909090907</v>
      </c>
    </row>
    <row r="52" spans="1:11" s="1" customFormat="1" ht="17.25" customHeight="1" x14ac:dyDescent="0.2">
      <c r="A52" s="43" t="s">
        <v>249</v>
      </c>
      <c r="B52" s="44" t="s">
        <v>52</v>
      </c>
      <c r="C52" s="237">
        <v>97.7777777777778</v>
      </c>
      <c r="D52" s="226">
        <v>73.727647867950495</v>
      </c>
      <c r="E52" s="242">
        <v>73.684210526315795</v>
      </c>
      <c r="F52" s="226">
        <v>100</v>
      </c>
      <c r="G52" s="242">
        <v>94.736842105263193</v>
      </c>
      <c r="H52" s="226">
        <v>89.473684210526301</v>
      </c>
      <c r="I52" s="242">
        <v>81.651376146789005</v>
      </c>
      <c r="J52" s="226">
        <v>97.237569060773495</v>
      </c>
      <c r="K52" s="242">
        <v>76.190476190476204</v>
      </c>
    </row>
    <row r="53" spans="1:11" s="1" customFormat="1" ht="17.25" customHeight="1" x14ac:dyDescent="0.2">
      <c r="A53" s="43" t="s">
        <v>253</v>
      </c>
      <c r="B53" s="44" t="s">
        <v>53</v>
      </c>
      <c r="C53" s="237">
        <v>98.360655737704903</v>
      </c>
      <c r="D53" s="226">
        <v>76.208897485493196</v>
      </c>
      <c r="E53" s="242">
        <v>53.100775193798498</v>
      </c>
      <c r="F53" s="226">
        <v>97.674418604651194</v>
      </c>
      <c r="G53" s="242">
        <v>88.636363636363598</v>
      </c>
      <c r="H53" s="226">
        <v>76.785714285714306</v>
      </c>
      <c r="I53" s="242">
        <v>87.890625</v>
      </c>
      <c r="J53" s="226">
        <v>98.431372549019599</v>
      </c>
      <c r="K53" s="242">
        <v>86.6666666666667</v>
      </c>
    </row>
    <row r="54" spans="1:11" s="1" customFormat="1" ht="17.25" customHeight="1" x14ac:dyDescent="0.2">
      <c r="A54" s="43" t="s">
        <v>249</v>
      </c>
      <c r="B54" s="44" t="s">
        <v>54</v>
      </c>
      <c r="C54" s="237">
        <v>100</v>
      </c>
      <c r="D54" s="226">
        <v>78.125</v>
      </c>
      <c r="E54" s="242">
        <v>100</v>
      </c>
      <c r="F54" s="226">
        <v>100</v>
      </c>
      <c r="G54" s="242">
        <v>100</v>
      </c>
      <c r="H54" s="226">
        <v>100</v>
      </c>
      <c r="I54" s="242">
        <v>88</v>
      </c>
      <c r="J54" s="226">
        <v>100</v>
      </c>
      <c r="K54" s="242">
        <v>100</v>
      </c>
    </row>
    <row r="55" spans="1:11" s="1" customFormat="1" ht="17.25" customHeight="1" x14ac:dyDescent="0.2">
      <c r="A55" s="43" t="s">
        <v>254</v>
      </c>
      <c r="B55" s="44" t="s">
        <v>55</v>
      </c>
      <c r="C55" s="237">
        <v>99.568965517241395</v>
      </c>
      <c r="D55" s="226">
        <v>80.260206370569804</v>
      </c>
      <c r="E55" s="242">
        <v>82.158920539730204</v>
      </c>
      <c r="F55" s="226">
        <v>92.436974789915993</v>
      </c>
      <c r="G55" s="242">
        <v>80.487804878048806</v>
      </c>
      <c r="H55" s="226">
        <v>89.830508474576305</v>
      </c>
      <c r="I55" s="242">
        <v>90.856313497822896</v>
      </c>
      <c r="J55" s="226">
        <v>98.637137989778495</v>
      </c>
      <c r="K55" s="242">
        <v>70.370370370370395</v>
      </c>
    </row>
    <row r="56" spans="1:11" s="1" customFormat="1" ht="17.25" customHeight="1" x14ac:dyDescent="0.2">
      <c r="A56" s="43" t="s">
        <v>233</v>
      </c>
      <c r="B56" s="44" t="s">
        <v>56</v>
      </c>
      <c r="C56" s="237">
        <v>100</v>
      </c>
      <c r="D56" s="226">
        <v>73.857868020304593</v>
      </c>
      <c r="E56" s="242">
        <v>72.527472527472497</v>
      </c>
      <c r="F56" s="226">
        <v>100</v>
      </c>
      <c r="G56" s="242">
        <v>94.871794871794904</v>
      </c>
      <c r="H56" s="226">
        <v>74.285714285714306</v>
      </c>
      <c r="I56" s="242">
        <v>88.622754491018</v>
      </c>
      <c r="J56" s="226">
        <v>96.363636363636402</v>
      </c>
      <c r="K56" s="242">
        <v>85.185185185185205</v>
      </c>
    </row>
    <row r="57" spans="1:11" s="1" customFormat="1" ht="17.25" customHeight="1" x14ac:dyDescent="0.2">
      <c r="A57" s="43" t="s">
        <v>220</v>
      </c>
      <c r="B57" s="44" t="s">
        <v>57</v>
      </c>
      <c r="C57" s="237">
        <v>98.853868194842406</v>
      </c>
      <c r="D57" s="226">
        <v>93.262239457101302</v>
      </c>
      <c r="E57" s="242">
        <v>88.966480446927406</v>
      </c>
      <c r="F57" s="226">
        <v>97.663551401869199</v>
      </c>
      <c r="G57" s="242">
        <v>89.5734597156398</v>
      </c>
      <c r="H57" s="226">
        <v>88.392857142857096</v>
      </c>
      <c r="I57" s="242">
        <v>94.195121951219505</v>
      </c>
      <c r="J57" s="226">
        <v>99.585062240663902</v>
      </c>
      <c r="K57" s="242">
        <v>97.058823529411796</v>
      </c>
    </row>
    <row r="58" spans="1:11" s="1" customFormat="1" ht="17.25" customHeight="1" x14ac:dyDescent="0.2">
      <c r="A58" s="43" t="s">
        <v>164</v>
      </c>
      <c r="B58" s="44" t="s">
        <v>58</v>
      </c>
      <c r="C58" s="237">
        <v>100</v>
      </c>
      <c r="D58" s="226">
        <v>69.186046511627893</v>
      </c>
      <c r="E58" s="242">
        <v>27.272727272727298</v>
      </c>
      <c r="F58" s="226">
        <v>100</v>
      </c>
      <c r="G58" s="242">
        <v>100</v>
      </c>
      <c r="H58" s="226">
        <v>91.6666666666667</v>
      </c>
      <c r="I58" s="242">
        <v>86.734693877550995</v>
      </c>
      <c r="J58" s="226">
        <v>97.297297297297305</v>
      </c>
      <c r="K58" s="242">
        <v>83.3333333333333</v>
      </c>
    </row>
    <row r="59" spans="1:11" s="1" customFormat="1" ht="17.25" customHeight="1" x14ac:dyDescent="0.2">
      <c r="A59" s="43" t="s">
        <v>253</v>
      </c>
      <c r="B59" s="44" t="s">
        <v>59</v>
      </c>
      <c r="C59" s="237">
        <v>99.122807017543906</v>
      </c>
      <c r="D59" s="226">
        <v>72.052845528455293</v>
      </c>
      <c r="E59" s="242">
        <v>63.533834586466199</v>
      </c>
      <c r="F59" s="226">
        <v>93.877551020408205</v>
      </c>
      <c r="G59" s="242">
        <v>92</v>
      </c>
      <c r="H59" s="226">
        <v>90.625</v>
      </c>
      <c r="I59" s="242">
        <v>79.581151832460705</v>
      </c>
      <c r="J59" s="226">
        <v>98.943661971831006</v>
      </c>
      <c r="K59" s="242">
        <v>89.285714285714306</v>
      </c>
    </row>
    <row r="60" spans="1:11" s="1" customFormat="1" ht="17.25" customHeight="1" x14ac:dyDescent="0.2">
      <c r="A60" s="43" t="s">
        <v>164</v>
      </c>
      <c r="B60" s="44" t="s">
        <v>60</v>
      </c>
      <c r="C60" s="237">
        <v>100</v>
      </c>
      <c r="D60" s="226">
        <v>84.7539015606242</v>
      </c>
      <c r="E60" s="242">
        <v>91.436464088397798</v>
      </c>
      <c r="F60" s="226">
        <v>91.40625</v>
      </c>
      <c r="G60" s="242">
        <v>90</v>
      </c>
      <c r="H60" s="226">
        <v>93.939393939393895</v>
      </c>
      <c r="I60" s="242">
        <v>95.723885155772805</v>
      </c>
      <c r="J60" s="226">
        <v>100</v>
      </c>
      <c r="K60" s="242">
        <v>100</v>
      </c>
    </row>
    <row r="61" spans="1:11" s="1" customFormat="1" ht="17.25" customHeight="1" x14ac:dyDescent="0.2">
      <c r="A61" s="43" t="s">
        <v>254</v>
      </c>
      <c r="B61" s="44" t="s">
        <v>61</v>
      </c>
      <c r="C61" s="237">
        <v>100</v>
      </c>
      <c r="D61" s="226">
        <v>79.234338747099798</v>
      </c>
      <c r="E61" s="242">
        <v>54.081632653061199</v>
      </c>
      <c r="F61" s="226">
        <v>97.142857142857096</v>
      </c>
      <c r="G61" s="242">
        <v>91.428571428571402</v>
      </c>
      <c r="H61" s="226">
        <v>92</v>
      </c>
      <c r="I61" s="242">
        <v>94.059405940594004</v>
      </c>
      <c r="J61" s="226">
        <v>98.884758364312304</v>
      </c>
      <c r="K61" s="242">
        <v>93.877551020408205</v>
      </c>
    </row>
    <row r="62" spans="1:11" s="1" customFormat="1" ht="17.25" customHeight="1" x14ac:dyDescent="0.2">
      <c r="A62" s="43" t="s">
        <v>233</v>
      </c>
      <c r="B62" s="44" t="s">
        <v>62</v>
      </c>
      <c r="C62" s="237">
        <v>100</v>
      </c>
      <c r="D62" s="226">
        <v>69.138276553106195</v>
      </c>
      <c r="E62" s="242">
        <v>80.821917808219197</v>
      </c>
      <c r="F62" s="226">
        <v>94.594594594594597</v>
      </c>
      <c r="G62" s="242">
        <v>75.675675675675706</v>
      </c>
      <c r="H62" s="226">
        <v>81.481481481481495</v>
      </c>
      <c r="I62" s="242">
        <v>86.734693877550995</v>
      </c>
      <c r="J62" s="226">
        <v>98.6111111111111</v>
      </c>
      <c r="K62" s="242">
        <v>87.5</v>
      </c>
    </row>
    <row r="63" spans="1:11" s="1" customFormat="1" ht="17.25" customHeight="1" x14ac:dyDescent="0.2">
      <c r="A63" s="43" t="s">
        <v>233</v>
      </c>
      <c r="B63" s="44" t="s">
        <v>63</v>
      </c>
      <c r="C63" s="237">
        <v>100</v>
      </c>
      <c r="D63" s="226">
        <v>89.411764705882405</v>
      </c>
      <c r="E63" s="242">
        <v>87.755102040816297</v>
      </c>
      <c r="F63" s="226">
        <v>100</v>
      </c>
      <c r="G63" s="242">
        <v>100</v>
      </c>
      <c r="H63" s="226">
        <v>87.5</v>
      </c>
      <c r="I63" s="242">
        <v>98.484848484848499</v>
      </c>
      <c r="J63" s="226">
        <v>97.2222222222222</v>
      </c>
      <c r="K63" s="242">
        <v>50</v>
      </c>
    </row>
    <row r="64" spans="1:11" s="1" customFormat="1" ht="17.25" customHeight="1" x14ac:dyDescent="0.2">
      <c r="A64" s="43" t="s">
        <v>249</v>
      </c>
      <c r="B64" s="44" t="s">
        <v>64</v>
      </c>
      <c r="C64" s="237">
        <v>97.7777777777778</v>
      </c>
      <c r="D64" s="226">
        <v>82.1875</v>
      </c>
      <c r="E64" s="242">
        <v>82.978723404255305</v>
      </c>
      <c r="F64" s="226">
        <v>100</v>
      </c>
      <c r="G64" s="242">
        <v>100</v>
      </c>
      <c r="H64" s="226">
        <v>66.6666666666667</v>
      </c>
      <c r="I64" s="242">
        <v>87.751371115173697</v>
      </c>
      <c r="J64" s="226">
        <v>98.901098901098905</v>
      </c>
      <c r="K64" s="242">
        <v>91.6666666666667</v>
      </c>
    </row>
    <row r="65" spans="1:11" s="1" customFormat="1" ht="17.25" customHeight="1" x14ac:dyDescent="0.2">
      <c r="A65" s="43" t="s">
        <v>254</v>
      </c>
      <c r="B65" s="44" t="s">
        <v>65</v>
      </c>
      <c r="C65" s="237">
        <v>100</v>
      </c>
      <c r="D65" s="226">
        <v>65.329052969502399</v>
      </c>
      <c r="E65" s="242">
        <v>96.860986547085204</v>
      </c>
      <c r="F65" s="226">
        <v>85.714285714285694</v>
      </c>
      <c r="G65" s="242">
        <v>85.714285714285694</v>
      </c>
      <c r="H65" s="226">
        <v>78.947368421052602</v>
      </c>
      <c r="I65" s="242">
        <v>77.2959183673469</v>
      </c>
      <c r="J65" s="226">
        <v>98.342541436464103</v>
      </c>
      <c r="K65" s="242">
        <v>82.352941176470594</v>
      </c>
    </row>
    <row r="66" spans="1:11" s="1" customFormat="1" ht="17.25" customHeight="1" x14ac:dyDescent="0.2">
      <c r="A66" s="43" t="s">
        <v>253</v>
      </c>
      <c r="B66" s="44" t="s">
        <v>66</v>
      </c>
      <c r="C66" s="237">
        <v>98.623188405797094</v>
      </c>
      <c r="D66" s="226">
        <v>75.256868863688297</v>
      </c>
      <c r="E66" s="242">
        <v>39.179024285407301</v>
      </c>
      <c r="F66" s="226">
        <v>84.429065743944605</v>
      </c>
      <c r="G66" s="242">
        <v>50</v>
      </c>
      <c r="H66" s="226">
        <v>71.002979145978102</v>
      </c>
      <c r="I66" s="242">
        <v>82.067247820672506</v>
      </c>
      <c r="J66" s="226">
        <v>99.797434166103997</v>
      </c>
      <c r="K66" s="242">
        <v>98.568019093078803</v>
      </c>
    </row>
    <row r="67" spans="1:11" s="1" customFormat="1" ht="17.25" customHeight="1" x14ac:dyDescent="0.2">
      <c r="A67" s="43" t="s">
        <v>233</v>
      </c>
      <c r="B67" s="44" t="s">
        <v>67</v>
      </c>
      <c r="C67" s="237">
        <v>100</v>
      </c>
      <c r="D67" s="226">
        <v>94.736842105263193</v>
      </c>
      <c r="E67" s="242">
        <v>92.682926829268297</v>
      </c>
      <c r="F67" s="226">
        <v>100</v>
      </c>
      <c r="G67" s="242">
        <v>85.714285714285694</v>
      </c>
      <c r="H67" s="226">
        <v>100</v>
      </c>
      <c r="I67" s="242">
        <v>88.8888888888889</v>
      </c>
      <c r="J67" s="226">
        <v>100</v>
      </c>
      <c r="K67" s="242">
        <v>100</v>
      </c>
    </row>
    <row r="68" spans="1:11" s="1" customFormat="1" ht="17.25" customHeight="1" x14ac:dyDescent="0.2">
      <c r="A68" s="43" t="s">
        <v>253</v>
      </c>
      <c r="B68" s="44" t="s">
        <v>68</v>
      </c>
      <c r="C68" s="237">
        <v>100</v>
      </c>
      <c r="D68" s="226">
        <v>82.289416846652301</v>
      </c>
      <c r="E68" s="242">
        <v>92.631578947368396</v>
      </c>
      <c r="F68" s="226">
        <v>100</v>
      </c>
      <c r="G68" s="242">
        <v>92</v>
      </c>
      <c r="H68" s="226">
        <v>75</v>
      </c>
      <c r="I68" s="242">
        <v>94.428152492668602</v>
      </c>
      <c r="J68" s="226">
        <v>100</v>
      </c>
      <c r="K68" s="242">
        <v>100</v>
      </c>
    </row>
    <row r="69" spans="1:11" s="1" customFormat="1" ht="17.25" customHeight="1" x14ac:dyDescent="0.2">
      <c r="A69" s="43" t="s">
        <v>253</v>
      </c>
      <c r="B69" s="44" t="s">
        <v>69</v>
      </c>
      <c r="C69" s="237">
        <v>100</v>
      </c>
      <c r="D69" s="226">
        <v>93.170731707317103</v>
      </c>
      <c r="E69" s="242">
        <v>98.657718120805399</v>
      </c>
      <c r="F69" s="226">
        <v>100</v>
      </c>
      <c r="G69" s="242">
        <v>98.113207547169793</v>
      </c>
      <c r="H69" s="226">
        <v>91.428571428571402</v>
      </c>
      <c r="I69" s="242">
        <v>98.590021691974002</v>
      </c>
      <c r="J69" s="226">
        <v>100</v>
      </c>
      <c r="K69" s="242">
        <v>100</v>
      </c>
    </row>
    <row r="70" spans="1:11" s="1" customFormat="1" ht="17.25" customHeight="1" x14ac:dyDescent="0.2">
      <c r="A70" s="43" t="s">
        <v>220</v>
      </c>
      <c r="B70" s="44" t="s">
        <v>70</v>
      </c>
      <c r="C70" s="237">
        <v>97.857142857142804</v>
      </c>
      <c r="D70" s="226">
        <v>77.291037260825803</v>
      </c>
      <c r="E70" s="242">
        <v>86.228813559322006</v>
      </c>
      <c r="F70" s="226">
        <v>94.193548387096797</v>
      </c>
      <c r="G70" s="242">
        <v>92.258064516128997</v>
      </c>
      <c r="H70" s="226">
        <v>87.878787878787904</v>
      </c>
      <c r="I70" s="242">
        <v>80.685563612392897</v>
      </c>
      <c r="J70" s="226">
        <v>99.381443298969103</v>
      </c>
      <c r="K70" s="242">
        <v>93.023255813953497</v>
      </c>
    </row>
    <row r="71" spans="1:11" s="1" customFormat="1" ht="17.25" customHeight="1" x14ac:dyDescent="0.2">
      <c r="A71" s="43" t="s">
        <v>164</v>
      </c>
      <c r="B71" s="44" t="s">
        <v>71</v>
      </c>
      <c r="C71" s="237">
        <v>98.490566037735803</v>
      </c>
      <c r="D71" s="226">
        <v>78.190899001109898</v>
      </c>
      <c r="E71" s="242">
        <v>91.800643086816706</v>
      </c>
      <c r="F71" s="226">
        <v>66.6666666666667</v>
      </c>
      <c r="G71" s="242">
        <v>61.904761904761898</v>
      </c>
      <c r="H71" s="226">
        <v>82.608695652173907</v>
      </c>
      <c r="I71" s="242">
        <v>95.696611081226493</v>
      </c>
      <c r="J71" s="226">
        <v>99.230769230769198</v>
      </c>
      <c r="K71" s="242">
        <v>94.936708860759495</v>
      </c>
    </row>
    <row r="72" spans="1:11" s="1" customFormat="1" ht="17.25" customHeight="1" x14ac:dyDescent="0.2">
      <c r="A72" s="43" t="s">
        <v>220</v>
      </c>
      <c r="B72" s="44" t="s">
        <v>72</v>
      </c>
      <c r="C72" s="237">
        <v>100</v>
      </c>
      <c r="D72" s="226">
        <v>72.552166934189401</v>
      </c>
      <c r="E72" s="242">
        <v>88.524590163934405</v>
      </c>
      <c r="F72" s="226">
        <v>100</v>
      </c>
      <c r="G72" s="242">
        <v>92.307692307692307</v>
      </c>
      <c r="H72" s="226">
        <v>72.727272727272705</v>
      </c>
      <c r="I72" s="242">
        <v>86.792452830188694</v>
      </c>
      <c r="J72" s="226">
        <v>97.014925373134304</v>
      </c>
      <c r="K72" s="242">
        <v>60</v>
      </c>
    </row>
    <row r="73" spans="1:11" s="1" customFormat="1" x14ac:dyDescent="0.2">
      <c r="A73" s="326" t="s">
        <v>153</v>
      </c>
      <c r="B73" s="327" t="s">
        <v>73</v>
      </c>
      <c r="C73" s="328">
        <v>99.934210526315795</v>
      </c>
      <c r="D73" s="329">
        <v>0</v>
      </c>
      <c r="E73" s="330">
        <v>0</v>
      </c>
      <c r="F73" s="329"/>
      <c r="G73" s="330"/>
      <c r="H73" s="329">
        <v>0</v>
      </c>
      <c r="I73" s="330"/>
      <c r="J73" s="329"/>
      <c r="K73" s="330"/>
    </row>
    <row r="74" spans="1:11" s="1" customFormat="1" ht="17.25" customHeight="1" x14ac:dyDescent="0.2">
      <c r="A74" s="43" t="s">
        <v>164</v>
      </c>
      <c r="B74" s="44" t="s">
        <v>74</v>
      </c>
      <c r="C74" s="237">
        <v>99.7267759562842</v>
      </c>
      <c r="D74" s="226">
        <v>82.150694952450607</v>
      </c>
      <c r="E74" s="242">
        <v>59.109311740890703</v>
      </c>
      <c r="F74" s="226">
        <v>81.904761904761898</v>
      </c>
      <c r="G74" s="242">
        <v>58.119658119658098</v>
      </c>
      <c r="H74" s="226">
        <v>74.879227053140099</v>
      </c>
      <c r="I74" s="242">
        <v>78.870218090811605</v>
      </c>
      <c r="J74" s="226">
        <v>97.393364928910003</v>
      </c>
      <c r="K74" s="242">
        <v>73.493975903614498</v>
      </c>
    </row>
    <row r="75" spans="1:11" s="1" customFormat="1" ht="17.25" customHeight="1" x14ac:dyDescent="0.2">
      <c r="A75" s="43" t="s">
        <v>142</v>
      </c>
      <c r="B75" s="44" t="s">
        <v>75</v>
      </c>
      <c r="C75" s="237">
        <v>98.947368421052602</v>
      </c>
      <c r="D75" s="226">
        <v>82.196969696969703</v>
      </c>
      <c r="E75" s="242">
        <v>85.761589403973502</v>
      </c>
      <c r="F75" s="226">
        <v>88.3333333333333</v>
      </c>
      <c r="G75" s="242">
        <v>86.2068965517241</v>
      </c>
      <c r="H75" s="226">
        <v>84.848484848484901</v>
      </c>
      <c r="I75" s="242">
        <v>87.139689578713998</v>
      </c>
      <c r="J75" s="226">
        <v>99.014778325123203</v>
      </c>
      <c r="K75" s="242">
        <v>94.285714285714306</v>
      </c>
    </row>
    <row r="76" spans="1:11" s="1" customFormat="1" ht="17.25" customHeight="1" x14ac:dyDescent="0.2">
      <c r="A76" s="43" t="s">
        <v>164</v>
      </c>
      <c r="B76" s="44" t="s">
        <v>76</v>
      </c>
      <c r="C76" s="237">
        <v>95.238095238095198</v>
      </c>
      <c r="D76" s="226">
        <v>78.260869565217405</v>
      </c>
      <c r="E76" s="242">
        <v>61.1111111111111</v>
      </c>
      <c r="F76" s="226">
        <v>100</v>
      </c>
      <c r="G76" s="242">
        <v>81.818181818181799</v>
      </c>
      <c r="H76" s="226">
        <v>64.285714285714306</v>
      </c>
      <c r="I76" s="242">
        <v>91.6666666666667</v>
      </c>
      <c r="J76" s="226">
        <v>94.642857142857096</v>
      </c>
      <c r="K76" s="242">
        <v>86.363636363636402</v>
      </c>
    </row>
    <row r="77" spans="1:11" s="1" customFormat="1" ht="17.25" customHeight="1" x14ac:dyDescent="0.2">
      <c r="A77" s="43" t="s">
        <v>249</v>
      </c>
      <c r="B77" s="44" t="s">
        <v>77</v>
      </c>
      <c r="C77" s="237">
        <v>98.734177215189902</v>
      </c>
      <c r="D77" s="226">
        <v>84.131326949384402</v>
      </c>
      <c r="E77" s="242">
        <v>60.679611650485398</v>
      </c>
      <c r="F77" s="226">
        <v>96.296296296296305</v>
      </c>
      <c r="G77" s="242">
        <v>96.296296296296305</v>
      </c>
      <c r="H77" s="226">
        <v>85.106382978723403</v>
      </c>
      <c r="I77" s="242">
        <v>86.4583333333333</v>
      </c>
      <c r="J77" s="226">
        <v>99.561403508771903</v>
      </c>
      <c r="K77" s="242">
        <v>96.875</v>
      </c>
    </row>
    <row r="78" spans="1:11" s="1" customFormat="1" ht="17.25" customHeight="1" x14ac:dyDescent="0.2">
      <c r="A78" s="43" t="s">
        <v>164</v>
      </c>
      <c r="B78" s="44" t="s">
        <v>78</v>
      </c>
      <c r="C78" s="237">
        <v>100</v>
      </c>
      <c r="D78" s="226">
        <v>76.643356643356597</v>
      </c>
      <c r="E78" s="242">
        <v>98.314606741573002</v>
      </c>
      <c r="F78" s="226">
        <v>91.379310344827601</v>
      </c>
      <c r="G78" s="242">
        <v>89.285714285714306</v>
      </c>
      <c r="H78" s="226">
        <v>91.489361702127695</v>
      </c>
      <c r="I78" s="242">
        <v>97.019867549668902</v>
      </c>
      <c r="J78" s="226">
        <v>98.369565217391298</v>
      </c>
      <c r="K78" s="242">
        <v>85.714285714285694</v>
      </c>
    </row>
    <row r="79" spans="1:11" s="1" customFormat="1" ht="17.25" customHeight="1" x14ac:dyDescent="0.2">
      <c r="A79" s="43" t="s">
        <v>249</v>
      </c>
      <c r="B79" s="44" t="s">
        <v>79</v>
      </c>
      <c r="C79" s="237">
        <v>100</v>
      </c>
      <c r="D79" s="226">
        <v>77.659574468085097</v>
      </c>
      <c r="E79" s="242">
        <v>75</v>
      </c>
      <c r="F79" s="226">
        <v>100</v>
      </c>
      <c r="G79" s="242">
        <v>88.8888888888889</v>
      </c>
      <c r="H79" s="226">
        <v>84.615384615384599</v>
      </c>
      <c r="I79" s="242">
        <v>85.185185185185205</v>
      </c>
      <c r="J79" s="226">
        <v>100</v>
      </c>
      <c r="K79" s="242">
        <v>100</v>
      </c>
    </row>
    <row r="80" spans="1:11" s="1" customFormat="1" ht="17.25" customHeight="1" x14ac:dyDescent="0.2">
      <c r="A80" s="43" t="s">
        <v>142</v>
      </c>
      <c r="B80" s="44" t="s">
        <v>80</v>
      </c>
      <c r="C80" s="237">
        <v>97.826086956521706</v>
      </c>
      <c r="D80" s="226">
        <v>86.5885416666667</v>
      </c>
      <c r="E80" s="242">
        <v>98.214285714285694</v>
      </c>
      <c r="F80" s="226">
        <v>100</v>
      </c>
      <c r="G80" s="242">
        <v>96.428571428571402</v>
      </c>
      <c r="H80" s="226">
        <v>81.481481481481495</v>
      </c>
      <c r="I80" s="242">
        <v>84</v>
      </c>
      <c r="J80" s="226">
        <v>100</v>
      </c>
      <c r="K80" s="242">
        <v>100</v>
      </c>
    </row>
    <row r="81" spans="1:11" s="1" customFormat="1" ht="17.25" customHeight="1" x14ac:dyDescent="0.2">
      <c r="A81" s="43" t="s">
        <v>220</v>
      </c>
      <c r="B81" s="44" t="s">
        <v>81</v>
      </c>
      <c r="C81" s="237">
        <v>97.033898305084804</v>
      </c>
      <c r="D81" s="226">
        <v>79.924953095684799</v>
      </c>
      <c r="E81" s="242">
        <v>81.836945304437606</v>
      </c>
      <c r="F81" s="226">
        <v>94.774346793349196</v>
      </c>
      <c r="G81" s="242">
        <v>81.105990783410107</v>
      </c>
      <c r="H81" s="226">
        <v>97.894736842105303</v>
      </c>
      <c r="I81" s="242">
        <v>94.359892569382296</v>
      </c>
      <c r="J81" s="226">
        <v>100</v>
      </c>
      <c r="K81" s="242">
        <v>100</v>
      </c>
    </row>
    <row r="82" spans="1:11" s="1" customFormat="1" ht="17.25" customHeight="1" x14ac:dyDescent="0.2">
      <c r="A82" s="43" t="s">
        <v>233</v>
      </c>
      <c r="B82" s="44" t="s">
        <v>82</v>
      </c>
      <c r="C82" s="237">
        <v>100</v>
      </c>
      <c r="D82" s="226">
        <v>89.655172413793096</v>
      </c>
      <c r="E82" s="242">
        <v>71.1111111111111</v>
      </c>
      <c r="F82" s="226">
        <v>100</v>
      </c>
      <c r="G82" s="242">
        <v>100</v>
      </c>
      <c r="H82" s="226">
        <v>75</v>
      </c>
      <c r="I82" s="242">
        <v>97.752808988764102</v>
      </c>
      <c r="J82" s="226">
        <v>100</v>
      </c>
      <c r="K82" s="242">
        <v>100</v>
      </c>
    </row>
    <row r="83" spans="1:11" s="1" customFormat="1" ht="17.25" customHeight="1" x14ac:dyDescent="0.2">
      <c r="A83" s="43" t="s">
        <v>142</v>
      </c>
      <c r="B83" s="44" t="s">
        <v>83</v>
      </c>
      <c r="C83" s="237">
        <v>99.530516431924895</v>
      </c>
      <c r="D83" s="226">
        <v>75.765717356260097</v>
      </c>
      <c r="E83" s="242">
        <v>75.682382133995006</v>
      </c>
      <c r="F83" s="226">
        <v>94.545454545454504</v>
      </c>
      <c r="G83" s="242">
        <v>83.185840707964601</v>
      </c>
      <c r="H83" s="226">
        <v>81.081081081081095</v>
      </c>
      <c r="I83" s="242">
        <v>81.040892193308594</v>
      </c>
      <c r="J83" s="226">
        <v>98.158379373849002</v>
      </c>
      <c r="K83" s="242">
        <v>84.615384615384599</v>
      </c>
    </row>
    <row r="84" spans="1:11" s="1" customFormat="1" ht="17.25" customHeight="1" x14ac:dyDescent="0.2">
      <c r="A84" s="43" t="s">
        <v>253</v>
      </c>
      <c r="B84" s="44" t="s">
        <v>84</v>
      </c>
      <c r="C84" s="237">
        <v>100</v>
      </c>
      <c r="D84" s="226">
        <v>88.507581803671201</v>
      </c>
      <c r="E84" s="242">
        <v>93.290734824281202</v>
      </c>
      <c r="F84" s="226">
        <v>93.162393162393201</v>
      </c>
      <c r="G84" s="242">
        <v>78.787878787878796</v>
      </c>
      <c r="H84" s="226">
        <v>97.2222222222222</v>
      </c>
      <c r="I84" s="242">
        <v>92.865429234338805</v>
      </c>
      <c r="J84" s="226">
        <v>99.506172839506206</v>
      </c>
      <c r="K84" s="242">
        <v>95.918367346938794</v>
      </c>
    </row>
    <row r="85" spans="1:11" s="1" customFormat="1" ht="17.25" customHeight="1" x14ac:dyDescent="0.2">
      <c r="A85" s="43" t="s">
        <v>253</v>
      </c>
      <c r="B85" s="44" t="s">
        <v>85</v>
      </c>
      <c r="C85" s="237">
        <v>97.966101694915295</v>
      </c>
      <c r="D85" s="226">
        <v>78.585591539986794</v>
      </c>
      <c r="E85" s="242">
        <v>84.936479128856604</v>
      </c>
      <c r="F85" s="226">
        <v>97.297297297297305</v>
      </c>
      <c r="G85" s="242">
        <v>94.594594594594597</v>
      </c>
      <c r="H85" s="226">
        <v>86.290322580645196</v>
      </c>
      <c r="I85" s="242">
        <v>75.819309123117804</v>
      </c>
      <c r="J85" s="226">
        <v>97.506234413965103</v>
      </c>
      <c r="K85" s="242">
        <v>74.025974025973994</v>
      </c>
    </row>
    <row r="86" spans="1:11" s="1" customFormat="1" ht="17.25" customHeight="1" x14ac:dyDescent="0.2">
      <c r="A86" s="43" t="s">
        <v>142</v>
      </c>
      <c r="B86" s="44" t="s">
        <v>86</v>
      </c>
      <c r="C86" s="237">
        <v>97.260273972602803</v>
      </c>
      <c r="D86" s="226">
        <v>80.647291941875807</v>
      </c>
      <c r="E86" s="242">
        <v>83.870967741935502</v>
      </c>
      <c r="F86" s="226">
        <v>97.385620915032703</v>
      </c>
      <c r="G86" s="242">
        <v>91.612903225806505</v>
      </c>
      <c r="H86" s="226">
        <v>91.304347826086996</v>
      </c>
      <c r="I86" s="242">
        <v>94.252026529108306</v>
      </c>
      <c r="J86" s="226">
        <v>98.097826086956502</v>
      </c>
      <c r="K86" s="242">
        <v>88.524590163934405</v>
      </c>
    </row>
    <row r="87" spans="1:11" s="1" customFormat="1" ht="17.25" customHeight="1" x14ac:dyDescent="0.2">
      <c r="A87" s="43" t="s">
        <v>253</v>
      </c>
      <c r="B87" s="44" t="s">
        <v>87</v>
      </c>
      <c r="C87" s="237">
        <v>100</v>
      </c>
      <c r="D87" s="226">
        <v>99.785407725321903</v>
      </c>
      <c r="E87" s="242">
        <v>94.463667820069205</v>
      </c>
      <c r="F87" s="226">
        <v>91.869918699186996</v>
      </c>
      <c r="G87" s="242">
        <v>88.524590163934405</v>
      </c>
      <c r="H87" s="226">
        <v>86.585365853658502</v>
      </c>
      <c r="I87" s="242">
        <v>93.814432989690701</v>
      </c>
      <c r="J87" s="226">
        <v>99.488054607508502</v>
      </c>
      <c r="K87" s="242">
        <v>96</v>
      </c>
    </row>
    <row r="88" spans="1:11" s="1" customFormat="1" ht="17.25" customHeight="1" x14ac:dyDescent="0.2">
      <c r="A88" s="43" t="s">
        <v>254</v>
      </c>
      <c r="B88" s="44" t="s">
        <v>88</v>
      </c>
      <c r="C88" s="237">
        <v>99.615384615384599</v>
      </c>
      <c r="D88" s="226">
        <v>67.150928167877296</v>
      </c>
      <c r="E88" s="242">
        <v>57.5539568345324</v>
      </c>
      <c r="F88" s="226">
        <v>89.565217391304401</v>
      </c>
      <c r="G88" s="242">
        <v>78.151260504201701</v>
      </c>
      <c r="H88" s="226">
        <v>77.272727272727295</v>
      </c>
      <c r="I88" s="242">
        <v>72.829417773238006</v>
      </c>
      <c r="J88" s="226">
        <v>94.879518072289201</v>
      </c>
      <c r="K88" s="242">
        <v>58.536585365853703</v>
      </c>
    </row>
    <row r="89" spans="1:11" s="1" customFormat="1" ht="17.25" customHeight="1" x14ac:dyDescent="0.2">
      <c r="A89" s="43" t="s">
        <v>164</v>
      </c>
      <c r="B89" s="44" t="s">
        <v>89</v>
      </c>
      <c r="C89" s="237">
        <v>100</v>
      </c>
      <c r="D89" s="226">
        <v>82.662835249042203</v>
      </c>
      <c r="E89" s="242">
        <v>86.1979166666667</v>
      </c>
      <c r="F89" s="226">
        <v>95</v>
      </c>
      <c r="G89" s="242">
        <v>89.873417721519004</v>
      </c>
      <c r="H89" s="226">
        <v>81.632653061224502</v>
      </c>
      <c r="I89" s="242">
        <v>90.7422186751796</v>
      </c>
      <c r="J89" s="226">
        <v>98.837209302325604</v>
      </c>
      <c r="K89" s="242">
        <v>89.473684210526301</v>
      </c>
    </row>
    <row r="90" spans="1:11" s="1" customFormat="1" ht="17.25" customHeight="1" x14ac:dyDescent="0.2">
      <c r="A90" s="43" t="s">
        <v>253</v>
      </c>
      <c r="B90" s="44" t="s">
        <v>90</v>
      </c>
      <c r="C90" s="237">
        <v>100</v>
      </c>
      <c r="D90" s="226">
        <v>75.811209439528</v>
      </c>
      <c r="E90" s="242">
        <v>88.775510204081598</v>
      </c>
      <c r="F90" s="226">
        <v>97.368421052631604</v>
      </c>
      <c r="G90" s="242">
        <v>88.3116883116883</v>
      </c>
      <c r="H90" s="226">
        <v>77.358490566037702</v>
      </c>
      <c r="I90" s="242">
        <v>86.902800658978606</v>
      </c>
      <c r="J90" s="226">
        <v>98.279569892473106</v>
      </c>
      <c r="K90" s="242">
        <v>82.2222222222222</v>
      </c>
    </row>
    <row r="91" spans="1:11" s="1" customFormat="1" ht="17.25" customHeight="1" x14ac:dyDescent="0.2">
      <c r="A91" s="43" t="s">
        <v>253</v>
      </c>
      <c r="B91" s="44" t="s">
        <v>91</v>
      </c>
      <c r="C91" s="237">
        <v>98.717948717948701</v>
      </c>
      <c r="D91" s="226">
        <v>79.901960784313701</v>
      </c>
      <c r="E91" s="242">
        <v>85.250737463126896</v>
      </c>
      <c r="F91" s="226">
        <v>98.214285714285694</v>
      </c>
      <c r="G91" s="242">
        <v>96.428571428571402</v>
      </c>
      <c r="H91" s="226">
        <v>94.736842105263193</v>
      </c>
      <c r="I91" s="242">
        <v>90.517241379310406</v>
      </c>
      <c r="J91" s="226">
        <v>99.115044247787594</v>
      </c>
      <c r="K91" s="242">
        <v>93.548387096774206</v>
      </c>
    </row>
    <row r="92" spans="1:11" s="1" customFormat="1" ht="17.25" customHeight="1" x14ac:dyDescent="0.2">
      <c r="A92" s="43" t="s">
        <v>142</v>
      </c>
      <c r="B92" s="44" t="s">
        <v>92</v>
      </c>
      <c r="C92" s="237">
        <v>100</v>
      </c>
      <c r="D92" s="226">
        <v>80.541871921182306</v>
      </c>
      <c r="E92" s="242">
        <v>85.714285714285694</v>
      </c>
      <c r="F92" s="226">
        <v>100</v>
      </c>
      <c r="G92" s="242">
        <v>84.615384615384599</v>
      </c>
      <c r="H92" s="226">
        <v>96.551724137931004</v>
      </c>
      <c r="I92" s="242">
        <v>92.543859649122794</v>
      </c>
      <c r="J92" s="226">
        <v>98.692810457516401</v>
      </c>
      <c r="K92" s="242">
        <v>90</v>
      </c>
    </row>
    <row r="93" spans="1:11" s="1" customFormat="1" ht="17.25" customHeight="1" x14ac:dyDescent="0.2">
      <c r="A93" s="43" t="s">
        <v>142</v>
      </c>
      <c r="B93" s="44" t="s">
        <v>93</v>
      </c>
      <c r="C93" s="237">
        <v>96</v>
      </c>
      <c r="D93" s="226">
        <v>71.535580524344596</v>
      </c>
      <c r="E93" s="242">
        <v>63.422818791946298</v>
      </c>
      <c r="F93" s="226">
        <v>100</v>
      </c>
      <c r="G93" s="242">
        <v>100</v>
      </c>
      <c r="H93" s="226">
        <v>77.5</v>
      </c>
      <c r="I93" s="242">
        <v>85.863874345549803</v>
      </c>
      <c r="J93" s="226">
        <v>98.360655737704903</v>
      </c>
      <c r="K93" s="242">
        <v>87.5</v>
      </c>
    </row>
    <row r="94" spans="1:11" s="1" customFormat="1" ht="17.25" customHeight="1" x14ac:dyDescent="0.2">
      <c r="A94" s="43" t="s">
        <v>233</v>
      </c>
      <c r="B94" s="44" t="s">
        <v>94</v>
      </c>
      <c r="C94" s="237">
        <v>100</v>
      </c>
      <c r="D94" s="226">
        <v>67.058823529411796</v>
      </c>
      <c r="E94" s="242">
        <v>61.538461538461497</v>
      </c>
      <c r="F94" s="226">
        <v>100</v>
      </c>
      <c r="G94" s="242">
        <v>91.304347826086996</v>
      </c>
      <c r="H94" s="226">
        <v>76.190476190476204</v>
      </c>
      <c r="I94" s="242">
        <v>90.804597701149405</v>
      </c>
      <c r="J94" s="226">
        <v>100</v>
      </c>
      <c r="K94" s="242">
        <v>100</v>
      </c>
    </row>
    <row r="95" spans="1:11" s="1" customFormat="1" ht="17.25" customHeight="1" x14ac:dyDescent="0.2">
      <c r="A95" s="43" t="s">
        <v>233</v>
      </c>
      <c r="B95" s="44" t="s">
        <v>95</v>
      </c>
      <c r="C95" s="237">
        <v>98.591549295774698</v>
      </c>
      <c r="D95" s="226">
        <v>91.836734693877602</v>
      </c>
      <c r="E95" s="242">
        <v>95.973154362416096</v>
      </c>
      <c r="F95" s="226">
        <v>100</v>
      </c>
      <c r="G95" s="242">
        <v>100</v>
      </c>
      <c r="H95" s="226">
        <v>85.714285714285694</v>
      </c>
      <c r="I95" s="242">
        <v>96.6480446927374</v>
      </c>
      <c r="J95" s="226">
        <v>100</v>
      </c>
      <c r="K95" s="242">
        <v>100</v>
      </c>
    </row>
    <row r="96" spans="1:11" s="1" customFormat="1" x14ac:dyDescent="0.2">
      <c r="A96" s="326" t="s">
        <v>153</v>
      </c>
      <c r="B96" s="327" t="s">
        <v>96</v>
      </c>
      <c r="C96" s="328"/>
      <c r="D96" s="329"/>
      <c r="E96" s="330"/>
      <c r="F96" s="329"/>
      <c r="G96" s="330"/>
      <c r="H96" s="329"/>
      <c r="I96" s="330"/>
      <c r="J96" s="329"/>
      <c r="K96" s="330"/>
    </row>
    <row r="97" spans="1:11" s="1" customFormat="1" ht="17.25" customHeight="1" x14ac:dyDescent="0.2">
      <c r="A97" s="43" t="s">
        <v>249</v>
      </c>
      <c r="B97" s="44" t="s">
        <v>97</v>
      </c>
      <c r="C97" s="237">
        <v>100</v>
      </c>
      <c r="D97" s="226">
        <v>90.540540540540505</v>
      </c>
      <c r="E97" s="242">
        <v>80</v>
      </c>
      <c r="F97" s="226">
        <v>100</v>
      </c>
      <c r="G97" s="242">
        <v>100</v>
      </c>
      <c r="H97" s="226">
        <v>100</v>
      </c>
      <c r="I97" s="242">
        <v>98.648648648648603</v>
      </c>
      <c r="J97" s="226">
        <v>100</v>
      </c>
      <c r="K97" s="242" t="s">
        <v>153</v>
      </c>
    </row>
    <row r="98" spans="1:11" s="1" customFormat="1" ht="17.25" customHeight="1" x14ac:dyDescent="0.2">
      <c r="A98" s="43" t="s">
        <v>253</v>
      </c>
      <c r="B98" s="44" t="s">
        <v>98</v>
      </c>
      <c r="C98" s="237">
        <v>100</v>
      </c>
      <c r="D98" s="226">
        <v>81.462869905081007</v>
      </c>
      <c r="E98" s="242">
        <v>95.542635658914705</v>
      </c>
      <c r="F98" s="226">
        <v>99.358974358974393</v>
      </c>
      <c r="G98" s="242">
        <v>98.701298701298697</v>
      </c>
      <c r="H98" s="226">
        <v>83.098591549295804</v>
      </c>
      <c r="I98" s="242">
        <v>86.454545454545496</v>
      </c>
      <c r="J98" s="226">
        <v>97.113402061855695</v>
      </c>
      <c r="K98" s="242">
        <v>86</v>
      </c>
    </row>
    <row r="99" spans="1:11" s="1" customFormat="1" ht="17.25" customHeight="1" x14ac:dyDescent="0.2">
      <c r="A99" s="43" t="s">
        <v>220</v>
      </c>
      <c r="B99" s="44" t="s">
        <v>99</v>
      </c>
      <c r="C99" s="237">
        <v>100</v>
      </c>
      <c r="D99" s="226">
        <v>82.633587786259497</v>
      </c>
      <c r="E99" s="242">
        <v>92.827004219409304</v>
      </c>
      <c r="F99" s="226">
        <v>99.029126213592207</v>
      </c>
      <c r="G99" s="242">
        <v>97.058823529411796</v>
      </c>
      <c r="H99" s="226">
        <v>78.125</v>
      </c>
      <c r="I99" s="242">
        <v>95.634599838318493</v>
      </c>
      <c r="J99" s="226">
        <v>100</v>
      </c>
      <c r="K99" s="242">
        <v>100</v>
      </c>
    </row>
    <row r="100" spans="1:11" s="1" customFormat="1" ht="17.25" customHeight="1" x14ac:dyDescent="0.2">
      <c r="A100" s="43" t="s">
        <v>220</v>
      </c>
      <c r="B100" s="44" t="s">
        <v>100</v>
      </c>
      <c r="C100" s="237">
        <v>99.358288770053505</v>
      </c>
      <c r="D100" s="226">
        <v>79.550202777436397</v>
      </c>
      <c r="E100" s="242">
        <v>71.544143510376401</v>
      </c>
      <c r="F100" s="226">
        <v>94.972067039106193</v>
      </c>
      <c r="G100" s="242">
        <v>78.630136986301395</v>
      </c>
      <c r="H100" s="226">
        <v>79.368421052631604</v>
      </c>
      <c r="I100" s="242">
        <v>84.676145339652507</v>
      </c>
      <c r="J100" s="226">
        <v>98.274161735700204</v>
      </c>
      <c r="K100" s="242">
        <v>80.978260869565204</v>
      </c>
    </row>
    <row r="101" spans="1:11" s="1" customFormat="1" ht="17.25" customHeight="1" x14ac:dyDescent="0.2">
      <c r="A101" s="43" t="s">
        <v>220</v>
      </c>
      <c r="B101" s="44" t="s">
        <v>101</v>
      </c>
      <c r="C101" s="237">
        <v>100</v>
      </c>
      <c r="D101" s="226">
        <v>91.687041564792196</v>
      </c>
      <c r="E101" s="242">
        <v>63.157894736842103</v>
      </c>
      <c r="F101" s="226">
        <v>95.652173913043498</v>
      </c>
      <c r="G101" s="242">
        <v>91.6666666666667</v>
      </c>
      <c r="H101" s="226">
        <v>90</v>
      </c>
      <c r="I101" s="242">
        <v>92.460317460317498</v>
      </c>
      <c r="J101" s="226">
        <v>100</v>
      </c>
      <c r="K101" s="242">
        <v>100</v>
      </c>
    </row>
    <row r="102" spans="1:11" s="1" customFormat="1" ht="17.25" customHeight="1" x14ac:dyDescent="0.2">
      <c r="A102" s="43" t="s">
        <v>249</v>
      </c>
      <c r="B102" s="44" t="s">
        <v>102</v>
      </c>
      <c r="C102" s="237">
        <v>100</v>
      </c>
      <c r="D102" s="226">
        <v>76.574307304785904</v>
      </c>
      <c r="E102" s="242">
        <v>74.074074074074105</v>
      </c>
      <c r="F102" s="226">
        <v>100</v>
      </c>
      <c r="G102" s="242">
        <v>92.857142857142904</v>
      </c>
      <c r="H102" s="226">
        <v>77.7777777777778</v>
      </c>
      <c r="I102" s="242">
        <v>84.269662921348299</v>
      </c>
      <c r="J102" s="226">
        <v>97.727272727272705</v>
      </c>
      <c r="K102" s="242">
        <v>85.714285714285694</v>
      </c>
    </row>
    <row r="103" spans="1:11" s="1" customFormat="1" ht="17.25" customHeight="1" x14ac:dyDescent="0.2">
      <c r="A103" s="43" t="s">
        <v>254</v>
      </c>
      <c r="B103" s="44" t="s">
        <v>103</v>
      </c>
      <c r="C103" s="237">
        <v>100</v>
      </c>
      <c r="D103" s="226">
        <v>88.957055214723894</v>
      </c>
      <c r="E103" s="242">
        <v>95.238095238095198</v>
      </c>
      <c r="F103" s="226">
        <v>100</v>
      </c>
      <c r="G103" s="242">
        <v>88.8888888888889</v>
      </c>
      <c r="H103" s="226">
        <v>80</v>
      </c>
      <c r="I103" s="242">
        <v>97.674418604651194</v>
      </c>
      <c r="J103" s="226">
        <v>100</v>
      </c>
      <c r="K103" s="242">
        <v>100</v>
      </c>
    </row>
    <row r="104" spans="1:11" s="1" customFormat="1" ht="17.25" customHeight="1" x14ac:dyDescent="0.2">
      <c r="A104" s="43" t="s">
        <v>220</v>
      </c>
      <c r="B104" s="44" t="s">
        <v>104</v>
      </c>
      <c r="C104" s="237">
        <v>98.804780876493993</v>
      </c>
      <c r="D104" s="226">
        <v>78.615574783683599</v>
      </c>
      <c r="E104" s="242">
        <v>78.557114228456896</v>
      </c>
      <c r="F104" s="226">
        <v>92.366412213740503</v>
      </c>
      <c r="G104" s="242">
        <v>89.84375</v>
      </c>
      <c r="H104" s="226">
        <v>87.628865979381402</v>
      </c>
      <c r="I104" s="242">
        <v>92.727272727272705</v>
      </c>
      <c r="J104" s="226">
        <v>98.981324278437995</v>
      </c>
      <c r="K104" s="242">
        <v>93.103448275862107</v>
      </c>
    </row>
    <row r="105" spans="1:11" s="1" customFormat="1" ht="16.899999999999999" customHeight="1" x14ac:dyDescent="0.2">
      <c r="A105" s="43" t="s">
        <v>254</v>
      </c>
      <c r="B105" s="44" t="s">
        <v>105</v>
      </c>
      <c r="C105" s="237">
        <v>99.295774647887299</v>
      </c>
      <c r="D105" s="226">
        <v>95.046439628483</v>
      </c>
      <c r="E105" s="242">
        <v>76.515151515151501</v>
      </c>
      <c r="F105" s="226">
        <v>86.274509803921603</v>
      </c>
      <c r="G105" s="242">
        <v>78.846153846153797</v>
      </c>
      <c r="H105" s="226">
        <v>80</v>
      </c>
      <c r="I105" s="242">
        <v>99.790794979079493</v>
      </c>
      <c r="J105" s="226">
        <v>100</v>
      </c>
      <c r="K105" s="242">
        <v>100</v>
      </c>
    </row>
    <row r="106" spans="1:11" ht="17.25" customHeight="1" x14ac:dyDescent="0.2">
      <c r="A106" s="43" t="s">
        <v>220</v>
      </c>
      <c r="B106" s="44" t="s">
        <v>106</v>
      </c>
      <c r="C106" s="237">
        <v>99.230769230769198</v>
      </c>
      <c r="D106" s="226">
        <v>83.051665861902507</v>
      </c>
      <c r="E106" s="242">
        <v>93.360160965794805</v>
      </c>
      <c r="F106" s="226">
        <v>98.630136986301395</v>
      </c>
      <c r="G106" s="242">
        <v>95.8333333333333</v>
      </c>
      <c r="H106" s="226">
        <v>94.339622641509393</v>
      </c>
      <c r="I106" s="242">
        <v>97.574893009985701</v>
      </c>
      <c r="J106" s="226">
        <v>99.214145383104096</v>
      </c>
      <c r="K106" s="242">
        <v>89.473684210526301</v>
      </c>
    </row>
    <row r="107" spans="1:11" ht="17.25" customHeight="1" x14ac:dyDescent="0.2">
      <c r="A107" s="43" t="s">
        <v>142</v>
      </c>
      <c r="B107" s="44" t="s">
        <v>107</v>
      </c>
      <c r="C107" s="237">
        <v>93.939393939393895</v>
      </c>
      <c r="D107" s="226">
        <v>76.335877862595396</v>
      </c>
      <c r="E107" s="242">
        <v>70.731707317073202</v>
      </c>
      <c r="F107" s="226">
        <v>100</v>
      </c>
      <c r="G107" s="242">
        <v>93.548387096774206</v>
      </c>
      <c r="H107" s="226">
        <v>55.5555555555556</v>
      </c>
      <c r="I107" s="242">
        <v>89.817232375979103</v>
      </c>
      <c r="J107" s="226">
        <v>98.561151079136707</v>
      </c>
      <c r="K107" s="242">
        <v>81.818181818181799</v>
      </c>
    </row>
    <row r="108" spans="1:11" ht="17.25" customHeight="1" x14ac:dyDescent="0.2">
      <c r="A108" s="43" t="s">
        <v>233</v>
      </c>
      <c r="B108" s="44" t="s">
        <v>108</v>
      </c>
      <c r="C108" s="237">
        <v>100</v>
      </c>
      <c r="D108" s="226">
        <v>71.134020618556704</v>
      </c>
      <c r="E108" s="242">
        <v>59.756097560975597</v>
      </c>
      <c r="F108" s="226">
        <v>100</v>
      </c>
      <c r="G108" s="242">
        <v>90.909090909090907</v>
      </c>
      <c r="H108" s="226">
        <v>75</v>
      </c>
      <c r="I108" s="242">
        <v>82.857142857142904</v>
      </c>
      <c r="J108" s="226">
        <v>97.619047619047606</v>
      </c>
      <c r="K108" s="242">
        <v>80</v>
      </c>
    </row>
    <row r="109" spans="1:11" x14ac:dyDescent="0.2">
      <c r="A109" s="46"/>
      <c r="B109" s="46"/>
      <c r="C109" s="47"/>
      <c r="D109" s="46">
        <v>66.153846153846104</v>
      </c>
      <c r="E109" s="46">
        <v>55.652173913043498</v>
      </c>
      <c r="F109" s="46">
        <v>100</v>
      </c>
      <c r="G109" s="46">
        <v>88.8888888888889</v>
      </c>
      <c r="H109" s="46">
        <v>55.5555555555556</v>
      </c>
      <c r="I109" s="46">
        <v>88.700564971751405</v>
      </c>
      <c r="J109" s="46">
        <v>80.952380952381006</v>
      </c>
      <c r="K109" s="46">
        <v>38.461538461538503</v>
      </c>
    </row>
    <row r="110" spans="1:11" ht="17.25" customHeight="1" x14ac:dyDescent="0.2">
      <c r="A110" s="48" t="s">
        <v>220</v>
      </c>
      <c r="B110" s="225" t="s">
        <v>161</v>
      </c>
      <c r="C110" s="251">
        <v>95.180722891566305</v>
      </c>
      <c r="D110" s="245">
        <v>71.929824561403493</v>
      </c>
      <c r="E110" s="252">
        <v>17.2560113154173</v>
      </c>
      <c r="F110" s="246">
        <v>59.090909090909101</v>
      </c>
      <c r="G110" s="251">
        <v>56.818181818181799</v>
      </c>
      <c r="H110" s="245">
        <v>88.235294117647101</v>
      </c>
      <c r="I110" s="251">
        <v>80.574912891986088</v>
      </c>
      <c r="J110" s="246">
        <v>96.296296296296305</v>
      </c>
      <c r="K110" s="251">
        <v>76.923076923076906</v>
      </c>
    </row>
    <row r="111" spans="1:11" ht="17.25" customHeight="1" x14ac:dyDescent="0.2">
      <c r="A111" s="39" t="s">
        <v>142</v>
      </c>
      <c r="B111" s="48" t="s">
        <v>162</v>
      </c>
      <c r="C111" s="252">
        <v>98.597475455820501</v>
      </c>
      <c r="D111" s="246">
        <v>82.385321100917395</v>
      </c>
      <c r="E111" s="252">
        <v>85.945548197203806</v>
      </c>
      <c r="F111" s="246">
        <v>97.046413502109701</v>
      </c>
      <c r="G111" s="252">
        <v>84.713375796178298</v>
      </c>
      <c r="H111" s="246">
        <v>84.281842818428203</v>
      </c>
      <c r="I111" s="252">
        <v>93.481531004512789</v>
      </c>
      <c r="J111" s="246">
        <v>99.42748091603049</v>
      </c>
      <c r="K111" s="252">
        <v>94.312796208530798</v>
      </c>
    </row>
    <row r="112" spans="1:11" ht="17.25" customHeight="1" x14ac:dyDescent="0.2">
      <c r="A112" s="40"/>
      <c r="B112" s="49"/>
      <c r="C112" s="50"/>
      <c r="D112" s="49"/>
      <c r="E112" s="49"/>
      <c r="F112" s="49"/>
      <c r="G112" s="49"/>
      <c r="H112" s="49"/>
      <c r="I112" s="49"/>
      <c r="J112" s="49"/>
      <c r="K112" s="214"/>
    </row>
    <row r="113" spans="1:1" x14ac:dyDescent="0.2">
      <c r="A113" s="243" t="s">
        <v>230</v>
      </c>
    </row>
  </sheetData>
  <autoFilter ref="A4:B111" xr:uid="{00000000-0001-0000-0900-000000000000}"/>
  <mergeCells count="1">
    <mergeCell ref="A1:B1"/>
  </mergeCells>
  <phoneticPr fontId="3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08" sqref="C108:X108"/>
    </sheetView>
  </sheetViews>
  <sheetFormatPr defaultColWidth="9.28515625" defaultRowHeight="12.75" x14ac:dyDescent="0.2"/>
  <cols>
    <col min="1" max="1" width="21.28515625" style="3" customWidth="1"/>
    <col min="2" max="2" width="18.42578125" style="3" customWidth="1"/>
    <col min="3" max="3" width="14.28515625" style="73" bestFit="1" customWidth="1"/>
    <col min="4" max="4" width="15.28515625" style="73" bestFit="1" customWidth="1"/>
    <col min="5" max="5" width="12.7109375" style="6" bestFit="1" customWidth="1"/>
    <col min="6" max="6" width="13.28515625" style="7" bestFit="1" customWidth="1"/>
    <col min="7" max="7" width="10.5703125" style="7" bestFit="1" customWidth="1"/>
    <col min="8" max="8" width="11.5703125" style="6" bestFit="1" customWidth="1"/>
    <col min="9" max="9" width="9" style="6" bestFit="1" customWidth="1"/>
    <col min="10" max="10" width="14.28515625" style="7" bestFit="1" customWidth="1"/>
    <col min="11" max="11" width="8.7109375" style="7" bestFit="1" customWidth="1"/>
    <col min="12" max="12" width="10.28515625" style="6" bestFit="1" customWidth="1"/>
    <col min="13" max="13" width="8.7109375" style="6" bestFit="1" customWidth="1"/>
    <col min="14" max="15" width="12.5703125" style="8" bestFit="1" customWidth="1"/>
    <col min="16" max="16" width="11.7109375" style="6" bestFit="1" customWidth="1"/>
    <col min="17" max="17" width="8.7109375" style="6" bestFit="1" customWidth="1"/>
    <col min="18" max="18" width="15.7109375" style="7" bestFit="1" customWidth="1"/>
    <col min="19" max="19" width="15.42578125" style="7" bestFit="1" customWidth="1"/>
    <col min="20" max="20" width="9.28515625" style="6" bestFit="1" customWidth="1"/>
    <col min="21" max="21" width="9.7109375" style="6" customWidth="1"/>
    <col min="22" max="22" width="10.28515625" style="7" customWidth="1"/>
    <col min="23" max="23" width="13.7109375" style="7" customWidth="1"/>
    <col min="24" max="24" width="8.7109375" style="6" customWidth="1"/>
    <col min="25" max="25" width="17.42578125" style="6" hidden="1" customWidth="1"/>
    <col min="26" max="27" width="9.28515625" style="7" hidden="1" customWidth="1"/>
    <col min="28" max="28" width="10.7109375" style="6" hidden="1" customWidth="1"/>
    <col min="29" max="29" width="8.7109375" style="7" hidden="1" customWidth="1"/>
    <col min="30" max="30" width="9.28515625" style="7" hidden="1" customWidth="1"/>
    <col min="31" max="31" width="9.28515625" style="6" hidden="1" customWidth="1"/>
    <col min="32" max="32" width="13.42578125" style="199" hidden="1" customWidth="1"/>
    <col min="33" max="33" width="12.28515625" style="199" hidden="1" customWidth="1"/>
    <col min="34" max="34" width="10.5703125" style="6" hidden="1" customWidth="1"/>
    <col min="35" max="35" width="9.28515625" style="7" hidden="1" customWidth="1"/>
    <col min="36" max="36" width="11" style="7" hidden="1" customWidth="1"/>
    <col min="37" max="37" width="8.7109375" style="6" hidden="1" customWidth="1"/>
    <col min="38" max="38" width="9.28515625" style="3" customWidth="1"/>
    <col min="39" max="16384" width="9.28515625" style="3"/>
  </cols>
  <sheetData>
    <row r="1" spans="1:38" ht="25.5" x14ac:dyDescent="0.2">
      <c r="A1" s="206" t="s">
        <v>319</v>
      </c>
      <c r="B1" s="51" t="s">
        <v>154</v>
      </c>
      <c r="C1" s="388" t="s">
        <v>231</v>
      </c>
      <c r="D1" s="388"/>
      <c r="E1" s="388"/>
      <c r="F1" s="384" t="s">
        <v>155</v>
      </c>
      <c r="G1" s="384"/>
      <c r="H1" s="384"/>
      <c r="I1" s="384"/>
      <c r="J1" s="383" t="s">
        <v>156</v>
      </c>
      <c r="K1" s="383"/>
      <c r="L1" s="383"/>
      <c r="M1" s="383"/>
      <c r="N1" s="389" t="s">
        <v>157</v>
      </c>
      <c r="O1" s="384"/>
      <c r="P1" s="390"/>
      <c r="Q1" s="384"/>
      <c r="R1" s="383" t="s">
        <v>158</v>
      </c>
      <c r="S1" s="383"/>
      <c r="T1" s="383"/>
      <c r="U1" s="383"/>
      <c r="V1" s="384" t="s">
        <v>159</v>
      </c>
      <c r="W1" s="384"/>
      <c r="X1" s="384"/>
      <c r="Y1" s="190"/>
      <c r="Z1" s="189"/>
      <c r="AA1" s="190"/>
      <c r="AB1" s="191"/>
      <c r="AC1" s="189"/>
      <c r="AD1" s="190"/>
      <c r="AE1" s="191"/>
      <c r="AF1" s="192"/>
      <c r="AG1" s="193"/>
      <c r="AH1" s="191"/>
      <c r="AI1" s="189"/>
      <c r="AJ1" s="190"/>
      <c r="AK1" s="191"/>
      <c r="AL1" s="9"/>
    </row>
    <row r="2" spans="1:38" s="4" customFormat="1" ht="15.75" x14ac:dyDescent="0.25">
      <c r="A2" s="52" t="s">
        <v>109</v>
      </c>
      <c r="B2" s="52" t="s">
        <v>110</v>
      </c>
      <c r="C2" s="265" t="s">
        <v>111</v>
      </c>
      <c r="D2" s="265" t="s">
        <v>112</v>
      </c>
      <c r="E2" s="266" t="s">
        <v>113</v>
      </c>
      <c r="F2" s="52" t="s">
        <v>114</v>
      </c>
      <c r="G2" s="52" t="s">
        <v>115</v>
      </c>
      <c r="H2" s="53" t="s">
        <v>116</v>
      </c>
      <c r="I2" s="53" t="s">
        <v>112</v>
      </c>
      <c r="J2" s="271" t="s">
        <v>117</v>
      </c>
      <c r="K2" s="271" t="s">
        <v>118</v>
      </c>
      <c r="L2" s="268" t="s">
        <v>119</v>
      </c>
      <c r="M2" s="268" t="s">
        <v>112</v>
      </c>
      <c r="N2" s="54" t="s">
        <v>120</v>
      </c>
      <c r="O2" s="54" t="s">
        <v>121</v>
      </c>
      <c r="P2" s="53" t="s">
        <v>122</v>
      </c>
      <c r="Q2" s="53" t="s">
        <v>112</v>
      </c>
      <c r="R2" s="271" t="s">
        <v>123</v>
      </c>
      <c r="S2" s="271" t="s">
        <v>124</v>
      </c>
      <c r="T2" s="268" t="s">
        <v>125</v>
      </c>
      <c r="U2" s="268" t="s">
        <v>112</v>
      </c>
      <c r="V2" s="55" t="s">
        <v>126</v>
      </c>
      <c r="W2" s="55" t="s">
        <v>127</v>
      </c>
      <c r="X2" s="53" t="s">
        <v>128</v>
      </c>
      <c r="Y2" s="200" t="s">
        <v>1</v>
      </c>
      <c r="Z2" s="184" t="s">
        <v>129</v>
      </c>
      <c r="AA2" s="185" t="s">
        <v>130</v>
      </c>
      <c r="AB2" s="186" t="s">
        <v>131</v>
      </c>
      <c r="AC2" s="184" t="s">
        <v>132</v>
      </c>
      <c r="AD2" s="185" t="s">
        <v>133</v>
      </c>
      <c r="AE2" s="186" t="s">
        <v>134</v>
      </c>
      <c r="AF2" s="187" t="s">
        <v>135</v>
      </c>
      <c r="AG2" s="188" t="s">
        <v>136</v>
      </c>
      <c r="AH2" s="186" t="s">
        <v>137</v>
      </c>
      <c r="AI2" s="184" t="s">
        <v>138</v>
      </c>
      <c r="AJ2" s="185" t="s">
        <v>139</v>
      </c>
      <c r="AK2" s="186" t="s">
        <v>140</v>
      </c>
      <c r="AL2" s="10" t="s">
        <v>141</v>
      </c>
    </row>
    <row r="3" spans="1:38" x14ac:dyDescent="0.2">
      <c r="A3" s="56" t="s">
        <v>142</v>
      </c>
      <c r="B3" s="56" t="s">
        <v>5</v>
      </c>
      <c r="C3" s="267">
        <v>10780441.51</v>
      </c>
      <c r="D3" s="267">
        <v>10507571.300000001</v>
      </c>
      <c r="E3" s="268">
        <v>1.0259689134824099</v>
      </c>
      <c r="F3" s="57">
        <v>3967</v>
      </c>
      <c r="G3" s="57">
        <v>3716</v>
      </c>
      <c r="H3" s="58">
        <v>0.93669999999999998</v>
      </c>
      <c r="I3" s="53">
        <v>0.92059999999999997</v>
      </c>
      <c r="J3" s="272">
        <v>5029</v>
      </c>
      <c r="K3" s="272">
        <v>4392</v>
      </c>
      <c r="L3" s="273">
        <v>0.87329999999999997</v>
      </c>
      <c r="M3" s="268">
        <v>0.88839999999999997</v>
      </c>
      <c r="N3" s="59">
        <v>12567431.210000001</v>
      </c>
      <c r="O3" s="59">
        <v>8181593.1699999999</v>
      </c>
      <c r="P3" s="58">
        <v>0.65100000000000002</v>
      </c>
      <c r="Q3" s="58">
        <v>0.65369999999999995</v>
      </c>
      <c r="R3" s="272">
        <v>4051</v>
      </c>
      <c r="S3" s="272">
        <v>2684</v>
      </c>
      <c r="T3" s="273">
        <v>0.66259999999999997</v>
      </c>
      <c r="U3" s="273">
        <v>0.64470000000000005</v>
      </c>
      <c r="V3" s="57">
        <v>2965</v>
      </c>
      <c r="W3" s="57">
        <v>2461</v>
      </c>
      <c r="X3" s="58">
        <v>0.83</v>
      </c>
      <c r="Y3" s="201"/>
      <c r="Z3" s="189">
        <v>4654</v>
      </c>
      <c r="AA3" s="190">
        <v>4816</v>
      </c>
      <c r="AB3" s="191">
        <v>1.0347999999999999</v>
      </c>
      <c r="AC3" s="189">
        <v>6433</v>
      </c>
      <c r="AD3" s="190">
        <v>5312</v>
      </c>
      <c r="AE3" s="191">
        <v>0.82569999999999999</v>
      </c>
      <c r="AF3" s="192">
        <v>12240226.41</v>
      </c>
      <c r="AG3" s="193">
        <v>8173147.7199999997</v>
      </c>
      <c r="AH3" s="191">
        <v>0.66769999999999996</v>
      </c>
      <c r="AI3" s="189">
        <v>4843</v>
      </c>
      <c r="AJ3" s="190">
        <v>3326</v>
      </c>
      <c r="AK3" s="191">
        <v>0.68679999999999997</v>
      </c>
      <c r="AL3" s="9" t="s">
        <v>163</v>
      </c>
    </row>
    <row r="4" spans="1:38" x14ac:dyDescent="0.2">
      <c r="A4" s="56" t="s">
        <v>254</v>
      </c>
      <c r="B4" s="56" t="s">
        <v>6</v>
      </c>
      <c r="C4" s="267">
        <v>1571888.33</v>
      </c>
      <c r="D4" s="267">
        <v>1551276.86</v>
      </c>
      <c r="E4" s="268">
        <v>1.0132867771907601</v>
      </c>
      <c r="F4" s="57">
        <v>748</v>
      </c>
      <c r="G4" s="57">
        <v>756</v>
      </c>
      <c r="H4" s="58">
        <v>1.0106999999999999</v>
      </c>
      <c r="I4" s="53">
        <v>0.97650000000000003</v>
      </c>
      <c r="J4" s="272">
        <v>877</v>
      </c>
      <c r="K4" s="272">
        <v>811</v>
      </c>
      <c r="L4" s="273">
        <v>0.92469999999999997</v>
      </c>
      <c r="M4" s="268">
        <v>0.9</v>
      </c>
      <c r="N4" s="59">
        <v>1790747.16</v>
      </c>
      <c r="O4" s="59">
        <v>1196946.6100000001</v>
      </c>
      <c r="P4" s="58">
        <v>0.66839999999999999</v>
      </c>
      <c r="Q4" s="58">
        <v>0.6169</v>
      </c>
      <c r="R4" s="272">
        <v>707</v>
      </c>
      <c r="S4" s="272">
        <v>456</v>
      </c>
      <c r="T4" s="273">
        <v>0.64500000000000002</v>
      </c>
      <c r="U4" s="273">
        <v>0.62749999999999995</v>
      </c>
      <c r="V4" s="57">
        <v>485</v>
      </c>
      <c r="W4" s="57">
        <v>418</v>
      </c>
      <c r="X4" s="58">
        <v>0.8619</v>
      </c>
      <c r="Y4" s="201"/>
      <c r="Z4" s="189">
        <v>932</v>
      </c>
      <c r="AA4" s="190">
        <v>1055</v>
      </c>
      <c r="AB4" s="191">
        <v>1.1319999999999999</v>
      </c>
      <c r="AC4" s="189">
        <v>1357</v>
      </c>
      <c r="AD4" s="190">
        <v>1212</v>
      </c>
      <c r="AE4" s="191">
        <v>0.8931</v>
      </c>
      <c r="AF4" s="192">
        <v>2330160</v>
      </c>
      <c r="AG4" s="193">
        <v>1640929.57</v>
      </c>
      <c r="AH4" s="191">
        <v>0.70420000000000005</v>
      </c>
      <c r="AI4" s="189">
        <v>1010</v>
      </c>
      <c r="AJ4" s="190">
        <v>671</v>
      </c>
      <c r="AK4" s="191">
        <v>0.66439999999999999</v>
      </c>
      <c r="AL4" s="9" t="s">
        <v>163</v>
      </c>
    </row>
    <row r="5" spans="1:38" x14ac:dyDescent="0.2">
      <c r="A5" s="56" t="s">
        <v>254</v>
      </c>
      <c r="B5" s="56" t="s">
        <v>7</v>
      </c>
      <c r="C5" s="267">
        <v>493724.88</v>
      </c>
      <c r="D5" s="267">
        <v>481497.15</v>
      </c>
      <c r="E5" s="268">
        <v>1.0253952281960499</v>
      </c>
      <c r="F5" s="57">
        <v>198</v>
      </c>
      <c r="G5" s="57">
        <v>203</v>
      </c>
      <c r="H5" s="58">
        <v>1.0253000000000001</v>
      </c>
      <c r="I5" s="53">
        <v>0.99519999999999997</v>
      </c>
      <c r="J5" s="272">
        <v>300</v>
      </c>
      <c r="K5" s="272">
        <v>271</v>
      </c>
      <c r="L5" s="273">
        <v>0.90329999999999999</v>
      </c>
      <c r="M5" s="268">
        <v>0.9</v>
      </c>
      <c r="N5" s="59">
        <v>627962.06000000006</v>
      </c>
      <c r="O5" s="59">
        <v>376338.23</v>
      </c>
      <c r="P5" s="58">
        <v>0.59930000000000005</v>
      </c>
      <c r="Q5" s="58">
        <v>0.6704</v>
      </c>
      <c r="R5" s="272">
        <v>249</v>
      </c>
      <c r="S5" s="272">
        <v>158</v>
      </c>
      <c r="T5" s="273">
        <v>0.63449999999999995</v>
      </c>
      <c r="U5" s="273">
        <v>0.64629999999999999</v>
      </c>
      <c r="V5" s="57">
        <v>136</v>
      </c>
      <c r="W5" s="57">
        <v>116</v>
      </c>
      <c r="X5" s="58">
        <v>0.85289999999999999</v>
      </c>
      <c r="Y5" s="201"/>
      <c r="Z5" s="189">
        <v>200</v>
      </c>
      <c r="AA5" s="190">
        <v>216</v>
      </c>
      <c r="AB5" s="191">
        <v>1.08</v>
      </c>
      <c r="AC5" s="189">
        <v>390</v>
      </c>
      <c r="AD5" s="190">
        <v>340</v>
      </c>
      <c r="AE5" s="191">
        <v>0.87180000000000002</v>
      </c>
      <c r="AF5" s="192">
        <v>634979.81999999995</v>
      </c>
      <c r="AG5" s="193">
        <v>397345.08</v>
      </c>
      <c r="AH5" s="191">
        <v>0.62580000000000002</v>
      </c>
      <c r="AI5" s="189">
        <v>315</v>
      </c>
      <c r="AJ5" s="190">
        <v>186</v>
      </c>
      <c r="AK5" s="191">
        <v>0.59050000000000002</v>
      </c>
      <c r="AL5" s="9" t="s">
        <v>163</v>
      </c>
    </row>
    <row r="6" spans="1:38" x14ac:dyDescent="0.2">
      <c r="A6" s="56" t="s">
        <v>253</v>
      </c>
      <c r="B6" s="56" t="s">
        <v>8</v>
      </c>
      <c r="C6" s="267">
        <v>2794575.37</v>
      </c>
      <c r="D6" s="267">
        <v>2939271</v>
      </c>
      <c r="E6" s="268">
        <v>0.95077159268403599</v>
      </c>
      <c r="F6" s="57">
        <v>1535</v>
      </c>
      <c r="G6" s="57">
        <v>1405</v>
      </c>
      <c r="H6" s="58">
        <v>0.9153</v>
      </c>
      <c r="I6" s="53">
        <v>0.97160000000000002</v>
      </c>
      <c r="J6" s="272">
        <v>1792</v>
      </c>
      <c r="K6" s="272">
        <v>1694</v>
      </c>
      <c r="L6" s="273">
        <v>0.94530000000000003</v>
      </c>
      <c r="M6" s="268">
        <v>0.9</v>
      </c>
      <c r="N6" s="59">
        <v>3473872.44</v>
      </c>
      <c r="O6" s="59">
        <v>2079027.83</v>
      </c>
      <c r="P6" s="58">
        <v>0.59850000000000003</v>
      </c>
      <c r="Q6" s="58">
        <v>0.62239999999999995</v>
      </c>
      <c r="R6" s="272">
        <v>1328</v>
      </c>
      <c r="S6" s="272">
        <v>819</v>
      </c>
      <c r="T6" s="273">
        <v>0.61670000000000003</v>
      </c>
      <c r="U6" s="273">
        <v>0.64539999999999997</v>
      </c>
      <c r="V6" s="57">
        <v>1146</v>
      </c>
      <c r="W6" s="57">
        <v>1042</v>
      </c>
      <c r="X6" s="58">
        <v>0.90920000000000001</v>
      </c>
      <c r="Y6" s="201"/>
      <c r="Z6" s="189">
        <v>1772</v>
      </c>
      <c r="AA6" s="190">
        <v>1756</v>
      </c>
      <c r="AB6" s="191">
        <v>0.99099999999999999</v>
      </c>
      <c r="AC6" s="189">
        <v>2085</v>
      </c>
      <c r="AD6" s="190">
        <v>1876</v>
      </c>
      <c r="AE6" s="191">
        <v>0.89980000000000004</v>
      </c>
      <c r="AF6" s="192">
        <v>3482669.87</v>
      </c>
      <c r="AG6" s="193">
        <v>2367007.67</v>
      </c>
      <c r="AH6" s="191">
        <v>0.67969999999999997</v>
      </c>
      <c r="AI6" s="189">
        <v>1604</v>
      </c>
      <c r="AJ6" s="190">
        <v>1173</v>
      </c>
      <c r="AK6" s="191">
        <v>0.73129999999999995</v>
      </c>
      <c r="AL6" s="9" t="s">
        <v>163</v>
      </c>
    </row>
    <row r="7" spans="1:38" x14ac:dyDescent="0.2">
      <c r="A7" s="56" t="s">
        <v>254</v>
      </c>
      <c r="B7" s="56" t="s">
        <v>9</v>
      </c>
      <c r="C7" s="267">
        <v>1399519.11</v>
      </c>
      <c r="D7" s="267">
        <v>1287145.1100000001</v>
      </c>
      <c r="E7" s="268">
        <v>1.0873048416429101</v>
      </c>
      <c r="F7" s="57">
        <v>438</v>
      </c>
      <c r="G7" s="57">
        <v>454</v>
      </c>
      <c r="H7" s="58">
        <v>1.0365</v>
      </c>
      <c r="I7" s="53">
        <v>0.9496</v>
      </c>
      <c r="J7" s="272">
        <v>724</v>
      </c>
      <c r="K7" s="272">
        <v>670</v>
      </c>
      <c r="L7" s="273">
        <v>0.9254</v>
      </c>
      <c r="M7" s="268">
        <v>0.9</v>
      </c>
      <c r="N7" s="59">
        <v>1425446.09</v>
      </c>
      <c r="O7" s="59">
        <v>1030306.73</v>
      </c>
      <c r="P7" s="58">
        <v>0.7228</v>
      </c>
      <c r="Q7" s="58">
        <v>0.7</v>
      </c>
      <c r="R7" s="272">
        <v>578</v>
      </c>
      <c r="S7" s="272">
        <v>412</v>
      </c>
      <c r="T7" s="273">
        <v>0.71279999999999999</v>
      </c>
      <c r="U7" s="273">
        <v>0.7</v>
      </c>
      <c r="V7" s="57">
        <v>469</v>
      </c>
      <c r="W7" s="57">
        <v>412</v>
      </c>
      <c r="X7" s="58">
        <v>0.87849999999999995</v>
      </c>
      <c r="Y7" s="201"/>
      <c r="Z7" s="189">
        <v>569</v>
      </c>
      <c r="AA7" s="190">
        <v>587</v>
      </c>
      <c r="AB7" s="191">
        <v>1.0316000000000001</v>
      </c>
      <c r="AC7" s="189">
        <v>1064</v>
      </c>
      <c r="AD7" s="190">
        <v>977</v>
      </c>
      <c r="AE7" s="191">
        <v>0.91820000000000002</v>
      </c>
      <c r="AF7" s="192">
        <v>1519368.44</v>
      </c>
      <c r="AG7" s="193">
        <v>1012460.17</v>
      </c>
      <c r="AH7" s="191">
        <v>0.66639999999999999</v>
      </c>
      <c r="AI7" s="189">
        <v>802</v>
      </c>
      <c r="AJ7" s="190">
        <v>530</v>
      </c>
      <c r="AK7" s="191">
        <v>0.66080000000000005</v>
      </c>
      <c r="AL7" s="9" t="s">
        <v>163</v>
      </c>
    </row>
    <row r="8" spans="1:38" x14ac:dyDescent="0.2">
      <c r="A8" s="56" t="s">
        <v>254</v>
      </c>
      <c r="B8" s="56" t="s">
        <v>10</v>
      </c>
      <c r="C8" s="267">
        <v>573490.06999999995</v>
      </c>
      <c r="D8" s="267">
        <v>526735.5</v>
      </c>
      <c r="E8" s="268">
        <v>1.08876289902617</v>
      </c>
      <c r="F8" s="57">
        <v>163</v>
      </c>
      <c r="G8" s="57">
        <v>179</v>
      </c>
      <c r="H8" s="58">
        <v>1.0982000000000001</v>
      </c>
      <c r="I8" s="53">
        <v>1</v>
      </c>
      <c r="J8" s="272">
        <v>256</v>
      </c>
      <c r="K8" s="272">
        <v>215</v>
      </c>
      <c r="L8" s="273">
        <v>0.83979999999999999</v>
      </c>
      <c r="M8" s="268">
        <v>0.85289999999999999</v>
      </c>
      <c r="N8" s="59">
        <v>626335.34</v>
      </c>
      <c r="O8" s="59">
        <v>458759.69</v>
      </c>
      <c r="P8" s="58">
        <v>0.73250000000000004</v>
      </c>
      <c r="Q8" s="58">
        <v>0.7</v>
      </c>
      <c r="R8" s="272">
        <v>186</v>
      </c>
      <c r="S8" s="272">
        <v>112</v>
      </c>
      <c r="T8" s="273">
        <v>0.60219999999999996</v>
      </c>
      <c r="U8" s="273">
        <v>0.66249999999999998</v>
      </c>
      <c r="V8" s="57">
        <v>161</v>
      </c>
      <c r="W8" s="57">
        <v>79</v>
      </c>
      <c r="X8" s="58">
        <v>0.49070000000000003</v>
      </c>
      <c r="Y8" s="201"/>
      <c r="Z8" s="189">
        <v>193</v>
      </c>
      <c r="AA8" s="190">
        <v>202</v>
      </c>
      <c r="AB8" s="191">
        <v>1.0466</v>
      </c>
      <c r="AC8" s="189">
        <v>338</v>
      </c>
      <c r="AD8" s="190">
        <v>289</v>
      </c>
      <c r="AE8" s="191">
        <v>0.85499999999999998</v>
      </c>
      <c r="AF8" s="192">
        <v>664596.23</v>
      </c>
      <c r="AG8" s="193">
        <v>391250.49</v>
      </c>
      <c r="AH8" s="191">
        <v>0.5887</v>
      </c>
      <c r="AI8" s="189">
        <v>259</v>
      </c>
      <c r="AJ8" s="190">
        <v>160</v>
      </c>
      <c r="AK8" s="191">
        <v>0.61780000000000002</v>
      </c>
      <c r="AL8" s="9" t="s">
        <v>163</v>
      </c>
    </row>
    <row r="9" spans="1:38" x14ac:dyDescent="0.2">
      <c r="A9" s="56" t="s">
        <v>249</v>
      </c>
      <c r="B9" s="56" t="s">
        <v>11</v>
      </c>
      <c r="C9" s="267">
        <v>3713593.93</v>
      </c>
      <c r="D9" s="267">
        <v>3735074.38</v>
      </c>
      <c r="E9" s="268">
        <v>0.99424899002948397</v>
      </c>
      <c r="F9" s="57">
        <v>1505</v>
      </c>
      <c r="G9" s="57">
        <v>1486</v>
      </c>
      <c r="H9" s="58">
        <v>0.98740000000000006</v>
      </c>
      <c r="I9" s="53">
        <v>0.96089999999999998</v>
      </c>
      <c r="J9" s="272">
        <v>1778</v>
      </c>
      <c r="K9" s="272">
        <v>1698</v>
      </c>
      <c r="L9" s="273">
        <v>0.95499999999999996</v>
      </c>
      <c r="M9" s="268">
        <v>0.9</v>
      </c>
      <c r="N9" s="59">
        <v>3873794.27</v>
      </c>
      <c r="O9" s="59">
        <v>2655590.5699999998</v>
      </c>
      <c r="P9" s="58">
        <v>0.6855</v>
      </c>
      <c r="Q9" s="58">
        <v>0.67010000000000003</v>
      </c>
      <c r="R9" s="272">
        <v>1661</v>
      </c>
      <c r="S9" s="272">
        <v>1149</v>
      </c>
      <c r="T9" s="273">
        <v>0.69179999999999997</v>
      </c>
      <c r="U9" s="273">
        <v>0.64139999999999997</v>
      </c>
      <c r="V9" s="57">
        <v>1047</v>
      </c>
      <c r="W9" s="57">
        <v>909</v>
      </c>
      <c r="X9" s="58">
        <v>0.86819999999999997</v>
      </c>
      <c r="Y9" s="201"/>
      <c r="Z9" s="189">
        <v>1985</v>
      </c>
      <c r="AA9" s="190">
        <v>1930</v>
      </c>
      <c r="AB9" s="191">
        <v>0.97230000000000005</v>
      </c>
      <c r="AC9" s="189">
        <v>2647</v>
      </c>
      <c r="AD9" s="190">
        <v>2341</v>
      </c>
      <c r="AE9" s="191">
        <v>0.88439999999999996</v>
      </c>
      <c r="AF9" s="192">
        <v>4867421.97</v>
      </c>
      <c r="AG9" s="193">
        <v>3282523.27</v>
      </c>
      <c r="AH9" s="191">
        <v>0.6744</v>
      </c>
      <c r="AI9" s="189">
        <v>2145</v>
      </c>
      <c r="AJ9" s="190">
        <v>1434</v>
      </c>
      <c r="AK9" s="191">
        <v>0.66849999999999998</v>
      </c>
      <c r="AL9" s="9" t="s">
        <v>163</v>
      </c>
    </row>
    <row r="10" spans="1:38" x14ac:dyDescent="0.2">
      <c r="A10" s="56" t="s">
        <v>249</v>
      </c>
      <c r="B10" s="56" t="s">
        <v>12</v>
      </c>
      <c r="C10" s="267">
        <v>1865172.62</v>
      </c>
      <c r="D10" s="267">
        <v>1917274.05</v>
      </c>
      <c r="E10" s="268">
        <v>0.97282525677536802</v>
      </c>
      <c r="F10" s="57">
        <v>856</v>
      </c>
      <c r="G10" s="57">
        <v>813</v>
      </c>
      <c r="H10" s="58">
        <v>0.94979999999999998</v>
      </c>
      <c r="I10" s="53">
        <v>0.91900000000000004</v>
      </c>
      <c r="J10" s="272">
        <v>1017</v>
      </c>
      <c r="K10" s="272">
        <v>981</v>
      </c>
      <c r="L10" s="273">
        <v>0.96460000000000001</v>
      </c>
      <c r="M10" s="268">
        <v>0.9</v>
      </c>
      <c r="N10" s="59">
        <v>2100164.56</v>
      </c>
      <c r="O10" s="59">
        <v>1396193.75</v>
      </c>
      <c r="P10" s="58">
        <v>0.66479999999999995</v>
      </c>
      <c r="Q10" s="58">
        <v>0.66679999999999995</v>
      </c>
      <c r="R10" s="272">
        <v>802</v>
      </c>
      <c r="S10" s="272">
        <v>552</v>
      </c>
      <c r="T10" s="273">
        <v>0.68830000000000002</v>
      </c>
      <c r="U10" s="273">
        <v>0.7</v>
      </c>
      <c r="V10" s="57">
        <v>634</v>
      </c>
      <c r="W10" s="57">
        <v>552</v>
      </c>
      <c r="X10" s="58">
        <v>0.87070000000000003</v>
      </c>
      <c r="Y10" s="201"/>
      <c r="Z10" s="189">
        <v>1498</v>
      </c>
      <c r="AA10" s="190">
        <v>1473</v>
      </c>
      <c r="AB10" s="191">
        <v>0.98329999999999995</v>
      </c>
      <c r="AC10" s="189">
        <v>1702</v>
      </c>
      <c r="AD10" s="190">
        <v>1560</v>
      </c>
      <c r="AE10" s="191">
        <v>0.91659999999999997</v>
      </c>
      <c r="AF10" s="192">
        <v>2664049</v>
      </c>
      <c r="AG10" s="193">
        <v>1900128.98</v>
      </c>
      <c r="AH10" s="191">
        <v>0.71319999999999995</v>
      </c>
      <c r="AI10" s="189">
        <v>1314</v>
      </c>
      <c r="AJ10" s="190">
        <v>917</v>
      </c>
      <c r="AK10" s="191">
        <v>0.69789999999999996</v>
      </c>
      <c r="AL10" s="9" t="s">
        <v>163</v>
      </c>
    </row>
    <row r="11" spans="1:38" x14ac:dyDescent="0.2">
      <c r="A11" s="56" t="s">
        <v>164</v>
      </c>
      <c r="B11" s="56" t="s">
        <v>13</v>
      </c>
      <c r="C11" s="267">
        <v>3799649.49</v>
      </c>
      <c r="D11" s="267">
        <v>3994519.35</v>
      </c>
      <c r="E11" s="268">
        <v>0.95121569257137295</v>
      </c>
      <c r="F11" s="57">
        <v>1438</v>
      </c>
      <c r="G11" s="57">
        <v>1359</v>
      </c>
      <c r="H11" s="58">
        <v>0.94510000000000005</v>
      </c>
      <c r="I11" s="53">
        <v>0.91900000000000004</v>
      </c>
      <c r="J11" s="272">
        <v>1817</v>
      </c>
      <c r="K11" s="272">
        <v>1639</v>
      </c>
      <c r="L11" s="273">
        <v>0.90200000000000002</v>
      </c>
      <c r="M11" s="268">
        <v>0.9</v>
      </c>
      <c r="N11" s="59">
        <v>4688726.99</v>
      </c>
      <c r="O11" s="59">
        <v>3057206.75</v>
      </c>
      <c r="P11" s="58">
        <v>0.65200000000000002</v>
      </c>
      <c r="Q11" s="58">
        <v>0.68069999999999997</v>
      </c>
      <c r="R11" s="272">
        <v>1534</v>
      </c>
      <c r="S11" s="272">
        <v>944</v>
      </c>
      <c r="T11" s="273">
        <v>0.61539999999999995</v>
      </c>
      <c r="U11" s="273">
        <v>0.66810000000000003</v>
      </c>
      <c r="V11" s="57">
        <v>1147</v>
      </c>
      <c r="W11" s="57">
        <v>1027</v>
      </c>
      <c r="X11" s="58">
        <v>0.89539999999999997</v>
      </c>
      <c r="Y11" s="201"/>
      <c r="Z11" s="189">
        <v>1693</v>
      </c>
      <c r="AA11" s="190">
        <v>1758</v>
      </c>
      <c r="AB11" s="191">
        <v>1.0384</v>
      </c>
      <c r="AC11" s="189">
        <v>2131</v>
      </c>
      <c r="AD11" s="190">
        <v>1911</v>
      </c>
      <c r="AE11" s="191">
        <v>0.89680000000000004</v>
      </c>
      <c r="AF11" s="192">
        <v>3939368.3</v>
      </c>
      <c r="AG11" s="193">
        <v>2658573.13</v>
      </c>
      <c r="AH11" s="191">
        <v>0.67490000000000006</v>
      </c>
      <c r="AI11" s="189">
        <v>1813</v>
      </c>
      <c r="AJ11" s="190">
        <v>1314</v>
      </c>
      <c r="AK11" s="191">
        <v>0.7248</v>
      </c>
      <c r="AL11" s="9" t="s">
        <v>163</v>
      </c>
    </row>
    <row r="12" spans="1:38" ht="15" customHeight="1" x14ac:dyDescent="0.2">
      <c r="A12" s="56" t="s">
        <v>164</v>
      </c>
      <c r="B12" s="56" t="s">
        <v>14</v>
      </c>
      <c r="C12" s="267">
        <v>6709678.2199999997</v>
      </c>
      <c r="D12" s="267">
        <v>6316195.8200000003</v>
      </c>
      <c r="E12" s="268">
        <v>1.0622973719013</v>
      </c>
      <c r="F12" s="57">
        <v>2418</v>
      </c>
      <c r="G12" s="57">
        <v>2524</v>
      </c>
      <c r="H12" s="58">
        <v>1.0438000000000001</v>
      </c>
      <c r="I12" s="53">
        <v>0.99570000000000003</v>
      </c>
      <c r="J12" s="272">
        <v>2909</v>
      </c>
      <c r="K12" s="272">
        <v>2681</v>
      </c>
      <c r="L12" s="273">
        <v>0.92159999999999997</v>
      </c>
      <c r="M12" s="268">
        <v>0.9</v>
      </c>
      <c r="N12" s="59">
        <v>7529290.5300000003</v>
      </c>
      <c r="O12" s="59">
        <v>5428610.1100000003</v>
      </c>
      <c r="P12" s="58">
        <v>0.72099999999999997</v>
      </c>
      <c r="Q12" s="58">
        <v>0.7</v>
      </c>
      <c r="R12" s="272">
        <v>2070</v>
      </c>
      <c r="S12" s="272">
        <v>1482</v>
      </c>
      <c r="T12" s="273">
        <v>0.71589999999999998</v>
      </c>
      <c r="U12" s="273">
        <v>0.7</v>
      </c>
      <c r="V12" s="57">
        <v>2187</v>
      </c>
      <c r="W12" s="57">
        <v>1912</v>
      </c>
      <c r="X12" s="58">
        <v>0.87429999999999997</v>
      </c>
      <c r="Y12" s="201"/>
      <c r="Z12" s="189">
        <v>2364</v>
      </c>
      <c r="AA12" s="190">
        <v>2494</v>
      </c>
      <c r="AB12" s="191">
        <v>1.0549999999999999</v>
      </c>
      <c r="AC12" s="189">
        <v>3418</v>
      </c>
      <c r="AD12" s="190">
        <v>2866</v>
      </c>
      <c r="AE12" s="191">
        <v>0.83850000000000002</v>
      </c>
      <c r="AF12" s="192">
        <v>7201929.4199999999</v>
      </c>
      <c r="AG12" s="193">
        <v>4997438.4000000004</v>
      </c>
      <c r="AH12" s="191">
        <v>0.69389999999999996</v>
      </c>
      <c r="AI12" s="189">
        <v>2384</v>
      </c>
      <c r="AJ12" s="190">
        <v>1714</v>
      </c>
      <c r="AK12" s="191">
        <v>0.71899999999999997</v>
      </c>
      <c r="AL12" s="9" t="s">
        <v>163</v>
      </c>
    </row>
    <row r="13" spans="1:38" x14ac:dyDescent="0.2">
      <c r="A13" s="56" t="s">
        <v>233</v>
      </c>
      <c r="B13" s="56" t="s">
        <v>15</v>
      </c>
      <c r="C13" s="267">
        <v>10357492.92</v>
      </c>
      <c r="D13" s="267">
        <v>10378953.16</v>
      </c>
      <c r="E13" s="268">
        <v>0.99793233097122902</v>
      </c>
      <c r="F13" s="57">
        <v>3629</v>
      </c>
      <c r="G13" s="57">
        <v>3715</v>
      </c>
      <c r="H13" s="58">
        <v>1.0237000000000001</v>
      </c>
      <c r="I13" s="53">
        <v>0.98399999999999999</v>
      </c>
      <c r="J13" s="272">
        <v>4741</v>
      </c>
      <c r="K13" s="272">
        <v>4583</v>
      </c>
      <c r="L13" s="273">
        <v>0.9667</v>
      </c>
      <c r="M13" s="268">
        <v>0.9</v>
      </c>
      <c r="N13" s="59">
        <v>11044061.98</v>
      </c>
      <c r="O13" s="59">
        <v>7793416.1600000001</v>
      </c>
      <c r="P13" s="58">
        <v>0.70569999999999999</v>
      </c>
      <c r="Q13" s="58">
        <v>0.69359999999999999</v>
      </c>
      <c r="R13" s="272">
        <v>3932</v>
      </c>
      <c r="S13" s="272">
        <v>2736</v>
      </c>
      <c r="T13" s="273">
        <v>0.69579999999999997</v>
      </c>
      <c r="U13" s="273">
        <v>0.68589999999999995</v>
      </c>
      <c r="V13" s="57">
        <v>2721</v>
      </c>
      <c r="W13" s="57">
        <v>2146</v>
      </c>
      <c r="X13" s="58">
        <v>0.78869999999999996</v>
      </c>
      <c r="Y13" s="201"/>
      <c r="Z13" s="189">
        <v>4430</v>
      </c>
      <c r="AA13" s="190">
        <v>4888</v>
      </c>
      <c r="AB13" s="191">
        <v>1.1033999999999999</v>
      </c>
      <c r="AC13" s="189">
        <v>6770</v>
      </c>
      <c r="AD13" s="190">
        <v>6298</v>
      </c>
      <c r="AE13" s="191">
        <v>0.93030000000000002</v>
      </c>
      <c r="AF13" s="192">
        <v>13974667.890000001</v>
      </c>
      <c r="AG13" s="193">
        <v>9780606.1500000004</v>
      </c>
      <c r="AH13" s="191">
        <v>0.69989999999999997</v>
      </c>
      <c r="AI13" s="189">
        <v>5797</v>
      </c>
      <c r="AJ13" s="190">
        <v>4222</v>
      </c>
      <c r="AK13" s="191">
        <v>0.72829999999999995</v>
      </c>
      <c r="AL13" s="9" t="s">
        <v>163</v>
      </c>
    </row>
    <row r="14" spans="1:38" x14ac:dyDescent="0.2">
      <c r="A14" s="56" t="s">
        <v>254</v>
      </c>
      <c r="B14" s="56" t="s">
        <v>16</v>
      </c>
      <c r="C14" s="267">
        <v>4081594.69</v>
      </c>
      <c r="D14" s="267">
        <v>3862616.75</v>
      </c>
      <c r="E14" s="268">
        <v>1.05669160420847</v>
      </c>
      <c r="F14" s="57">
        <v>1329</v>
      </c>
      <c r="G14" s="57">
        <v>1476</v>
      </c>
      <c r="H14" s="58">
        <v>1.1106</v>
      </c>
      <c r="I14" s="53">
        <v>1</v>
      </c>
      <c r="J14" s="272">
        <v>2186</v>
      </c>
      <c r="K14" s="272">
        <v>1871</v>
      </c>
      <c r="L14" s="273">
        <v>0.85589999999999999</v>
      </c>
      <c r="M14" s="268">
        <v>0.9</v>
      </c>
      <c r="N14" s="59">
        <v>4602984.09</v>
      </c>
      <c r="O14" s="59">
        <v>3037205.96</v>
      </c>
      <c r="P14" s="58">
        <v>0.65980000000000005</v>
      </c>
      <c r="Q14" s="58">
        <v>0.66010000000000002</v>
      </c>
      <c r="R14" s="272">
        <v>1908</v>
      </c>
      <c r="S14" s="272">
        <v>1269</v>
      </c>
      <c r="T14" s="273">
        <v>0.66510000000000002</v>
      </c>
      <c r="U14" s="273">
        <v>0.64839999999999998</v>
      </c>
      <c r="V14" s="57">
        <v>1065</v>
      </c>
      <c r="W14" s="57">
        <v>830</v>
      </c>
      <c r="X14" s="58">
        <v>0.77929999999999999</v>
      </c>
      <c r="Y14" s="201"/>
      <c r="Z14" s="189">
        <v>2411</v>
      </c>
      <c r="AA14" s="190">
        <v>1999</v>
      </c>
      <c r="AB14" s="191">
        <v>0.82909999999999995</v>
      </c>
      <c r="AC14" s="189">
        <v>4001</v>
      </c>
      <c r="AD14" s="190">
        <v>2636</v>
      </c>
      <c r="AE14" s="191">
        <v>0.65880000000000005</v>
      </c>
      <c r="AF14" s="192">
        <v>4565267.5</v>
      </c>
      <c r="AG14" s="193">
        <v>2749578.24</v>
      </c>
      <c r="AH14" s="191">
        <v>0.60229999999999995</v>
      </c>
      <c r="AI14" s="189">
        <v>2426</v>
      </c>
      <c r="AJ14" s="190">
        <v>1390</v>
      </c>
      <c r="AK14" s="191">
        <v>0.57299999999999995</v>
      </c>
      <c r="AL14" s="9" t="s">
        <v>163</v>
      </c>
    </row>
    <row r="15" spans="1:38" x14ac:dyDescent="0.2">
      <c r="A15" s="56" t="s">
        <v>253</v>
      </c>
      <c r="B15" s="56" t="s">
        <v>17</v>
      </c>
      <c r="C15" s="267">
        <v>13503753.279999999</v>
      </c>
      <c r="D15" s="267">
        <v>12165121.810000001</v>
      </c>
      <c r="E15" s="268">
        <v>1.11003847646635</v>
      </c>
      <c r="F15" s="57">
        <v>3543</v>
      </c>
      <c r="G15" s="57">
        <v>3885</v>
      </c>
      <c r="H15" s="58">
        <v>1.0965</v>
      </c>
      <c r="I15" s="53">
        <v>1</v>
      </c>
      <c r="J15" s="272">
        <v>4125</v>
      </c>
      <c r="K15" s="272">
        <v>3801</v>
      </c>
      <c r="L15" s="273">
        <v>0.92149999999999999</v>
      </c>
      <c r="M15" s="268">
        <v>0.9</v>
      </c>
      <c r="N15" s="59">
        <v>14553672.529999999</v>
      </c>
      <c r="O15" s="59">
        <v>10684244.43</v>
      </c>
      <c r="P15" s="58">
        <v>0.73409999999999997</v>
      </c>
      <c r="Q15" s="58">
        <v>0.7</v>
      </c>
      <c r="R15" s="272">
        <v>3441</v>
      </c>
      <c r="S15" s="272">
        <v>2596</v>
      </c>
      <c r="T15" s="273">
        <v>0.75439999999999996</v>
      </c>
      <c r="U15" s="273">
        <v>0.7</v>
      </c>
      <c r="V15" s="57">
        <v>2486</v>
      </c>
      <c r="W15" s="57">
        <v>2079</v>
      </c>
      <c r="X15" s="58">
        <v>0.83630000000000004</v>
      </c>
      <c r="Y15" s="201"/>
      <c r="Z15" s="189">
        <v>3920</v>
      </c>
      <c r="AA15" s="190">
        <v>4485</v>
      </c>
      <c r="AB15" s="191">
        <v>1.1440999999999999</v>
      </c>
      <c r="AC15" s="189">
        <v>5006</v>
      </c>
      <c r="AD15" s="190">
        <v>4513</v>
      </c>
      <c r="AE15" s="191">
        <v>0.90149999999999997</v>
      </c>
      <c r="AF15" s="192">
        <v>12460607.65</v>
      </c>
      <c r="AG15" s="193">
        <v>9289444.0899999999</v>
      </c>
      <c r="AH15" s="191">
        <v>0.74550000000000005</v>
      </c>
      <c r="AI15" s="189">
        <v>4255</v>
      </c>
      <c r="AJ15" s="190">
        <v>3202</v>
      </c>
      <c r="AK15" s="191">
        <v>0.75249999999999995</v>
      </c>
      <c r="AL15" s="9" t="s">
        <v>163</v>
      </c>
    </row>
    <row r="16" spans="1:38" x14ac:dyDescent="0.2">
      <c r="A16" s="56" t="s">
        <v>254</v>
      </c>
      <c r="B16" s="56" t="s">
        <v>18</v>
      </c>
      <c r="C16" s="267">
        <v>5451176.9000000004</v>
      </c>
      <c r="D16" s="267">
        <v>5123954.09</v>
      </c>
      <c r="E16" s="268">
        <v>1.06386138600239</v>
      </c>
      <c r="F16" s="57">
        <v>1657</v>
      </c>
      <c r="G16" s="57">
        <v>1675</v>
      </c>
      <c r="H16" s="58">
        <v>1.0108999999999999</v>
      </c>
      <c r="I16" s="53">
        <v>0.96360000000000001</v>
      </c>
      <c r="J16" s="272">
        <v>2285</v>
      </c>
      <c r="K16" s="272">
        <v>2165</v>
      </c>
      <c r="L16" s="273">
        <v>0.94750000000000001</v>
      </c>
      <c r="M16" s="268">
        <v>0.9</v>
      </c>
      <c r="N16" s="59">
        <v>5926853.0800000001</v>
      </c>
      <c r="O16" s="59">
        <v>4183844.59</v>
      </c>
      <c r="P16" s="58">
        <v>0.70589999999999997</v>
      </c>
      <c r="Q16" s="58">
        <v>0.7</v>
      </c>
      <c r="R16" s="272">
        <v>2016</v>
      </c>
      <c r="S16" s="272">
        <v>1423</v>
      </c>
      <c r="T16" s="273">
        <v>0.70589999999999997</v>
      </c>
      <c r="U16" s="273">
        <v>0.68110000000000004</v>
      </c>
      <c r="V16" s="57">
        <v>1202</v>
      </c>
      <c r="W16" s="57">
        <v>1048</v>
      </c>
      <c r="X16" s="58">
        <v>0.87190000000000001</v>
      </c>
      <c r="Y16" s="201"/>
      <c r="Z16" s="189">
        <v>2496</v>
      </c>
      <c r="AA16" s="190">
        <v>2585</v>
      </c>
      <c r="AB16" s="191">
        <v>1.0357000000000001</v>
      </c>
      <c r="AC16" s="189">
        <v>3506</v>
      </c>
      <c r="AD16" s="190">
        <v>3141</v>
      </c>
      <c r="AE16" s="191">
        <v>0.89590000000000003</v>
      </c>
      <c r="AF16" s="192">
        <v>6173007.6100000003</v>
      </c>
      <c r="AG16" s="193">
        <v>4235994.26</v>
      </c>
      <c r="AH16" s="191">
        <v>0.68620000000000003</v>
      </c>
      <c r="AI16" s="189">
        <v>2762</v>
      </c>
      <c r="AJ16" s="190">
        <v>1828</v>
      </c>
      <c r="AK16" s="191">
        <v>0.66180000000000005</v>
      </c>
      <c r="AL16" s="9" t="s">
        <v>163</v>
      </c>
    </row>
    <row r="17" spans="1:38" x14ac:dyDescent="0.2">
      <c r="A17" s="56" t="s">
        <v>249</v>
      </c>
      <c r="B17" s="56" t="s">
        <v>19</v>
      </c>
      <c r="C17" s="267">
        <v>854635.85</v>
      </c>
      <c r="D17" s="267">
        <v>899168.35</v>
      </c>
      <c r="E17" s="268">
        <v>0.95047367937272298</v>
      </c>
      <c r="F17" s="57">
        <v>163</v>
      </c>
      <c r="G17" s="57">
        <v>173</v>
      </c>
      <c r="H17" s="58">
        <v>1.0612999999999999</v>
      </c>
      <c r="I17" s="53">
        <v>1</v>
      </c>
      <c r="J17" s="272">
        <v>229</v>
      </c>
      <c r="K17" s="272">
        <v>199</v>
      </c>
      <c r="L17" s="273">
        <v>0.86899999999999999</v>
      </c>
      <c r="M17" s="268">
        <v>0.9</v>
      </c>
      <c r="N17" s="59">
        <v>857817.48</v>
      </c>
      <c r="O17" s="59">
        <v>661239.15</v>
      </c>
      <c r="P17" s="58">
        <v>0.77080000000000004</v>
      </c>
      <c r="Q17" s="58">
        <v>0.7</v>
      </c>
      <c r="R17" s="272">
        <v>194</v>
      </c>
      <c r="S17" s="272">
        <v>149</v>
      </c>
      <c r="T17" s="273">
        <v>0.76800000000000002</v>
      </c>
      <c r="U17" s="273">
        <v>0.7</v>
      </c>
      <c r="V17" s="57">
        <v>132</v>
      </c>
      <c r="W17" s="57">
        <v>78</v>
      </c>
      <c r="X17" s="58">
        <v>0.59089999999999998</v>
      </c>
      <c r="Y17" s="201"/>
      <c r="Z17" s="189">
        <v>223</v>
      </c>
      <c r="AA17" s="190">
        <v>224</v>
      </c>
      <c r="AB17" s="191">
        <v>1.0044999999999999</v>
      </c>
      <c r="AC17" s="189">
        <v>324</v>
      </c>
      <c r="AD17" s="190">
        <v>295</v>
      </c>
      <c r="AE17" s="191">
        <v>0.91049999999999998</v>
      </c>
      <c r="AF17" s="192">
        <v>1028891.12</v>
      </c>
      <c r="AG17" s="193">
        <v>840387.32</v>
      </c>
      <c r="AH17" s="191">
        <v>0.81679999999999997</v>
      </c>
      <c r="AI17" s="189">
        <v>271</v>
      </c>
      <c r="AJ17" s="190">
        <v>195</v>
      </c>
      <c r="AK17" s="191">
        <v>0.71960000000000002</v>
      </c>
      <c r="AL17" s="9" t="s">
        <v>163</v>
      </c>
    </row>
    <row r="18" spans="1:38" x14ac:dyDescent="0.2">
      <c r="A18" s="56" t="s">
        <v>164</v>
      </c>
      <c r="B18" s="56" t="s">
        <v>20</v>
      </c>
      <c r="C18" s="267">
        <v>2847088.25</v>
      </c>
      <c r="D18" s="267">
        <v>3516338.9</v>
      </c>
      <c r="E18" s="268">
        <v>0.80967401919081206</v>
      </c>
      <c r="F18" s="57">
        <v>1141</v>
      </c>
      <c r="G18" s="57">
        <v>1077</v>
      </c>
      <c r="H18" s="58">
        <v>0.94389999999999996</v>
      </c>
      <c r="I18" s="53">
        <v>0.92649999999999999</v>
      </c>
      <c r="J18" s="272">
        <v>1657</v>
      </c>
      <c r="K18" s="272">
        <v>1293</v>
      </c>
      <c r="L18" s="273">
        <v>0.78029999999999999</v>
      </c>
      <c r="M18" s="268">
        <v>0.81230000000000002</v>
      </c>
      <c r="N18" s="59">
        <v>3580373.42</v>
      </c>
      <c r="O18" s="59">
        <v>2176496.21</v>
      </c>
      <c r="P18" s="58">
        <v>0.6079</v>
      </c>
      <c r="Q18" s="58">
        <v>0.65100000000000002</v>
      </c>
      <c r="R18" s="272">
        <v>1120</v>
      </c>
      <c r="S18" s="272">
        <v>600</v>
      </c>
      <c r="T18" s="273">
        <v>0.53569999999999995</v>
      </c>
      <c r="U18" s="273">
        <v>0.60599999999999998</v>
      </c>
      <c r="V18" s="57">
        <v>844</v>
      </c>
      <c r="W18" s="57">
        <v>655</v>
      </c>
      <c r="X18" s="58">
        <v>0.77610000000000001</v>
      </c>
      <c r="Y18" s="201"/>
      <c r="Z18" s="189">
        <v>1555</v>
      </c>
      <c r="AA18" s="190">
        <v>1631</v>
      </c>
      <c r="AB18" s="191">
        <v>1.0488999999999999</v>
      </c>
      <c r="AC18" s="189">
        <v>2320</v>
      </c>
      <c r="AD18" s="190">
        <v>2093</v>
      </c>
      <c r="AE18" s="191">
        <v>0.9022</v>
      </c>
      <c r="AF18" s="192">
        <v>5751731.7800000003</v>
      </c>
      <c r="AG18" s="193">
        <v>4131524.66</v>
      </c>
      <c r="AH18" s="191">
        <v>0.71830000000000005</v>
      </c>
      <c r="AI18" s="189">
        <v>1752</v>
      </c>
      <c r="AJ18" s="190">
        <v>1230</v>
      </c>
      <c r="AK18" s="191">
        <v>0.70209999999999995</v>
      </c>
      <c r="AL18" s="9" t="s">
        <v>163</v>
      </c>
    </row>
    <row r="19" spans="1:38" x14ac:dyDescent="0.2">
      <c r="A19" s="56" t="s">
        <v>142</v>
      </c>
      <c r="B19" s="56" t="s">
        <v>21</v>
      </c>
      <c r="C19" s="267">
        <v>1321731.5</v>
      </c>
      <c r="D19" s="267">
        <v>1254283.3999999999</v>
      </c>
      <c r="E19" s="268">
        <v>1.05377421083624</v>
      </c>
      <c r="F19" s="57">
        <v>563</v>
      </c>
      <c r="G19" s="57">
        <v>586</v>
      </c>
      <c r="H19" s="58">
        <v>1.0408999999999999</v>
      </c>
      <c r="I19" s="53">
        <v>0.96989999999999998</v>
      </c>
      <c r="J19" s="272">
        <v>779</v>
      </c>
      <c r="K19" s="272">
        <v>702</v>
      </c>
      <c r="L19" s="273">
        <v>0.9012</v>
      </c>
      <c r="M19" s="268">
        <v>0.9</v>
      </c>
      <c r="N19" s="59">
        <v>1340297.1200000001</v>
      </c>
      <c r="O19" s="59">
        <v>938799.41</v>
      </c>
      <c r="P19" s="58">
        <v>0.70040000000000002</v>
      </c>
      <c r="Q19" s="58">
        <v>0.7</v>
      </c>
      <c r="R19" s="272">
        <v>543</v>
      </c>
      <c r="S19" s="272">
        <v>358</v>
      </c>
      <c r="T19" s="273">
        <v>0.6593</v>
      </c>
      <c r="U19" s="273">
        <v>0.69410000000000005</v>
      </c>
      <c r="V19" s="57">
        <v>427</v>
      </c>
      <c r="W19" s="57">
        <v>357</v>
      </c>
      <c r="X19" s="58">
        <v>0.83609999999999995</v>
      </c>
      <c r="Y19" s="201"/>
      <c r="Z19" s="189">
        <v>835</v>
      </c>
      <c r="AA19" s="190">
        <v>848</v>
      </c>
      <c r="AB19" s="191">
        <v>1.0156000000000001</v>
      </c>
      <c r="AC19" s="189">
        <v>1118</v>
      </c>
      <c r="AD19" s="190">
        <v>1014</v>
      </c>
      <c r="AE19" s="191">
        <v>0.90700000000000003</v>
      </c>
      <c r="AF19" s="192">
        <v>1582565.37</v>
      </c>
      <c r="AG19" s="193">
        <v>1083718.03</v>
      </c>
      <c r="AH19" s="191">
        <v>0.68479999999999996</v>
      </c>
      <c r="AI19" s="189">
        <v>860</v>
      </c>
      <c r="AJ19" s="190">
        <v>554</v>
      </c>
      <c r="AK19" s="191">
        <v>0.64419999999999999</v>
      </c>
      <c r="AL19" s="9" t="s">
        <v>163</v>
      </c>
    </row>
    <row r="20" spans="1:38" x14ac:dyDescent="0.2">
      <c r="A20" s="56" t="s">
        <v>254</v>
      </c>
      <c r="B20" s="56" t="s">
        <v>22</v>
      </c>
      <c r="C20" s="267">
        <v>10290481.380000001</v>
      </c>
      <c r="D20" s="267">
        <v>10327925.98</v>
      </c>
      <c r="E20" s="268">
        <v>0.99637443180048801</v>
      </c>
      <c r="F20" s="57">
        <v>3182</v>
      </c>
      <c r="G20" s="57">
        <v>3230</v>
      </c>
      <c r="H20" s="58">
        <v>1.0150999999999999</v>
      </c>
      <c r="I20" s="53">
        <v>0.97740000000000005</v>
      </c>
      <c r="J20" s="272">
        <v>4229</v>
      </c>
      <c r="K20" s="272">
        <v>3895</v>
      </c>
      <c r="L20" s="273">
        <v>0.92100000000000004</v>
      </c>
      <c r="M20" s="268">
        <v>0.9</v>
      </c>
      <c r="N20" s="59">
        <v>11195378.59</v>
      </c>
      <c r="O20" s="59">
        <v>7796706.3700000001</v>
      </c>
      <c r="P20" s="58">
        <v>0.69640000000000002</v>
      </c>
      <c r="Q20" s="58">
        <v>0.69779999999999998</v>
      </c>
      <c r="R20" s="272">
        <v>3834</v>
      </c>
      <c r="S20" s="272">
        <v>2701</v>
      </c>
      <c r="T20" s="273">
        <v>0.70450000000000002</v>
      </c>
      <c r="U20" s="273">
        <v>0.69769999999999999</v>
      </c>
      <c r="V20" s="57">
        <v>2310</v>
      </c>
      <c r="W20" s="57">
        <v>1948</v>
      </c>
      <c r="X20" s="58">
        <v>0.84330000000000005</v>
      </c>
      <c r="Y20" s="201"/>
      <c r="Z20" s="189">
        <v>4467</v>
      </c>
      <c r="AA20" s="190">
        <v>4636</v>
      </c>
      <c r="AB20" s="191">
        <v>1.0378000000000001</v>
      </c>
      <c r="AC20" s="189">
        <v>6499</v>
      </c>
      <c r="AD20" s="190">
        <v>5826</v>
      </c>
      <c r="AE20" s="191">
        <v>0.89639999999999997</v>
      </c>
      <c r="AF20" s="192">
        <v>12358019.140000001</v>
      </c>
      <c r="AG20" s="193">
        <v>8601483.5600000005</v>
      </c>
      <c r="AH20" s="191">
        <v>0.69599999999999995</v>
      </c>
      <c r="AI20" s="189">
        <v>5390</v>
      </c>
      <c r="AJ20" s="190">
        <v>3733</v>
      </c>
      <c r="AK20" s="191">
        <v>0.69259999999999999</v>
      </c>
      <c r="AL20" s="9" t="s">
        <v>163</v>
      </c>
    </row>
    <row r="21" spans="1:38" x14ac:dyDescent="0.2">
      <c r="A21" s="56" t="s">
        <v>142</v>
      </c>
      <c r="B21" s="56" t="s">
        <v>23</v>
      </c>
      <c r="C21" s="267">
        <v>2692474.09</v>
      </c>
      <c r="D21" s="267">
        <v>2479601.2799999998</v>
      </c>
      <c r="E21" s="268">
        <v>1.0858496128861499</v>
      </c>
      <c r="F21" s="57">
        <v>945</v>
      </c>
      <c r="G21" s="57">
        <v>954</v>
      </c>
      <c r="H21" s="58">
        <v>1.0095000000000001</v>
      </c>
      <c r="I21" s="53">
        <v>0.9778</v>
      </c>
      <c r="J21" s="272">
        <v>1147</v>
      </c>
      <c r="K21" s="272">
        <v>1053</v>
      </c>
      <c r="L21" s="273">
        <v>0.91800000000000004</v>
      </c>
      <c r="M21" s="268">
        <v>0.8931</v>
      </c>
      <c r="N21" s="59">
        <v>3096003.62</v>
      </c>
      <c r="O21" s="59">
        <v>2125523.39</v>
      </c>
      <c r="P21" s="58">
        <v>0.6865</v>
      </c>
      <c r="Q21" s="58">
        <v>0.7</v>
      </c>
      <c r="R21" s="272">
        <v>892</v>
      </c>
      <c r="S21" s="272">
        <v>598</v>
      </c>
      <c r="T21" s="273">
        <v>0.6704</v>
      </c>
      <c r="U21" s="273">
        <v>0.68869999999999998</v>
      </c>
      <c r="V21" s="57">
        <v>770</v>
      </c>
      <c r="W21" s="57">
        <v>606</v>
      </c>
      <c r="X21" s="58">
        <v>0.78700000000000003</v>
      </c>
      <c r="Y21" s="201"/>
      <c r="Z21" s="189">
        <v>1131</v>
      </c>
      <c r="AA21" s="190">
        <v>1161</v>
      </c>
      <c r="AB21" s="191">
        <v>1.0265</v>
      </c>
      <c r="AC21" s="189">
        <v>1578</v>
      </c>
      <c r="AD21" s="190">
        <v>1345</v>
      </c>
      <c r="AE21" s="191">
        <v>0.85229999999999995</v>
      </c>
      <c r="AF21" s="192">
        <v>2786907.61</v>
      </c>
      <c r="AG21" s="193">
        <v>1973869.75</v>
      </c>
      <c r="AH21" s="191">
        <v>0.70830000000000004</v>
      </c>
      <c r="AI21" s="189">
        <v>1205</v>
      </c>
      <c r="AJ21" s="190">
        <v>819</v>
      </c>
      <c r="AK21" s="191">
        <v>0.67969999999999997</v>
      </c>
      <c r="AL21" s="9" t="s">
        <v>163</v>
      </c>
    </row>
    <row r="22" spans="1:38" x14ac:dyDescent="0.2">
      <c r="A22" s="56" t="s">
        <v>233</v>
      </c>
      <c r="B22" s="56" t="s">
        <v>24</v>
      </c>
      <c r="C22" s="267">
        <v>1122260.01</v>
      </c>
      <c r="D22" s="267">
        <v>995202.37</v>
      </c>
      <c r="E22" s="268">
        <v>1.12767015416171</v>
      </c>
      <c r="F22" s="57">
        <v>342</v>
      </c>
      <c r="G22" s="57">
        <v>359</v>
      </c>
      <c r="H22" s="58">
        <v>1.0497000000000001</v>
      </c>
      <c r="I22" s="53">
        <v>0.97450000000000003</v>
      </c>
      <c r="J22" s="272">
        <v>560</v>
      </c>
      <c r="K22" s="272">
        <v>519</v>
      </c>
      <c r="L22" s="273">
        <v>0.92679999999999996</v>
      </c>
      <c r="M22" s="268">
        <v>0.9</v>
      </c>
      <c r="N22" s="59">
        <v>1301144.3400000001</v>
      </c>
      <c r="O22" s="59">
        <v>867126.09</v>
      </c>
      <c r="P22" s="58">
        <v>0.66639999999999999</v>
      </c>
      <c r="Q22" s="58">
        <v>0.65190000000000003</v>
      </c>
      <c r="R22" s="272">
        <v>459</v>
      </c>
      <c r="S22" s="272">
        <v>301</v>
      </c>
      <c r="T22" s="273">
        <v>0.65580000000000005</v>
      </c>
      <c r="U22" s="273">
        <v>0.62470000000000003</v>
      </c>
      <c r="V22" s="57">
        <v>324</v>
      </c>
      <c r="W22" s="57">
        <v>236</v>
      </c>
      <c r="X22" s="58">
        <v>0.72840000000000005</v>
      </c>
      <c r="Y22" s="201"/>
      <c r="Z22" s="189">
        <v>479</v>
      </c>
      <c r="AA22" s="190">
        <v>483</v>
      </c>
      <c r="AB22" s="191">
        <v>1.0084</v>
      </c>
      <c r="AC22" s="189">
        <v>795</v>
      </c>
      <c r="AD22" s="190">
        <v>681</v>
      </c>
      <c r="AE22" s="191">
        <v>0.85660000000000003</v>
      </c>
      <c r="AF22" s="192">
        <v>1467916.46</v>
      </c>
      <c r="AG22" s="193">
        <v>974339.09</v>
      </c>
      <c r="AH22" s="191">
        <v>0.66379999999999995</v>
      </c>
      <c r="AI22" s="189">
        <v>624</v>
      </c>
      <c r="AJ22" s="190">
        <v>430</v>
      </c>
      <c r="AK22" s="191">
        <v>0.68910000000000005</v>
      </c>
      <c r="AL22" s="9" t="s">
        <v>163</v>
      </c>
    </row>
    <row r="23" spans="1:38" x14ac:dyDescent="0.2">
      <c r="A23" s="56" t="s">
        <v>249</v>
      </c>
      <c r="B23" s="56" t="s">
        <v>25</v>
      </c>
      <c r="C23" s="267">
        <v>1277682.8899999999</v>
      </c>
      <c r="D23" s="267">
        <v>1379146.5</v>
      </c>
      <c r="E23" s="268">
        <v>0.92643014357067999</v>
      </c>
      <c r="F23" s="57">
        <v>566</v>
      </c>
      <c r="G23" s="57">
        <v>550</v>
      </c>
      <c r="H23" s="58">
        <v>0.97170000000000001</v>
      </c>
      <c r="I23" s="53">
        <v>0.97509999999999997</v>
      </c>
      <c r="J23" s="272">
        <v>694</v>
      </c>
      <c r="K23" s="272">
        <v>671</v>
      </c>
      <c r="L23" s="273">
        <v>0.96689999999999998</v>
      </c>
      <c r="M23" s="268">
        <v>0.9</v>
      </c>
      <c r="N23" s="59">
        <v>1407631.78</v>
      </c>
      <c r="O23" s="59">
        <v>928822.25</v>
      </c>
      <c r="P23" s="58">
        <v>0.65980000000000005</v>
      </c>
      <c r="Q23" s="58">
        <v>0.67069999999999996</v>
      </c>
      <c r="R23" s="272">
        <v>593</v>
      </c>
      <c r="S23" s="272">
        <v>377</v>
      </c>
      <c r="T23" s="273">
        <v>0.63580000000000003</v>
      </c>
      <c r="U23" s="273">
        <v>0.64370000000000005</v>
      </c>
      <c r="V23" s="57">
        <v>431</v>
      </c>
      <c r="W23" s="57">
        <v>352</v>
      </c>
      <c r="X23" s="58">
        <v>0.81669999999999998</v>
      </c>
      <c r="Y23" s="201"/>
      <c r="Z23" s="189">
        <v>899</v>
      </c>
      <c r="AA23" s="190">
        <v>905</v>
      </c>
      <c r="AB23" s="191">
        <v>1.0066999999999999</v>
      </c>
      <c r="AC23" s="189">
        <v>1160</v>
      </c>
      <c r="AD23" s="190">
        <v>1105</v>
      </c>
      <c r="AE23" s="191">
        <v>0.9526</v>
      </c>
      <c r="AF23" s="192">
        <v>2050773.32</v>
      </c>
      <c r="AG23" s="193">
        <v>1346239.29</v>
      </c>
      <c r="AH23" s="191">
        <v>0.65649999999999997</v>
      </c>
      <c r="AI23" s="189">
        <v>1031</v>
      </c>
      <c r="AJ23" s="190">
        <v>713</v>
      </c>
      <c r="AK23" s="191">
        <v>0.69159999999999999</v>
      </c>
      <c r="AL23" s="9" t="s">
        <v>163</v>
      </c>
    </row>
    <row r="24" spans="1:38" x14ac:dyDescent="0.2">
      <c r="A24" s="56" t="s">
        <v>233</v>
      </c>
      <c r="B24" s="56" t="s">
        <v>26</v>
      </c>
      <c r="C24" s="267">
        <v>462113.45</v>
      </c>
      <c r="D24" s="267">
        <v>480961.53</v>
      </c>
      <c r="E24" s="268">
        <v>0.96081166824298803</v>
      </c>
      <c r="F24" s="57">
        <v>134</v>
      </c>
      <c r="G24" s="57">
        <v>130</v>
      </c>
      <c r="H24" s="58">
        <v>0.97009999999999996</v>
      </c>
      <c r="I24" s="53">
        <v>0.9647</v>
      </c>
      <c r="J24" s="272">
        <v>177</v>
      </c>
      <c r="K24" s="272">
        <v>160</v>
      </c>
      <c r="L24" s="273">
        <v>0.90400000000000003</v>
      </c>
      <c r="M24" s="268">
        <v>0.88500000000000001</v>
      </c>
      <c r="N24" s="59">
        <v>497957.77</v>
      </c>
      <c r="O24" s="59">
        <v>350045.75</v>
      </c>
      <c r="P24" s="58">
        <v>0.70299999999999996</v>
      </c>
      <c r="Q24" s="58">
        <v>0.7</v>
      </c>
      <c r="R24" s="272">
        <v>162</v>
      </c>
      <c r="S24" s="272">
        <v>124</v>
      </c>
      <c r="T24" s="273">
        <v>0.76539999999999997</v>
      </c>
      <c r="U24" s="273">
        <v>0.7</v>
      </c>
      <c r="V24" s="57">
        <v>112</v>
      </c>
      <c r="W24" s="57">
        <v>85</v>
      </c>
      <c r="X24" s="58">
        <v>0.75890000000000002</v>
      </c>
      <c r="Y24" s="201"/>
      <c r="Z24" s="189">
        <v>189</v>
      </c>
      <c r="AA24" s="190">
        <v>206</v>
      </c>
      <c r="AB24" s="191">
        <v>1.0899000000000001</v>
      </c>
      <c r="AC24" s="189">
        <v>310</v>
      </c>
      <c r="AD24" s="190">
        <v>269</v>
      </c>
      <c r="AE24" s="191">
        <v>0.86770000000000003</v>
      </c>
      <c r="AF24" s="192">
        <v>560121.86</v>
      </c>
      <c r="AG24" s="193">
        <v>354611.55</v>
      </c>
      <c r="AH24" s="191">
        <v>0.6331</v>
      </c>
      <c r="AI24" s="189">
        <v>254</v>
      </c>
      <c r="AJ24" s="190">
        <v>173</v>
      </c>
      <c r="AK24" s="191">
        <v>0.68110000000000004</v>
      </c>
      <c r="AL24" s="9" t="s">
        <v>163</v>
      </c>
    </row>
    <row r="25" spans="1:38" x14ac:dyDescent="0.2">
      <c r="A25" s="56" t="s">
        <v>254</v>
      </c>
      <c r="B25" s="56" t="s">
        <v>27</v>
      </c>
      <c r="C25" s="267">
        <v>8016700.2999999998</v>
      </c>
      <c r="D25" s="267">
        <v>8293079.6200000001</v>
      </c>
      <c r="E25" s="268">
        <v>0.96667349975352101</v>
      </c>
      <c r="F25" s="57">
        <v>3980</v>
      </c>
      <c r="G25" s="57">
        <v>4019</v>
      </c>
      <c r="H25" s="58">
        <v>1.0098</v>
      </c>
      <c r="I25" s="53">
        <v>0.98919999999999997</v>
      </c>
      <c r="J25" s="272">
        <v>5202</v>
      </c>
      <c r="K25" s="272">
        <v>4613</v>
      </c>
      <c r="L25" s="273">
        <v>0.88680000000000003</v>
      </c>
      <c r="M25" s="268">
        <v>0.9</v>
      </c>
      <c r="N25" s="59">
        <v>9972031.0800000001</v>
      </c>
      <c r="O25" s="59">
        <v>6073192.3200000003</v>
      </c>
      <c r="P25" s="58">
        <v>0.60899999999999999</v>
      </c>
      <c r="Q25" s="58">
        <v>0.62809999999999999</v>
      </c>
      <c r="R25" s="272">
        <v>3774</v>
      </c>
      <c r="S25" s="272">
        <v>2268</v>
      </c>
      <c r="T25" s="273">
        <v>0.60099999999999998</v>
      </c>
      <c r="U25" s="273">
        <v>0.62939999999999996</v>
      </c>
      <c r="V25" s="57">
        <v>2516</v>
      </c>
      <c r="W25" s="57">
        <v>2142</v>
      </c>
      <c r="X25" s="58">
        <v>0.85140000000000005</v>
      </c>
      <c r="Y25" s="201"/>
      <c r="Z25" s="189">
        <v>5332</v>
      </c>
      <c r="AA25" s="190">
        <v>5240</v>
      </c>
      <c r="AB25" s="191">
        <v>0.98270000000000002</v>
      </c>
      <c r="AC25" s="189">
        <v>7603</v>
      </c>
      <c r="AD25" s="190">
        <v>6484</v>
      </c>
      <c r="AE25" s="191">
        <v>0.8528</v>
      </c>
      <c r="AF25" s="192">
        <v>10788858.869999999</v>
      </c>
      <c r="AG25" s="193">
        <v>6838084.1799999997</v>
      </c>
      <c r="AH25" s="191">
        <v>0.63380000000000003</v>
      </c>
      <c r="AI25" s="189">
        <v>5608</v>
      </c>
      <c r="AJ25" s="190">
        <v>3602</v>
      </c>
      <c r="AK25" s="191">
        <v>0.64229999999999998</v>
      </c>
      <c r="AL25" s="9" t="s">
        <v>163</v>
      </c>
    </row>
    <row r="26" spans="1:38" x14ac:dyDescent="0.2">
      <c r="A26" s="56" t="s">
        <v>164</v>
      </c>
      <c r="B26" s="56" t="s">
        <v>28</v>
      </c>
      <c r="C26" s="267">
        <v>4850712.0599999996</v>
      </c>
      <c r="D26" s="267">
        <v>4593314.3099999996</v>
      </c>
      <c r="E26" s="268">
        <v>1.0560374780884501</v>
      </c>
      <c r="F26" s="57">
        <v>2278</v>
      </c>
      <c r="G26" s="57">
        <v>2230</v>
      </c>
      <c r="H26" s="58">
        <v>0.97889999999999999</v>
      </c>
      <c r="I26" s="53">
        <v>0.9214</v>
      </c>
      <c r="J26" s="272">
        <v>2876</v>
      </c>
      <c r="K26" s="272">
        <v>2611</v>
      </c>
      <c r="L26" s="273">
        <v>0.90790000000000004</v>
      </c>
      <c r="M26" s="268">
        <v>0.9</v>
      </c>
      <c r="N26" s="59">
        <v>5573034.04</v>
      </c>
      <c r="O26" s="59">
        <v>3657309.74</v>
      </c>
      <c r="P26" s="58">
        <v>0.65629999999999999</v>
      </c>
      <c r="Q26" s="58">
        <v>0.66849999999999998</v>
      </c>
      <c r="R26" s="272">
        <v>2298</v>
      </c>
      <c r="S26" s="272">
        <v>1413</v>
      </c>
      <c r="T26" s="273">
        <v>0.6149</v>
      </c>
      <c r="U26" s="273">
        <v>0.63109999999999999</v>
      </c>
      <c r="V26" s="57">
        <v>1754</v>
      </c>
      <c r="W26" s="57">
        <v>1553</v>
      </c>
      <c r="X26" s="58">
        <v>0.88539999999999996</v>
      </c>
      <c r="Y26" s="201"/>
      <c r="Z26" s="189">
        <v>3019</v>
      </c>
      <c r="AA26" s="190">
        <v>3097</v>
      </c>
      <c r="AB26" s="191">
        <v>1.0258</v>
      </c>
      <c r="AC26" s="189">
        <v>4017</v>
      </c>
      <c r="AD26" s="190">
        <v>3602</v>
      </c>
      <c r="AE26" s="191">
        <v>0.89670000000000005</v>
      </c>
      <c r="AF26" s="192">
        <v>5783039.7599999998</v>
      </c>
      <c r="AG26" s="193">
        <v>3780966.96</v>
      </c>
      <c r="AH26" s="191">
        <v>0.65380000000000005</v>
      </c>
      <c r="AI26" s="189">
        <v>3064</v>
      </c>
      <c r="AJ26" s="190">
        <v>1927</v>
      </c>
      <c r="AK26" s="191">
        <v>0.62890000000000001</v>
      </c>
      <c r="AL26" s="9" t="s">
        <v>163</v>
      </c>
    </row>
    <row r="27" spans="1:38" x14ac:dyDescent="0.2">
      <c r="A27" s="56" t="s">
        <v>164</v>
      </c>
      <c r="B27" s="56" t="s">
        <v>29</v>
      </c>
      <c r="C27" s="267">
        <v>7671270.8799999999</v>
      </c>
      <c r="D27" s="267">
        <v>7417545.7599999998</v>
      </c>
      <c r="E27" s="268">
        <v>1.03420607411258</v>
      </c>
      <c r="F27" s="57">
        <v>2570</v>
      </c>
      <c r="G27" s="57">
        <v>2512</v>
      </c>
      <c r="H27" s="58">
        <v>0.97740000000000005</v>
      </c>
      <c r="I27" s="53">
        <v>0.96199999999999997</v>
      </c>
      <c r="J27" s="272">
        <v>3389</v>
      </c>
      <c r="K27" s="272">
        <v>3093</v>
      </c>
      <c r="L27" s="273">
        <v>0.91269999999999996</v>
      </c>
      <c r="M27" s="268">
        <v>0.9</v>
      </c>
      <c r="N27" s="59">
        <v>8451607.4700000007</v>
      </c>
      <c r="O27" s="59">
        <v>5929388.25</v>
      </c>
      <c r="P27" s="58">
        <v>0.7016</v>
      </c>
      <c r="Q27" s="58">
        <v>0.68020000000000003</v>
      </c>
      <c r="R27" s="272">
        <v>2553</v>
      </c>
      <c r="S27" s="272">
        <v>1713</v>
      </c>
      <c r="T27" s="273">
        <v>0.67100000000000004</v>
      </c>
      <c r="U27" s="273">
        <v>0.67530000000000001</v>
      </c>
      <c r="V27" s="57">
        <v>2028</v>
      </c>
      <c r="W27" s="57">
        <v>1612</v>
      </c>
      <c r="X27" s="58">
        <v>0.79490000000000005</v>
      </c>
      <c r="Y27" s="201"/>
      <c r="Z27" s="189">
        <v>3456</v>
      </c>
      <c r="AA27" s="190">
        <v>3519</v>
      </c>
      <c r="AB27" s="191">
        <v>1.0182</v>
      </c>
      <c r="AC27" s="189">
        <v>4884</v>
      </c>
      <c r="AD27" s="190">
        <v>4140</v>
      </c>
      <c r="AE27" s="191">
        <v>0.84770000000000001</v>
      </c>
      <c r="AF27" s="192">
        <v>10605205.050000001</v>
      </c>
      <c r="AG27" s="193">
        <v>7628507.4400000004</v>
      </c>
      <c r="AH27" s="191">
        <v>0.71930000000000005</v>
      </c>
      <c r="AI27" s="189">
        <v>3632</v>
      </c>
      <c r="AJ27" s="190">
        <v>2521</v>
      </c>
      <c r="AK27" s="191">
        <v>0.69410000000000005</v>
      </c>
      <c r="AL27" s="9" t="s">
        <v>163</v>
      </c>
    </row>
    <row r="28" spans="1:38" x14ac:dyDescent="0.2">
      <c r="A28" s="56" t="s">
        <v>164</v>
      </c>
      <c r="B28" s="56" t="s">
        <v>30</v>
      </c>
      <c r="C28" s="267">
        <v>36464202.109999999</v>
      </c>
      <c r="D28" s="267">
        <v>36940742.049999997</v>
      </c>
      <c r="E28" s="268">
        <v>0.98709988176861796</v>
      </c>
      <c r="F28" s="57">
        <v>11993</v>
      </c>
      <c r="G28" s="57">
        <v>11570</v>
      </c>
      <c r="H28" s="58">
        <v>0.9647</v>
      </c>
      <c r="I28" s="53">
        <v>0.97160000000000002</v>
      </c>
      <c r="J28" s="272">
        <v>16119</v>
      </c>
      <c r="K28" s="272">
        <v>13122</v>
      </c>
      <c r="L28" s="273">
        <v>0.81410000000000005</v>
      </c>
      <c r="M28" s="268">
        <v>0.84840000000000004</v>
      </c>
      <c r="N28" s="59">
        <v>41500169.799999997</v>
      </c>
      <c r="O28" s="59">
        <v>27885030.140000001</v>
      </c>
      <c r="P28" s="58">
        <v>0.67190000000000005</v>
      </c>
      <c r="Q28" s="58">
        <v>0.67879999999999996</v>
      </c>
      <c r="R28" s="272">
        <v>12026</v>
      </c>
      <c r="S28" s="272">
        <v>7903</v>
      </c>
      <c r="T28" s="273">
        <v>0.65720000000000001</v>
      </c>
      <c r="U28" s="273">
        <v>0.64749999999999996</v>
      </c>
      <c r="V28" s="57">
        <v>8846</v>
      </c>
      <c r="W28" s="57">
        <v>6883</v>
      </c>
      <c r="X28" s="58">
        <v>0.77810000000000001</v>
      </c>
      <c r="Y28" s="201"/>
      <c r="Z28" s="189">
        <v>14134</v>
      </c>
      <c r="AA28" s="190">
        <v>14254</v>
      </c>
      <c r="AB28" s="191">
        <v>1.0085</v>
      </c>
      <c r="AC28" s="189">
        <v>19714</v>
      </c>
      <c r="AD28" s="190">
        <v>16480</v>
      </c>
      <c r="AE28" s="191">
        <v>0.83599999999999997</v>
      </c>
      <c r="AF28" s="192">
        <v>46636288.689999998</v>
      </c>
      <c r="AG28" s="193">
        <v>31502301.789999999</v>
      </c>
      <c r="AH28" s="191">
        <v>0.67549999999999999</v>
      </c>
      <c r="AI28" s="189">
        <v>15456</v>
      </c>
      <c r="AJ28" s="190">
        <v>9817</v>
      </c>
      <c r="AK28" s="191">
        <v>0.63519999999999999</v>
      </c>
      <c r="AL28" s="9" t="s">
        <v>163</v>
      </c>
    </row>
    <row r="29" spans="1:38" x14ac:dyDescent="0.2">
      <c r="A29" s="56" t="s">
        <v>249</v>
      </c>
      <c r="B29" s="56" t="s">
        <v>31</v>
      </c>
      <c r="C29" s="267">
        <v>2111774.81</v>
      </c>
      <c r="D29" s="267">
        <v>2037861.16</v>
      </c>
      <c r="E29" s="268">
        <v>1.03627020890864</v>
      </c>
      <c r="F29" s="57">
        <v>411</v>
      </c>
      <c r="G29" s="57">
        <v>421</v>
      </c>
      <c r="H29" s="58">
        <v>1.0243</v>
      </c>
      <c r="I29" s="53">
        <v>1</v>
      </c>
      <c r="J29" s="272">
        <v>646</v>
      </c>
      <c r="K29" s="272">
        <v>582</v>
      </c>
      <c r="L29" s="273">
        <v>0.90090000000000003</v>
      </c>
      <c r="M29" s="268">
        <v>0.9</v>
      </c>
      <c r="N29" s="59">
        <v>2203119.5099999998</v>
      </c>
      <c r="O29" s="59">
        <v>1601496.65</v>
      </c>
      <c r="P29" s="58">
        <v>0.72689999999999999</v>
      </c>
      <c r="Q29" s="58">
        <v>0.7</v>
      </c>
      <c r="R29" s="272">
        <v>563</v>
      </c>
      <c r="S29" s="272">
        <v>437</v>
      </c>
      <c r="T29" s="273">
        <v>0.7762</v>
      </c>
      <c r="U29" s="273">
        <v>0.7</v>
      </c>
      <c r="V29" s="57">
        <v>319</v>
      </c>
      <c r="W29" s="57">
        <v>220</v>
      </c>
      <c r="X29" s="58">
        <v>0.68969999999999998</v>
      </c>
      <c r="Y29" s="201"/>
      <c r="Z29" s="189">
        <v>619</v>
      </c>
      <c r="AA29" s="190">
        <v>663</v>
      </c>
      <c r="AB29" s="191">
        <v>1.0710999999999999</v>
      </c>
      <c r="AC29" s="189">
        <v>958</v>
      </c>
      <c r="AD29" s="190">
        <v>897</v>
      </c>
      <c r="AE29" s="191">
        <v>0.93630000000000002</v>
      </c>
      <c r="AF29" s="192">
        <v>2509079.5499999998</v>
      </c>
      <c r="AG29" s="193">
        <v>1647518.68</v>
      </c>
      <c r="AH29" s="191">
        <v>0.65659999999999996</v>
      </c>
      <c r="AI29" s="189">
        <v>855</v>
      </c>
      <c r="AJ29" s="190">
        <v>622</v>
      </c>
      <c r="AK29" s="191">
        <v>0.72750000000000004</v>
      </c>
      <c r="AL29" s="9" t="s">
        <v>163</v>
      </c>
    </row>
    <row r="30" spans="1:38" x14ac:dyDescent="0.2">
      <c r="A30" s="56" t="s">
        <v>249</v>
      </c>
      <c r="B30" s="56" t="s">
        <v>32</v>
      </c>
      <c r="C30" s="267">
        <v>1855289.42</v>
      </c>
      <c r="D30" s="267">
        <v>1878089.95</v>
      </c>
      <c r="E30" s="268">
        <v>0.98785972418413703</v>
      </c>
      <c r="F30" s="57">
        <v>384</v>
      </c>
      <c r="G30" s="57">
        <v>401</v>
      </c>
      <c r="H30" s="58">
        <v>1.0443</v>
      </c>
      <c r="I30" s="53">
        <v>0.98799999999999999</v>
      </c>
      <c r="J30" s="272">
        <v>602</v>
      </c>
      <c r="K30" s="272">
        <v>558</v>
      </c>
      <c r="L30" s="273">
        <v>0.92689999999999995</v>
      </c>
      <c r="M30" s="268">
        <v>0.9</v>
      </c>
      <c r="N30" s="59">
        <v>1914892.22</v>
      </c>
      <c r="O30" s="59">
        <v>1435835.13</v>
      </c>
      <c r="P30" s="58">
        <v>0.74980000000000002</v>
      </c>
      <c r="Q30" s="58">
        <v>0.7</v>
      </c>
      <c r="R30" s="272">
        <v>509</v>
      </c>
      <c r="S30" s="272">
        <v>395</v>
      </c>
      <c r="T30" s="273">
        <v>0.77600000000000002</v>
      </c>
      <c r="U30" s="273">
        <v>0.7</v>
      </c>
      <c r="V30" s="57">
        <v>342</v>
      </c>
      <c r="W30" s="57">
        <v>254</v>
      </c>
      <c r="X30" s="58">
        <v>0.74270000000000003</v>
      </c>
      <c r="Y30" s="201"/>
      <c r="Z30" s="189">
        <v>716</v>
      </c>
      <c r="AA30" s="190">
        <v>772</v>
      </c>
      <c r="AB30" s="191">
        <v>1.0782</v>
      </c>
      <c r="AC30" s="189">
        <v>1087</v>
      </c>
      <c r="AD30" s="190">
        <v>1014</v>
      </c>
      <c r="AE30" s="191">
        <v>0.93279999999999996</v>
      </c>
      <c r="AF30" s="192">
        <v>3032884.52</v>
      </c>
      <c r="AG30" s="193">
        <v>2196211.0299999998</v>
      </c>
      <c r="AH30" s="191">
        <v>0.72409999999999997</v>
      </c>
      <c r="AI30" s="189">
        <v>959</v>
      </c>
      <c r="AJ30" s="190">
        <v>721</v>
      </c>
      <c r="AK30" s="191">
        <v>0.75180000000000002</v>
      </c>
      <c r="AL30" s="9" t="s">
        <v>163</v>
      </c>
    </row>
    <row r="31" spans="1:38" x14ac:dyDescent="0.2">
      <c r="A31" s="56" t="s">
        <v>142</v>
      </c>
      <c r="B31" s="56" t="s">
        <v>33</v>
      </c>
      <c r="C31" s="267">
        <v>11071109.130000001</v>
      </c>
      <c r="D31" s="267">
        <v>11301094.380000001</v>
      </c>
      <c r="E31" s="268">
        <v>0.97964929392970901</v>
      </c>
      <c r="F31" s="57">
        <v>3141</v>
      </c>
      <c r="G31" s="57">
        <v>3150</v>
      </c>
      <c r="H31" s="58">
        <v>1.0028999999999999</v>
      </c>
      <c r="I31" s="53">
        <v>0.99339999999999995</v>
      </c>
      <c r="J31" s="272">
        <v>4300</v>
      </c>
      <c r="K31" s="272">
        <v>3759</v>
      </c>
      <c r="L31" s="273">
        <v>0.87419999999999998</v>
      </c>
      <c r="M31" s="268">
        <v>0.89200000000000002</v>
      </c>
      <c r="N31" s="59">
        <v>12958790.48</v>
      </c>
      <c r="O31" s="59">
        <v>8816216.9900000002</v>
      </c>
      <c r="P31" s="58">
        <v>0.68030000000000002</v>
      </c>
      <c r="Q31" s="58">
        <v>0.68140000000000001</v>
      </c>
      <c r="R31" s="272">
        <v>3669</v>
      </c>
      <c r="S31" s="272">
        <v>2403</v>
      </c>
      <c r="T31" s="273">
        <v>0.65490000000000004</v>
      </c>
      <c r="U31" s="273">
        <v>0.66379999999999995</v>
      </c>
      <c r="V31" s="57">
        <v>2208</v>
      </c>
      <c r="W31" s="57">
        <v>1910</v>
      </c>
      <c r="X31" s="58">
        <v>0.86499999999999999</v>
      </c>
      <c r="Y31" s="201"/>
      <c r="Z31" s="189">
        <v>4244</v>
      </c>
      <c r="AA31" s="190">
        <v>4549</v>
      </c>
      <c r="AB31" s="191">
        <v>1.0719000000000001</v>
      </c>
      <c r="AC31" s="189">
        <v>5985</v>
      </c>
      <c r="AD31" s="190">
        <v>5214</v>
      </c>
      <c r="AE31" s="191">
        <v>0.87119999999999997</v>
      </c>
      <c r="AF31" s="192">
        <v>13958043.609999999</v>
      </c>
      <c r="AG31" s="193">
        <v>10104344.050000001</v>
      </c>
      <c r="AH31" s="191">
        <v>0.72389999999999999</v>
      </c>
      <c r="AI31" s="189">
        <v>5160</v>
      </c>
      <c r="AJ31" s="190">
        <v>3716</v>
      </c>
      <c r="AK31" s="191">
        <v>0.72019999999999995</v>
      </c>
      <c r="AL31" s="9" t="s">
        <v>163</v>
      </c>
    </row>
    <row r="32" spans="1:38" x14ac:dyDescent="0.2">
      <c r="A32" s="56" t="s">
        <v>142</v>
      </c>
      <c r="B32" s="56" t="s">
        <v>34</v>
      </c>
      <c r="C32" s="267">
        <v>2414553.5499999998</v>
      </c>
      <c r="D32" s="267">
        <v>2133664.42</v>
      </c>
      <c r="E32" s="268">
        <v>1.1316463485855901</v>
      </c>
      <c r="F32" s="57">
        <v>689</v>
      </c>
      <c r="G32" s="57">
        <v>750</v>
      </c>
      <c r="H32" s="58">
        <v>1.0885</v>
      </c>
      <c r="I32" s="53">
        <v>1</v>
      </c>
      <c r="J32" s="272">
        <v>896</v>
      </c>
      <c r="K32" s="272">
        <v>811</v>
      </c>
      <c r="L32" s="273">
        <v>0.90510000000000002</v>
      </c>
      <c r="M32" s="268">
        <v>0.9</v>
      </c>
      <c r="N32" s="59">
        <v>2524145.19</v>
      </c>
      <c r="O32" s="59">
        <v>1890963.08</v>
      </c>
      <c r="P32" s="58">
        <v>0.74909999999999999</v>
      </c>
      <c r="Q32" s="58">
        <v>0.7</v>
      </c>
      <c r="R32" s="272">
        <v>734</v>
      </c>
      <c r="S32" s="272">
        <v>574</v>
      </c>
      <c r="T32" s="273">
        <v>0.78200000000000003</v>
      </c>
      <c r="U32" s="273">
        <v>0.7</v>
      </c>
      <c r="V32" s="57">
        <v>619</v>
      </c>
      <c r="W32" s="57">
        <v>516</v>
      </c>
      <c r="X32" s="58">
        <v>0.83360000000000001</v>
      </c>
      <c r="Y32" s="201"/>
      <c r="Z32" s="189">
        <v>834</v>
      </c>
      <c r="AA32" s="190">
        <v>860</v>
      </c>
      <c r="AB32" s="191">
        <v>1.0311999999999999</v>
      </c>
      <c r="AC32" s="189">
        <v>1234</v>
      </c>
      <c r="AD32" s="190">
        <v>1039</v>
      </c>
      <c r="AE32" s="191">
        <v>0.84199999999999997</v>
      </c>
      <c r="AF32" s="192">
        <v>2629292.1800000002</v>
      </c>
      <c r="AG32" s="193">
        <v>1788035.59</v>
      </c>
      <c r="AH32" s="191">
        <v>0.68</v>
      </c>
      <c r="AI32" s="189">
        <v>981</v>
      </c>
      <c r="AJ32" s="190">
        <v>665</v>
      </c>
      <c r="AK32" s="191">
        <v>0.67789999999999995</v>
      </c>
      <c r="AL32" s="9" t="s">
        <v>163</v>
      </c>
    </row>
    <row r="33" spans="1:38" x14ac:dyDescent="0.2">
      <c r="A33" s="56" t="s">
        <v>164</v>
      </c>
      <c r="B33" s="56" t="s">
        <v>35</v>
      </c>
      <c r="C33" s="267">
        <v>5045199.88</v>
      </c>
      <c r="D33" s="267">
        <v>5032879.57</v>
      </c>
      <c r="E33" s="268">
        <v>1.00244796439665</v>
      </c>
      <c r="F33" s="57">
        <v>1642</v>
      </c>
      <c r="G33" s="57">
        <v>1558</v>
      </c>
      <c r="H33" s="58">
        <v>0.94879999999999998</v>
      </c>
      <c r="I33" s="53">
        <v>0.95650000000000002</v>
      </c>
      <c r="J33" s="272">
        <v>2022</v>
      </c>
      <c r="K33" s="272">
        <v>1829</v>
      </c>
      <c r="L33" s="273">
        <v>0.90449999999999997</v>
      </c>
      <c r="M33" s="268">
        <v>0.9</v>
      </c>
      <c r="N33" s="59">
        <v>5803770.6399999997</v>
      </c>
      <c r="O33" s="59">
        <v>3800556.47</v>
      </c>
      <c r="P33" s="58">
        <v>0.65480000000000005</v>
      </c>
      <c r="Q33" s="58">
        <v>0.64710000000000001</v>
      </c>
      <c r="R33" s="272">
        <v>1750</v>
      </c>
      <c r="S33" s="272">
        <v>1161</v>
      </c>
      <c r="T33" s="273">
        <v>0.66339999999999999</v>
      </c>
      <c r="U33" s="273">
        <v>0.6724</v>
      </c>
      <c r="V33" s="57">
        <v>1211</v>
      </c>
      <c r="W33" s="57">
        <v>1050</v>
      </c>
      <c r="X33" s="58">
        <v>0.86709999999999998</v>
      </c>
      <c r="Y33" s="201"/>
      <c r="Z33" s="189">
        <v>2221</v>
      </c>
      <c r="AA33" s="190">
        <v>2172</v>
      </c>
      <c r="AB33" s="191">
        <v>0.97789999999999999</v>
      </c>
      <c r="AC33" s="189">
        <v>2962</v>
      </c>
      <c r="AD33" s="190">
        <v>2708</v>
      </c>
      <c r="AE33" s="191">
        <v>0.91420000000000001</v>
      </c>
      <c r="AF33" s="192">
        <v>6912578.6600000001</v>
      </c>
      <c r="AG33" s="193">
        <v>4640563.4000000004</v>
      </c>
      <c r="AH33" s="191">
        <v>0.67130000000000001</v>
      </c>
      <c r="AI33" s="189">
        <v>2478</v>
      </c>
      <c r="AJ33" s="190">
        <v>1802</v>
      </c>
      <c r="AK33" s="191">
        <v>0.72719999999999996</v>
      </c>
      <c r="AL33" s="9" t="s">
        <v>163</v>
      </c>
    </row>
    <row r="34" spans="1:38" x14ac:dyDescent="0.2">
      <c r="A34" s="56" t="s">
        <v>142</v>
      </c>
      <c r="B34" s="56" t="s">
        <v>36</v>
      </c>
      <c r="C34" s="267">
        <v>14659646.710000001</v>
      </c>
      <c r="D34" s="267">
        <v>14737899.82</v>
      </c>
      <c r="E34" s="268">
        <v>0.99469034862797701</v>
      </c>
      <c r="F34" s="57">
        <v>5731</v>
      </c>
      <c r="G34" s="57">
        <v>5593</v>
      </c>
      <c r="H34" s="58">
        <v>0.97589999999999999</v>
      </c>
      <c r="I34" s="53">
        <v>0.95520000000000005</v>
      </c>
      <c r="J34" s="272">
        <v>6577</v>
      </c>
      <c r="K34" s="272">
        <v>5985</v>
      </c>
      <c r="L34" s="273">
        <v>0.91</v>
      </c>
      <c r="M34" s="268">
        <v>0.9</v>
      </c>
      <c r="N34" s="59">
        <v>15939714.02</v>
      </c>
      <c r="O34" s="59">
        <v>10963018.77</v>
      </c>
      <c r="P34" s="58">
        <v>0.68779999999999997</v>
      </c>
      <c r="Q34" s="58">
        <v>0.68799999999999994</v>
      </c>
      <c r="R34" s="272">
        <v>5082</v>
      </c>
      <c r="S34" s="272">
        <v>3616</v>
      </c>
      <c r="T34" s="273">
        <v>0.71150000000000002</v>
      </c>
      <c r="U34" s="273">
        <v>0.7</v>
      </c>
      <c r="V34" s="57">
        <v>4019</v>
      </c>
      <c r="W34" s="57">
        <v>3235</v>
      </c>
      <c r="X34" s="58">
        <v>0.80489999999999995</v>
      </c>
      <c r="Y34" s="201"/>
      <c r="Z34" s="189">
        <v>8273</v>
      </c>
      <c r="AA34" s="190">
        <v>8290</v>
      </c>
      <c r="AB34" s="191">
        <v>1.0021</v>
      </c>
      <c r="AC34" s="189">
        <v>9910</v>
      </c>
      <c r="AD34" s="190">
        <v>8772</v>
      </c>
      <c r="AE34" s="191">
        <v>0.88519999999999999</v>
      </c>
      <c r="AF34" s="192">
        <v>17704322.739999998</v>
      </c>
      <c r="AG34" s="193">
        <v>12777651.18</v>
      </c>
      <c r="AH34" s="191">
        <v>0.72170000000000001</v>
      </c>
      <c r="AI34" s="189">
        <v>7393</v>
      </c>
      <c r="AJ34" s="190">
        <v>5232</v>
      </c>
      <c r="AK34" s="191">
        <v>0.7077</v>
      </c>
      <c r="AL34" s="9" t="s">
        <v>163</v>
      </c>
    </row>
    <row r="35" spans="1:38" x14ac:dyDescent="0.2">
      <c r="A35" s="56" t="s">
        <v>220</v>
      </c>
      <c r="B35" s="56" t="s">
        <v>143</v>
      </c>
      <c r="C35" s="267">
        <v>2275600.85</v>
      </c>
      <c r="D35" s="267">
        <v>2389752.5099999998</v>
      </c>
      <c r="E35" s="268">
        <v>0.95223285276515901</v>
      </c>
      <c r="F35" s="57">
        <v>1524</v>
      </c>
      <c r="G35" s="57">
        <v>1211</v>
      </c>
      <c r="H35" s="58">
        <v>0.79459999999999997</v>
      </c>
      <c r="I35" s="53">
        <v>0.80510000000000004</v>
      </c>
      <c r="J35" s="272">
        <v>2073</v>
      </c>
      <c r="K35" s="272">
        <v>1366</v>
      </c>
      <c r="L35" s="273">
        <v>0.65890000000000004</v>
      </c>
      <c r="M35" s="268">
        <v>0.69699999999999995</v>
      </c>
      <c r="N35" s="59">
        <v>2541974.75</v>
      </c>
      <c r="O35" s="59">
        <v>1488711.56</v>
      </c>
      <c r="P35" s="58">
        <v>0.5857</v>
      </c>
      <c r="Q35" s="58">
        <v>0.6119</v>
      </c>
      <c r="R35" s="272">
        <v>1261</v>
      </c>
      <c r="S35" s="272">
        <v>764</v>
      </c>
      <c r="T35" s="273">
        <v>0.60589999999999999</v>
      </c>
      <c r="U35" s="273">
        <v>0.62139999999999995</v>
      </c>
      <c r="V35" s="57">
        <v>684</v>
      </c>
      <c r="W35" s="57">
        <v>558</v>
      </c>
      <c r="X35" s="58">
        <v>0.81579999999999997</v>
      </c>
      <c r="Y35" s="201"/>
      <c r="Z35" s="189">
        <v>2071</v>
      </c>
      <c r="AA35" s="190">
        <v>1632</v>
      </c>
      <c r="AB35" s="191">
        <v>0.78800000000000003</v>
      </c>
      <c r="AC35" s="189">
        <v>2450</v>
      </c>
      <c r="AD35" s="190">
        <v>1925</v>
      </c>
      <c r="AE35" s="191">
        <v>0.78569999999999995</v>
      </c>
      <c r="AF35" s="192">
        <v>3014070.75</v>
      </c>
      <c r="AG35" s="193">
        <v>1912141.41</v>
      </c>
      <c r="AH35" s="191">
        <v>0.63439999999999996</v>
      </c>
      <c r="AI35" s="189">
        <v>1861</v>
      </c>
      <c r="AJ35" s="190">
        <v>1173</v>
      </c>
      <c r="AK35" s="191">
        <v>0.63029999999999997</v>
      </c>
      <c r="AL35" s="9" t="s">
        <v>163</v>
      </c>
    </row>
    <row r="36" spans="1:38" x14ac:dyDescent="0.2">
      <c r="A36" s="56" t="s">
        <v>220</v>
      </c>
      <c r="B36" s="56" t="s">
        <v>144</v>
      </c>
      <c r="C36" s="267">
        <v>2385927.2400000002</v>
      </c>
      <c r="D36" s="267">
        <v>2314378.4</v>
      </c>
      <c r="E36" s="268">
        <v>1.03091492730834</v>
      </c>
      <c r="F36" s="57">
        <v>1238</v>
      </c>
      <c r="G36" s="57">
        <v>1053</v>
      </c>
      <c r="H36" s="58">
        <v>0.85060000000000002</v>
      </c>
      <c r="I36" s="53">
        <v>0.83420000000000005</v>
      </c>
      <c r="J36" s="272">
        <v>1894</v>
      </c>
      <c r="K36" s="272">
        <v>1232</v>
      </c>
      <c r="L36" s="273">
        <v>0.65049999999999997</v>
      </c>
      <c r="M36" s="268">
        <v>0.68859999999999999</v>
      </c>
      <c r="N36" s="59">
        <v>2490133.96</v>
      </c>
      <c r="O36" s="59">
        <v>1633780.41</v>
      </c>
      <c r="P36" s="58">
        <v>0.65610000000000002</v>
      </c>
      <c r="Q36" s="58">
        <v>0.63439999999999996</v>
      </c>
      <c r="R36" s="272">
        <v>1173</v>
      </c>
      <c r="S36" s="272">
        <v>721</v>
      </c>
      <c r="T36" s="273">
        <v>0.61470000000000002</v>
      </c>
      <c r="U36" s="273">
        <v>0.60809999999999997</v>
      </c>
      <c r="V36" s="57">
        <v>676</v>
      </c>
      <c r="W36" s="57">
        <v>567</v>
      </c>
      <c r="X36" s="58">
        <v>0.83879999999999999</v>
      </c>
      <c r="Y36" s="201"/>
      <c r="Z36" s="189">
        <v>1661</v>
      </c>
      <c r="AA36" s="190">
        <v>1563</v>
      </c>
      <c r="AB36" s="191">
        <v>0.94099999999999995</v>
      </c>
      <c r="AC36" s="189">
        <v>2230</v>
      </c>
      <c r="AD36" s="190">
        <v>2018</v>
      </c>
      <c r="AE36" s="191">
        <v>0.90490000000000004</v>
      </c>
      <c r="AF36" s="192">
        <v>3571770.62</v>
      </c>
      <c r="AG36" s="193">
        <v>2242614.73</v>
      </c>
      <c r="AH36" s="191">
        <v>0.62790000000000001</v>
      </c>
      <c r="AI36" s="189">
        <v>1802</v>
      </c>
      <c r="AJ36" s="190">
        <v>1073</v>
      </c>
      <c r="AK36" s="191">
        <v>0.59540000000000004</v>
      </c>
      <c r="AL36" s="9" t="s">
        <v>163</v>
      </c>
    </row>
    <row r="37" spans="1:38" x14ac:dyDescent="0.2">
      <c r="A37" s="56" t="s">
        <v>142</v>
      </c>
      <c r="B37" s="56" t="s">
        <v>39</v>
      </c>
      <c r="C37" s="267">
        <v>23008252.129999999</v>
      </c>
      <c r="D37" s="267">
        <v>22585852.539999999</v>
      </c>
      <c r="E37" s="268">
        <v>1.0187019546528899</v>
      </c>
      <c r="F37" s="57">
        <v>9243</v>
      </c>
      <c r="G37" s="57">
        <v>9067</v>
      </c>
      <c r="H37" s="58">
        <v>0.98099999999999998</v>
      </c>
      <c r="I37" s="53">
        <v>0.97509999999999997</v>
      </c>
      <c r="J37" s="272">
        <v>10795</v>
      </c>
      <c r="K37" s="272">
        <v>9871</v>
      </c>
      <c r="L37" s="273">
        <v>0.91439999999999999</v>
      </c>
      <c r="M37" s="268">
        <v>0.9</v>
      </c>
      <c r="N37" s="59">
        <v>26930618.170000002</v>
      </c>
      <c r="O37" s="59">
        <v>17552599.41</v>
      </c>
      <c r="P37" s="58">
        <v>0.65180000000000005</v>
      </c>
      <c r="Q37" s="58">
        <v>0.65580000000000005</v>
      </c>
      <c r="R37" s="272">
        <v>8693</v>
      </c>
      <c r="S37" s="272">
        <v>5732</v>
      </c>
      <c r="T37" s="273">
        <v>0.65939999999999999</v>
      </c>
      <c r="U37" s="273">
        <v>0.65749999999999997</v>
      </c>
      <c r="V37" s="57">
        <v>6996</v>
      </c>
      <c r="W37" s="57">
        <v>5503</v>
      </c>
      <c r="X37" s="58">
        <v>0.78659999999999997</v>
      </c>
      <c r="Y37" s="201"/>
      <c r="Z37" s="189">
        <v>12135</v>
      </c>
      <c r="AA37" s="190">
        <v>12377</v>
      </c>
      <c r="AB37" s="191">
        <v>1.0199</v>
      </c>
      <c r="AC37" s="189">
        <v>14524</v>
      </c>
      <c r="AD37" s="190">
        <v>12937</v>
      </c>
      <c r="AE37" s="191">
        <v>0.89070000000000005</v>
      </c>
      <c r="AF37" s="192">
        <v>27749250.690000001</v>
      </c>
      <c r="AG37" s="193">
        <v>18433419</v>
      </c>
      <c r="AH37" s="191">
        <v>0.6643</v>
      </c>
      <c r="AI37" s="189">
        <v>11490</v>
      </c>
      <c r="AJ37" s="190">
        <v>7519</v>
      </c>
      <c r="AK37" s="191">
        <v>0.65439999999999998</v>
      </c>
      <c r="AL37" s="9" t="s">
        <v>163</v>
      </c>
    </row>
    <row r="38" spans="1:38" x14ac:dyDescent="0.2">
      <c r="A38" s="56" t="s">
        <v>220</v>
      </c>
      <c r="B38" s="56" t="s">
        <v>40</v>
      </c>
      <c r="C38" s="267">
        <v>5165622.3</v>
      </c>
      <c r="D38" s="267">
        <v>5115269.76</v>
      </c>
      <c r="E38" s="268">
        <v>1.0098435747013299</v>
      </c>
      <c r="F38" s="57">
        <v>1702</v>
      </c>
      <c r="G38" s="57">
        <v>1693</v>
      </c>
      <c r="H38" s="58">
        <v>0.99470000000000003</v>
      </c>
      <c r="I38" s="53">
        <v>1</v>
      </c>
      <c r="J38" s="272">
        <v>2225</v>
      </c>
      <c r="K38" s="272">
        <v>2084</v>
      </c>
      <c r="L38" s="273">
        <v>0.93659999999999999</v>
      </c>
      <c r="M38" s="268">
        <v>0.9</v>
      </c>
      <c r="N38" s="59">
        <v>5595671.6600000001</v>
      </c>
      <c r="O38" s="59">
        <v>3931392.49</v>
      </c>
      <c r="P38" s="58">
        <v>0.7026</v>
      </c>
      <c r="Q38" s="58">
        <v>0.69940000000000002</v>
      </c>
      <c r="R38" s="272">
        <v>1755</v>
      </c>
      <c r="S38" s="272">
        <v>1182</v>
      </c>
      <c r="T38" s="273">
        <v>0.67349999999999999</v>
      </c>
      <c r="U38" s="273">
        <v>0.6704</v>
      </c>
      <c r="V38" s="57">
        <v>1388</v>
      </c>
      <c r="W38" s="57">
        <v>1238</v>
      </c>
      <c r="X38" s="58">
        <v>0.89190000000000003</v>
      </c>
      <c r="Y38" s="201"/>
      <c r="Z38" s="189">
        <v>2082</v>
      </c>
      <c r="AA38" s="190">
        <v>2172</v>
      </c>
      <c r="AB38" s="191">
        <v>1.0431999999999999</v>
      </c>
      <c r="AC38" s="189">
        <v>3014</v>
      </c>
      <c r="AD38" s="190">
        <v>2732</v>
      </c>
      <c r="AE38" s="191">
        <v>0.90639999999999998</v>
      </c>
      <c r="AF38" s="192">
        <v>6020116.0899999999</v>
      </c>
      <c r="AG38" s="193">
        <v>4009091.16</v>
      </c>
      <c r="AH38" s="191">
        <v>0.66590000000000005</v>
      </c>
      <c r="AI38" s="189">
        <v>2396</v>
      </c>
      <c r="AJ38" s="190">
        <v>1622</v>
      </c>
      <c r="AK38" s="191">
        <v>0.67700000000000005</v>
      </c>
      <c r="AL38" s="9" t="s">
        <v>163</v>
      </c>
    </row>
    <row r="39" spans="1:38" x14ac:dyDescent="0.2">
      <c r="A39" s="56" t="s">
        <v>254</v>
      </c>
      <c r="B39" s="56" t="s">
        <v>41</v>
      </c>
      <c r="C39" s="267">
        <v>14110062.779999999</v>
      </c>
      <c r="D39" s="267">
        <v>14302148.9</v>
      </c>
      <c r="E39" s="268">
        <v>0.98656942244532198</v>
      </c>
      <c r="F39" s="57">
        <v>5516</v>
      </c>
      <c r="G39" s="57">
        <v>5635</v>
      </c>
      <c r="H39" s="58">
        <v>1.0216000000000001</v>
      </c>
      <c r="I39" s="53">
        <v>0.98219999999999996</v>
      </c>
      <c r="J39" s="272">
        <v>7067</v>
      </c>
      <c r="K39" s="272">
        <v>6247</v>
      </c>
      <c r="L39" s="273">
        <v>0.88400000000000001</v>
      </c>
      <c r="M39" s="268">
        <v>0.89159999999999995</v>
      </c>
      <c r="N39" s="59">
        <v>15444182.710000001</v>
      </c>
      <c r="O39" s="59">
        <v>10903735.890000001</v>
      </c>
      <c r="P39" s="58">
        <v>0.70599999999999996</v>
      </c>
      <c r="Q39" s="58">
        <v>0.7</v>
      </c>
      <c r="R39" s="272">
        <v>5503</v>
      </c>
      <c r="S39" s="272">
        <v>3678</v>
      </c>
      <c r="T39" s="273">
        <v>0.66839999999999999</v>
      </c>
      <c r="U39" s="273">
        <v>0.66910000000000003</v>
      </c>
      <c r="V39" s="57">
        <v>4195</v>
      </c>
      <c r="W39" s="57">
        <v>3547</v>
      </c>
      <c r="X39" s="58">
        <v>0.84550000000000003</v>
      </c>
      <c r="Y39" s="201"/>
      <c r="Z39" s="189">
        <v>7386</v>
      </c>
      <c r="AA39" s="190">
        <v>8041</v>
      </c>
      <c r="AB39" s="191">
        <v>1.0887</v>
      </c>
      <c r="AC39" s="189">
        <v>9896</v>
      </c>
      <c r="AD39" s="190">
        <v>8250</v>
      </c>
      <c r="AE39" s="191">
        <v>0.8337</v>
      </c>
      <c r="AF39" s="192">
        <v>16783229.829999998</v>
      </c>
      <c r="AG39" s="193">
        <v>11432784.390000001</v>
      </c>
      <c r="AH39" s="191">
        <v>0.68120000000000003</v>
      </c>
      <c r="AI39" s="189">
        <v>7545</v>
      </c>
      <c r="AJ39" s="190">
        <v>5031</v>
      </c>
      <c r="AK39" s="191">
        <v>0.66679999999999995</v>
      </c>
      <c r="AL39" s="9" t="s">
        <v>163</v>
      </c>
    </row>
    <row r="40" spans="1:38" x14ac:dyDescent="0.2">
      <c r="A40" s="56" t="s">
        <v>249</v>
      </c>
      <c r="B40" s="56" t="s">
        <v>42</v>
      </c>
      <c r="C40" s="267">
        <v>956007.9</v>
      </c>
      <c r="D40" s="267">
        <v>1034086.15</v>
      </c>
      <c r="E40" s="268">
        <v>0.92449541075470398</v>
      </c>
      <c r="F40" s="57">
        <v>258</v>
      </c>
      <c r="G40" s="57">
        <v>260</v>
      </c>
      <c r="H40" s="58">
        <v>1.0078</v>
      </c>
      <c r="I40" s="53">
        <v>0.99280000000000002</v>
      </c>
      <c r="J40" s="272">
        <v>347</v>
      </c>
      <c r="K40" s="272">
        <v>318</v>
      </c>
      <c r="L40" s="273">
        <v>0.91639999999999999</v>
      </c>
      <c r="M40" s="268">
        <v>0.9</v>
      </c>
      <c r="N40" s="59">
        <v>980933.7</v>
      </c>
      <c r="O40" s="59">
        <v>727517.24</v>
      </c>
      <c r="P40" s="58">
        <v>0.74170000000000003</v>
      </c>
      <c r="Q40" s="58">
        <v>0.7</v>
      </c>
      <c r="R40" s="272">
        <v>291</v>
      </c>
      <c r="S40" s="272">
        <v>211</v>
      </c>
      <c r="T40" s="273">
        <v>0.72509999999999997</v>
      </c>
      <c r="U40" s="273">
        <v>0.7</v>
      </c>
      <c r="V40" s="57">
        <v>183</v>
      </c>
      <c r="W40" s="57">
        <v>127</v>
      </c>
      <c r="X40" s="58">
        <v>0.69399999999999995</v>
      </c>
      <c r="Y40" s="201"/>
      <c r="Z40" s="189">
        <v>427</v>
      </c>
      <c r="AA40" s="190">
        <v>432</v>
      </c>
      <c r="AB40" s="191">
        <v>1.0117</v>
      </c>
      <c r="AC40" s="189">
        <v>562</v>
      </c>
      <c r="AD40" s="190">
        <v>515</v>
      </c>
      <c r="AE40" s="191">
        <v>0.91639999999999999</v>
      </c>
      <c r="AF40" s="192">
        <v>1438643.35</v>
      </c>
      <c r="AG40" s="193">
        <v>990159.52</v>
      </c>
      <c r="AH40" s="191">
        <v>0.68830000000000002</v>
      </c>
      <c r="AI40" s="189">
        <v>487</v>
      </c>
      <c r="AJ40" s="190">
        <v>328</v>
      </c>
      <c r="AK40" s="191">
        <v>0.67349999999999999</v>
      </c>
      <c r="AL40" s="9" t="s">
        <v>163</v>
      </c>
    </row>
    <row r="41" spans="1:38" x14ac:dyDescent="0.2">
      <c r="A41" s="56" t="s">
        <v>233</v>
      </c>
      <c r="B41" s="56" t="s">
        <v>43</v>
      </c>
      <c r="C41" s="267">
        <v>463872.83</v>
      </c>
      <c r="D41" s="267">
        <v>470681.97</v>
      </c>
      <c r="E41" s="268">
        <v>0.98553345903604495</v>
      </c>
      <c r="F41" s="57">
        <v>130</v>
      </c>
      <c r="G41" s="57">
        <v>132</v>
      </c>
      <c r="H41" s="58">
        <v>1.0154000000000001</v>
      </c>
      <c r="I41" s="53">
        <v>0.9698</v>
      </c>
      <c r="J41" s="272">
        <v>197</v>
      </c>
      <c r="K41" s="272">
        <v>183</v>
      </c>
      <c r="L41" s="273">
        <v>0.92889999999999995</v>
      </c>
      <c r="M41" s="268">
        <v>0.9</v>
      </c>
      <c r="N41" s="59">
        <v>524185.12</v>
      </c>
      <c r="O41" s="59">
        <v>377619.65</v>
      </c>
      <c r="P41" s="58">
        <v>0.72040000000000004</v>
      </c>
      <c r="Q41" s="58">
        <v>0.66300000000000003</v>
      </c>
      <c r="R41" s="272">
        <v>157</v>
      </c>
      <c r="S41" s="272">
        <v>96</v>
      </c>
      <c r="T41" s="273">
        <v>0.61150000000000004</v>
      </c>
      <c r="U41" s="273">
        <v>0.57099999999999995</v>
      </c>
      <c r="V41" s="57">
        <v>120</v>
      </c>
      <c r="W41" s="57">
        <v>92</v>
      </c>
      <c r="X41" s="58">
        <v>0.76670000000000005</v>
      </c>
      <c r="Y41" s="201"/>
      <c r="Z41" s="189">
        <v>127</v>
      </c>
      <c r="AA41" s="190">
        <v>142</v>
      </c>
      <c r="AB41" s="191">
        <v>1.1181000000000001</v>
      </c>
      <c r="AC41" s="189">
        <v>247</v>
      </c>
      <c r="AD41" s="190">
        <v>218</v>
      </c>
      <c r="AE41" s="191">
        <v>0.88260000000000005</v>
      </c>
      <c r="AF41" s="192">
        <v>645042.30000000005</v>
      </c>
      <c r="AG41" s="193">
        <v>431340.81</v>
      </c>
      <c r="AH41" s="191">
        <v>0.66869999999999996</v>
      </c>
      <c r="AI41" s="189">
        <v>216</v>
      </c>
      <c r="AJ41" s="190">
        <v>155</v>
      </c>
      <c r="AK41" s="191">
        <v>0.71760000000000002</v>
      </c>
      <c r="AL41" s="9" t="s">
        <v>163</v>
      </c>
    </row>
    <row r="42" spans="1:38" x14ac:dyDescent="0.2">
      <c r="A42" s="56" t="s">
        <v>220</v>
      </c>
      <c r="B42" s="56" t="s">
        <v>44</v>
      </c>
      <c r="C42" s="267">
        <v>3678848.81</v>
      </c>
      <c r="D42" s="267">
        <v>3662931.77</v>
      </c>
      <c r="E42" s="268">
        <v>1.00434543720698</v>
      </c>
      <c r="F42" s="57">
        <v>1409</v>
      </c>
      <c r="G42" s="57">
        <v>1423</v>
      </c>
      <c r="H42" s="58">
        <v>1.0099</v>
      </c>
      <c r="I42" s="53">
        <v>0.9577</v>
      </c>
      <c r="J42" s="272">
        <v>1747</v>
      </c>
      <c r="K42" s="272">
        <v>1679</v>
      </c>
      <c r="L42" s="273">
        <v>0.96109999999999995</v>
      </c>
      <c r="M42" s="268">
        <v>0.9</v>
      </c>
      <c r="N42" s="59">
        <v>4207700.5599999996</v>
      </c>
      <c r="O42" s="59">
        <v>2927550.16</v>
      </c>
      <c r="P42" s="58">
        <v>0.69579999999999997</v>
      </c>
      <c r="Q42" s="58">
        <v>0.7</v>
      </c>
      <c r="R42" s="272">
        <v>1472</v>
      </c>
      <c r="S42" s="272">
        <v>959</v>
      </c>
      <c r="T42" s="273">
        <v>0.65149999999999997</v>
      </c>
      <c r="U42" s="273">
        <v>0.65239999999999998</v>
      </c>
      <c r="V42" s="57">
        <v>1109</v>
      </c>
      <c r="W42" s="57">
        <v>935</v>
      </c>
      <c r="X42" s="58">
        <v>0.84309999999999996</v>
      </c>
      <c r="Y42" s="201"/>
      <c r="Z42" s="189">
        <v>1840</v>
      </c>
      <c r="AA42" s="190">
        <v>1911</v>
      </c>
      <c r="AB42" s="191">
        <v>1.0386</v>
      </c>
      <c r="AC42" s="189">
        <v>2674</v>
      </c>
      <c r="AD42" s="190">
        <v>2367</v>
      </c>
      <c r="AE42" s="191">
        <v>0.88519999999999999</v>
      </c>
      <c r="AF42" s="192">
        <v>4803088.0599999996</v>
      </c>
      <c r="AG42" s="193">
        <v>3395055.27</v>
      </c>
      <c r="AH42" s="191">
        <v>0.70679999999999998</v>
      </c>
      <c r="AI42" s="189">
        <v>2079</v>
      </c>
      <c r="AJ42" s="190">
        <v>1346</v>
      </c>
      <c r="AK42" s="191">
        <v>0.64739999999999998</v>
      </c>
      <c r="AL42" s="9" t="s">
        <v>163</v>
      </c>
    </row>
    <row r="43" spans="1:38" x14ac:dyDescent="0.2">
      <c r="A43" s="56" t="s">
        <v>220</v>
      </c>
      <c r="B43" s="56" t="s">
        <v>45</v>
      </c>
      <c r="C43" s="267">
        <v>1921993.99</v>
      </c>
      <c r="D43" s="267">
        <v>1763250.21</v>
      </c>
      <c r="E43" s="268">
        <v>1.09002907193756</v>
      </c>
      <c r="F43" s="57">
        <v>891</v>
      </c>
      <c r="G43" s="57">
        <v>870</v>
      </c>
      <c r="H43" s="58">
        <v>0.97640000000000005</v>
      </c>
      <c r="I43" s="53">
        <v>0.97650000000000003</v>
      </c>
      <c r="J43" s="272">
        <v>1079</v>
      </c>
      <c r="K43" s="272">
        <v>1030</v>
      </c>
      <c r="L43" s="273">
        <v>0.9546</v>
      </c>
      <c r="M43" s="268">
        <v>0.9</v>
      </c>
      <c r="N43" s="59">
        <v>2281136.56</v>
      </c>
      <c r="O43" s="59">
        <v>1446995.67</v>
      </c>
      <c r="P43" s="58">
        <v>0.63429999999999997</v>
      </c>
      <c r="Q43" s="58">
        <v>0.63929999999999998</v>
      </c>
      <c r="R43" s="272">
        <v>888</v>
      </c>
      <c r="S43" s="272">
        <v>575</v>
      </c>
      <c r="T43" s="273">
        <v>0.64749999999999996</v>
      </c>
      <c r="U43" s="273">
        <v>0.62460000000000004</v>
      </c>
      <c r="V43" s="57">
        <v>688</v>
      </c>
      <c r="W43" s="57">
        <v>625</v>
      </c>
      <c r="X43" s="58">
        <v>0.90839999999999999</v>
      </c>
      <c r="Y43" s="201"/>
      <c r="Z43" s="189">
        <v>978</v>
      </c>
      <c r="AA43" s="190">
        <v>1011</v>
      </c>
      <c r="AB43" s="191">
        <v>1.0337000000000001</v>
      </c>
      <c r="AC43" s="189">
        <v>1256</v>
      </c>
      <c r="AD43" s="190">
        <v>1182</v>
      </c>
      <c r="AE43" s="191">
        <v>0.94110000000000005</v>
      </c>
      <c r="AF43" s="192">
        <v>2248640.37</v>
      </c>
      <c r="AG43" s="193">
        <v>1489040.44</v>
      </c>
      <c r="AH43" s="191">
        <v>0.66220000000000001</v>
      </c>
      <c r="AI43" s="189">
        <v>1073</v>
      </c>
      <c r="AJ43" s="190">
        <v>748</v>
      </c>
      <c r="AK43" s="191">
        <v>0.69710000000000005</v>
      </c>
      <c r="AL43" s="9" t="s">
        <v>163</v>
      </c>
    </row>
    <row r="44" spans="1:38" x14ac:dyDescent="0.2">
      <c r="A44" s="56" t="s">
        <v>142</v>
      </c>
      <c r="B44" s="56" t="s">
        <v>145</v>
      </c>
      <c r="C44" s="267">
        <v>23954918.379999999</v>
      </c>
      <c r="D44" s="267">
        <v>24182081.260000002</v>
      </c>
      <c r="E44" s="268">
        <v>0.99060614851312401</v>
      </c>
      <c r="F44" s="57">
        <v>9597</v>
      </c>
      <c r="G44" s="57">
        <v>9603</v>
      </c>
      <c r="H44" s="58">
        <v>1.0005999999999999</v>
      </c>
      <c r="I44" s="53">
        <v>0.95409999999999995</v>
      </c>
      <c r="J44" s="272">
        <v>11429</v>
      </c>
      <c r="K44" s="272">
        <v>9926</v>
      </c>
      <c r="L44" s="273">
        <v>0.86850000000000005</v>
      </c>
      <c r="M44" s="268">
        <v>0.86350000000000005</v>
      </c>
      <c r="N44" s="59">
        <v>26411871.48</v>
      </c>
      <c r="O44" s="59">
        <v>18881067.879999999</v>
      </c>
      <c r="P44" s="58">
        <v>0.71489999999999998</v>
      </c>
      <c r="Q44" s="58">
        <v>0.7</v>
      </c>
      <c r="R44" s="272">
        <v>8763</v>
      </c>
      <c r="S44" s="272">
        <v>6242</v>
      </c>
      <c r="T44" s="273">
        <v>0.71230000000000004</v>
      </c>
      <c r="U44" s="273">
        <v>0.7</v>
      </c>
      <c r="V44" s="57">
        <v>6669</v>
      </c>
      <c r="W44" s="57">
        <v>5584</v>
      </c>
      <c r="X44" s="58">
        <v>0.83730000000000004</v>
      </c>
      <c r="Y44" s="201"/>
      <c r="Z44" s="189">
        <v>11255</v>
      </c>
      <c r="AA44" s="190">
        <v>11733</v>
      </c>
      <c r="AB44" s="191">
        <v>1.0425</v>
      </c>
      <c r="AC44" s="189">
        <v>15098</v>
      </c>
      <c r="AD44" s="190">
        <v>12057</v>
      </c>
      <c r="AE44" s="191">
        <v>0.79859999999999998</v>
      </c>
      <c r="AF44" s="192">
        <v>25829201.149999999</v>
      </c>
      <c r="AG44" s="193">
        <v>19383910.690000001</v>
      </c>
      <c r="AH44" s="191">
        <v>0.75049999999999994</v>
      </c>
      <c r="AI44" s="189">
        <v>11011</v>
      </c>
      <c r="AJ44" s="190">
        <v>7762</v>
      </c>
      <c r="AK44" s="191">
        <v>0.70489999999999997</v>
      </c>
      <c r="AL44" s="9" t="s">
        <v>163</v>
      </c>
    </row>
    <row r="45" spans="1:38" x14ac:dyDescent="0.2">
      <c r="A45" s="56" t="s">
        <v>142</v>
      </c>
      <c r="B45" s="56" t="s">
        <v>146</v>
      </c>
      <c r="C45" s="267">
        <v>8569891.5999999996</v>
      </c>
      <c r="D45" s="267">
        <v>8367759.5899999999</v>
      </c>
      <c r="E45" s="268">
        <v>1.0241560489191801</v>
      </c>
      <c r="F45" s="57">
        <v>3588</v>
      </c>
      <c r="G45" s="57">
        <v>3555</v>
      </c>
      <c r="H45" s="58">
        <v>0.99080000000000001</v>
      </c>
      <c r="I45" s="53">
        <v>0.94099999999999995</v>
      </c>
      <c r="J45" s="272">
        <v>4207</v>
      </c>
      <c r="K45" s="272">
        <v>3777</v>
      </c>
      <c r="L45" s="273">
        <v>0.89780000000000004</v>
      </c>
      <c r="M45" s="268">
        <v>0.9</v>
      </c>
      <c r="N45" s="59">
        <v>9421391.75</v>
      </c>
      <c r="O45" s="59">
        <v>6564706.2400000002</v>
      </c>
      <c r="P45" s="58">
        <v>0.69679999999999997</v>
      </c>
      <c r="Q45" s="58">
        <v>0.7</v>
      </c>
      <c r="R45" s="272">
        <v>3392</v>
      </c>
      <c r="S45" s="272">
        <v>2430</v>
      </c>
      <c r="T45" s="273">
        <v>0.71640000000000004</v>
      </c>
      <c r="U45" s="273">
        <v>0.7</v>
      </c>
      <c r="V45" s="57">
        <v>2540</v>
      </c>
      <c r="W45" s="57">
        <v>2222</v>
      </c>
      <c r="X45" s="58">
        <v>0.87480000000000002</v>
      </c>
      <c r="Y45" s="201"/>
      <c r="Z45" s="189">
        <v>4370</v>
      </c>
      <c r="AA45" s="190">
        <v>4448</v>
      </c>
      <c r="AB45" s="191">
        <v>1.0178</v>
      </c>
      <c r="AC45" s="189">
        <v>5808</v>
      </c>
      <c r="AD45" s="190">
        <v>5025</v>
      </c>
      <c r="AE45" s="191">
        <v>0.86519999999999997</v>
      </c>
      <c r="AF45" s="192">
        <v>9468270.1199999992</v>
      </c>
      <c r="AG45" s="193">
        <v>7040756.6600000001</v>
      </c>
      <c r="AH45" s="191">
        <v>0.74360000000000004</v>
      </c>
      <c r="AI45" s="189">
        <v>4706</v>
      </c>
      <c r="AJ45" s="190">
        <v>3190</v>
      </c>
      <c r="AK45" s="191">
        <v>0.67789999999999995</v>
      </c>
      <c r="AL45" s="9" t="s">
        <v>163</v>
      </c>
    </row>
    <row r="46" spans="1:38" x14ac:dyDescent="0.2">
      <c r="A46" s="56" t="s">
        <v>220</v>
      </c>
      <c r="B46" s="56" t="s">
        <v>48</v>
      </c>
      <c r="C46" s="267">
        <v>5507469.1600000001</v>
      </c>
      <c r="D46" s="267">
        <v>5576916.6699999999</v>
      </c>
      <c r="E46" s="268">
        <v>0.98754732872851003</v>
      </c>
      <c r="F46" s="57">
        <v>2227</v>
      </c>
      <c r="G46" s="57">
        <v>2217</v>
      </c>
      <c r="H46" s="58">
        <v>0.99550000000000005</v>
      </c>
      <c r="I46" s="53">
        <v>0.93489999999999995</v>
      </c>
      <c r="J46" s="272">
        <v>2756</v>
      </c>
      <c r="K46" s="272">
        <v>2408</v>
      </c>
      <c r="L46" s="273">
        <v>0.87370000000000003</v>
      </c>
      <c r="M46" s="268">
        <v>0.9</v>
      </c>
      <c r="N46" s="59">
        <v>5945233.8700000001</v>
      </c>
      <c r="O46" s="59">
        <v>3985690.3</v>
      </c>
      <c r="P46" s="58">
        <v>0.6704</v>
      </c>
      <c r="Q46" s="58">
        <v>0.68179999999999996</v>
      </c>
      <c r="R46" s="272">
        <v>2135</v>
      </c>
      <c r="S46" s="272">
        <v>1547</v>
      </c>
      <c r="T46" s="273">
        <v>0.72460000000000002</v>
      </c>
      <c r="U46" s="273">
        <v>0.7</v>
      </c>
      <c r="V46" s="57">
        <v>1523</v>
      </c>
      <c r="W46" s="57">
        <v>1302</v>
      </c>
      <c r="X46" s="58">
        <v>0.85489999999999999</v>
      </c>
      <c r="Y46" s="201"/>
      <c r="Z46" s="189">
        <v>3327</v>
      </c>
      <c r="AA46" s="190">
        <v>3365</v>
      </c>
      <c r="AB46" s="191">
        <v>1.0114000000000001</v>
      </c>
      <c r="AC46" s="189">
        <v>4204</v>
      </c>
      <c r="AD46" s="190">
        <v>3795</v>
      </c>
      <c r="AE46" s="191">
        <v>0.90269999999999995</v>
      </c>
      <c r="AF46" s="192">
        <v>7343860.6799999997</v>
      </c>
      <c r="AG46" s="193">
        <v>5095623.7699999996</v>
      </c>
      <c r="AH46" s="191">
        <v>0.69389999999999996</v>
      </c>
      <c r="AI46" s="189">
        <v>3286</v>
      </c>
      <c r="AJ46" s="190">
        <v>2271</v>
      </c>
      <c r="AK46" s="191">
        <v>0.69110000000000005</v>
      </c>
      <c r="AL46" s="9" t="s">
        <v>163</v>
      </c>
    </row>
    <row r="47" spans="1:38" x14ac:dyDescent="0.2">
      <c r="A47" s="56" t="s">
        <v>253</v>
      </c>
      <c r="B47" s="56" t="s">
        <v>49</v>
      </c>
      <c r="C47" s="267">
        <v>10099775.6</v>
      </c>
      <c r="D47" s="267">
        <v>9313095.4100000001</v>
      </c>
      <c r="E47" s="268">
        <v>1.0844703243515901</v>
      </c>
      <c r="F47" s="57">
        <v>2958</v>
      </c>
      <c r="G47" s="57">
        <v>2984</v>
      </c>
      <c r="H47" s="58">
        <v>1.0087999999999999</v>
      </c>
      <c r="I47" s="53">
        <v>0.99229999999999996</v>
      </c>
      <c r="J47" s="272">
        <v>3925</v>
      </c>
      <c r="K47" s="272">
        <v>3569</v>
      </c>
      <c r="L47" s="273">
        <v>0.9093</v>
      </c>
      <c r="M47" s="268">
        <v>0.9</v>
      </c>
      <c r="N47" s="59">
        <v>11330781.630000001</v>
      </c>
      <c r="O47" s="59">
        <v>7929563.5800000001</v>
      </c>
      <c r="P47" s="58">
        <v>0.69979999999999998</v>
      </c>
      <c r="Q47" s="58">
        <v>0.7</v>
      </c>
      <c r="R47" s="272">
        <v>3142</v>
      </c>
      <c r="S47" s="272">
        <v>2135</v>
      </c>
      <c r="T47" s="273">
        <v>0.67949999999999999</v>
      </c>
      <c r="U47" s="273">
        <v>0.67630000000000001</v>
      </c>
      <c r="V47" s="57">
        <v>2021</v>
      </c>
      <c r="W47" s="57">
        <v>1642</v>
      </c>
      <c r="X47" s="58">
        <v>0.8125</v>
      </c>
      <c r="Y47" s="201"/>
      <c r="Z47" s="189">
        <v>3289</v>
      </c>
      <c r="AA47" s="190">
        <v>3605</v>
      </c>
      <c r="AB47" s="191">
        <v>1.0961000000000001</v>
      </c>
      <c r="AC47" s="189">
        <v>4462</v>
      </c>
      <c r="AD47" s="190">
        <v>4027</v>
      </c>
      <c r="AE47" s="191">
        <v>0.90249999999999997</v>
      </c>
      <c r="AF47" s="192">
        <v>10602758.33</v>
      </c>
      <c r="AG47" s="193">
        <v>7349482.2400000002</v>
      </c>
      <c r="AH47" s="191">
        <v>0.69320000000000004</v>
      </c>
      <c r="AI47" s="189">
        <v>3743</v>
      </c>
      <c r="AJ47" s="190">
        <v>2578</v>
      </c>
      <c r="AK47" s="191">
        <v>0.68879999999999997</v>
      </c>
      <c r="AL47" s="9" t="s">
        <v>163</v>
      </c>
    </row>
    <row r="48" spans="1:38" x14ac:dyDescent="0.2">
      <c r="A48" s="56" t="s">
        <v>233</v>
      </c>
      <c r="B48" s="56" t="s">
        <v>50</v>
      </c>
      <c r="C48" s="267">
        <v>2629564.09</v>
      </c>
      <c r="D48" s="267">
        <v>2720022.47</v>
      </c>
      <c r="E48" s="268">
        <v>0.96674351737983999</v>
      </c>
      <c r="F48" s="57">
        <v>708</v>
      </c>
      <c r="G48" s="57">
        <v>741</v>
      </c>
      <c r="H48" s="58">
        <v>1.0466</v>
      </c>
      <c r="I48" s="53">
        <v>0.98719999999999997</v>
      </c>
      <c r="J48" s="272">
        <v>1031</v>
      </c>
      <c r="K48" s="272">
        <v>926</v>
      </c>
      <c r="L48" s="273">
        <v>0.8982</v>
      </c>
      <c r="M48" s="268">
        <v>0.9</v>
      </c>
      <c r="N48" s="59">
        <v>2882456.2</v>
      </c>
      <c r="O48" s="59">
        <v>2184448.29</v>
      </c>
      <c r="P48" s="58">
        <v>0.75780000000000003</v>
      </c>
      <c r="Q48" s="58">
        <v>0.7</v>
      </c>
      <c r="R48" s="272">
        <v>793</v>
      </c>
      <c r="S48" s="272">
        <v>568</v>
      </c>
      <c r="T48" s="273">
        <v>0.71630000000000005</v>
      </c>
      <c r="U48" s="273">
        <v>0.7</v>
      </c>
      <c r="V48" s="57">
        <v>711</v>
      </c>
      <c r="W48" s="57">
        <v>576</v>
      </c>
      <c r="X48" s="58">
        <v>0.81010000000000004</v>
      </c>
      <c r="Y48" s="201"/>
      <c r="Z48" s="189">
        <v>1066</v>
      </c>
      <c r="AA48" s="190">
        <v>1151</v>
      </c>
      <c r="AB48" s="191">
        <v>1.0797000000000001</v>
      </c>
      <c r="AC48" s="189">
        <v>1556</v>
      </c>
      <c r="AD48" s="190">
        <v>1405</v>
      </c>
      <c r="AE48" s="191">
        <v>0.90300000000000002</v>
      </c>
      <c r="AF48" s="192">
        <v>3891837.41</v>
      </c>
      <c r="AG48" s="193">
        <v>2918225.78</v>
      </c>
      <c r="AH48" s="191">
        <v>0.74980000000000002</v>
      </c>
      <c r="AI48" s="189">
        <v>1281</v>
      </c>
      <c r="AJ48" s="190">
        <v>934</v>
      </c>
      <c r="AK48" s="191">
        <v>0.72909999999999997</v>
      </c>
      <c r="AL48" s="9" t="s">
        <v>163</v>
      </c>
    </row>
    <row r="49" spans="1:38" x14ac:dyDescent="0.2">
      <c r="A49" s="56" t="s">
        <v>233</v>
      </c>
      <c r="B49" s="56" t="s">
        <v>51</v>
      </c>
      <c r="C49" s="267">
        <v>3806487.83</v>
      </c>
      <c r="D49" s="267">
        <v>3660477.25</v>
      </c>
      <c r="E49" s="268">
        <v>1.0398883997981401</v>
      </c>
      <c r="F49" s="57">
        <v>1123</v>
      </c>
      <c r="G49" s="57">
        <v>1229</v>
      </c>
      <c r="H49" s="58">
        <v>1.0944</v>
      </c>
      <c r="I49" s="53">
        <v>0.99839999999999995</v>
      </c>
      <c r="J49" s="272">
        <v>1452</v>
      </c>
      <c r="K49" s="272">
        <v>1337</v>
      </c>
      <c r="L49" s="273">
        <v>0.92079999999999995</v>
      </c>
      <c r="M49" s="268">
        <v>0.9</v>
      </c>
      <c r="N49" s="59">
        <v>3988203.16</v>
      </c>
      <c r="O49" s="59">
        <v>3007048.64</v>
      </c>
      <c r="P49" s="58">
        <v>0.754</v>
      </c>
      <c r="Q49" s="58">
        <v>0.7</v>
      </c>
      <c r="R49" s="272">
        <v>1273</v>
      </c>
      <c r="S49" s="272">
        <v>939</v>
      </c>
      <c r="T49" s="273">
        <v>0.73760000000000003</v>
      </c>
      <c r="U49" s="273">
        <v>0.7</v>
      </c>
      <c r="V49" s="57">
        <v>741</v>
      </c>
      <c r="W49" s="57">
        <v>595</v>
      </c>
      <c r="X49" s="58">
        <v>0.80300000000000005</v>
      </c>
      <c r="Y49" s="201"/>
      <c r="Z49" s="189">
        <v>1695</v>
      </c>
      <c r="AA49" s="190">
        <v>1750</v>
      </c>
      <c r="AB49" s="191">
        <v>1.0324</v>
      </c>
      <c r="AC49" s="189">
        <v>2407</v>
      </c>
      <c r="AD49" s="190">
        <v>2103</v>
      </c>
      <c r="AE49" s="191">
        <v>0.87370000000000003</v>
      </c>
      <c r="AF49" s="192">
        <v>4202934.4000000004</v>
      </c>
      <c r="AG49" s="193">
        <v>3194315.94</v>
      </c>
      <c r="AH49" s="191">
        <v>0.76</v>
      </c>
      <c r="AI49" s="189">
        <v>1815</v>
      </c>
      <c r="AJ49" s="190">
        <v>1238</v>
      </c>
      <c r="AK49" s="191">
        <v>0.68210000000000004</v>
      </c>
      <c r="AL49" s="9" t="s">
        <v>163</v>
      </c>
    </row>
    <row r="50" spans="1:38" x14ac:dyDescent="0.2">
      <c r="A50" s="56" t="s">
        <v>249</v>
      </c>
      <c r="B50" s="56" t="s">
        <v>52</v>
      </c>
      <c r="C50" s="267">
        <v>2569815.7599999998</v>
      </c>
      <c r="D50" s="267">
        <v>2762401.37</v>
      </c>
      <c r="E50" s="268">
        <v>0.93028326292786301</v>
      </c>
      <c r="F50" s="57">
        <v>1308</v>
      </c>
      <c r="G50" s="57">
        <v>1245</v>
      </c>
      <c r="H50" s="58">
        <v>0.95179999999999998</v>
      </c>
      <c r="I50" s="53">
        <v>0.94989999999999997</v>
      </c>
      <c r="J50" s="272">
        <v>1355</v>
      </c>
      <c r="K50" s="272">
        <v>1291</v>
      </c>
      <c r="L50" s="273">
        <v>0.95279999999999998</v>
      </c>
      <c r="M50" s="268">
        <v>0.9</v>
      </c>
      <c r="N50" s="59">
        <v>3017517.2</v>
      </c>
      <c r="O50" s="59">
        <v>2065195.76</v>
      </c>
      <c r="P50" s="58">
        <v>0.68440000000000001</v>
      </c>
      <c r="Q50" s="58">
        <v>0.68869999999999998</v>
      </c>
      <c r="R50" s="272">
        <v>1010</v>
      </c>
      <c r="S50" s="272">
        <v>693</v>
      </c>
      <c r="T50" s="273">
        <v>0.68610000000000004</v>
      </c>
      <c r="U50" s="273">
        <v>0.66830000000000001</v>
      </c>
      <c r="V50" s="57">
        <v>920</v>
      </c>
      <c r="W50" s="57">
        <v>799</v>
      </c>
      <c r="X50" s="58">
        <v>0.86850000000000005</v>
      </c>
      <c r="Y50" s="201"/>
      <c r="Z50" s="189">
        <v>1643</v>
      </c>
      <c r="AA50" s="190">
        <v>1645</v>
      </c>
      <c r="AB50" s="191">
        <v>1.0012000000000001</v>
      </c>
      <c r="AC50" s="189">
        <v>1899</v>
      </c>
      <c r="AD50" s="190">
        <v>1668</v>
      </c>
      <c r="AE50" s="191">
        <v>0.87839999999999996</v>
      </c>
      <c r="AF50" s="192">
        <v>3062225.19</v>
      </c>
      <c r="AG50" s="193">
        <v>2180011.81</v>
      </c>
      <c r="AH50" s="191">
        <v>0.71189999999999998</v>
      </c>
      <c r="AI50" s="189">
        <v>1403</v>
      </c>
      <c r="AJ50" s="190">
        <v>1022</v>
      </c>
      <c r="AK50" s="191">
        <v>0.72840000000000005</v>
      </c>
      <c r="AL50" s="9" t="s">
        <v>163</v>
      </c>
    </row>
    <row r="51" spans="1:38" x14ac:dyDescent="0.2">
      <c r="A51" s="56" t="s">
        <v>253</v>
      </c>
      <c r="B51" s="56" t="s">
        <v>53</v>
      </c>
      <c r="C51" s="267">
        <v>4369439.12</v>
      </c>
      <c r="D51" s="267">
        <v>4153957.53</v>
      </c>
      <c r="E51" s="268">
        <v>1.0518738067117399</v>
      </c>
      <c r="F51" s="57">
        <v>1494</v>
      </c>
      <c r="G51" s="57">
        <v>1441</v>
      </c>
      <c r="H51" s="58">
        <v>0.96450000000000002</v>
      </c>
      <c r="I51" s="53">
        <v>0.94310000000000005</v>
      </c>
      <c r="J51" s="272">
        <v>2031</v>
      </c>
      <c r="K51" s="272">
        <v>1783</v>
      </c>
      <c r="L51" s="273">
        <v>0.87790000000000001</v>
      </c>
      <c r="M51" s="268">
        <v>0.86409999999999998</v>
      </c>
      <c r="N51" s="59">
        <v>5123358.97</v>
      </c>
      <c r="O51" s="59">
        <v>3245324.9</v>
      </c>
      <c r="P51" s="58">
        <v>0.63339999999999996</v>
      </c>
      <c r="Q51" s="58">
        <v>0.63119999999999998</v>
      </c>
      <c r="R51" s="272">
        <v>1691</v>
      </c>
      <c r="S51" s="272">
        <v>1065</v>
      </c>
      <c r="T51" s="273">
        <v>0.62980000000000003</v>
      </c>
      <c r="U51" s="273">
        <v>0.62780000000000002</v>
      </c>
      <c r="V51" s="57">
        <v>1113</v>
      </c>
      <c r="W51" s="57">
        <v>777</v>
      </c>
      <c r="X51" s="58">
        <v>0.69810000000000005</v>
      </c>
      <c r="Y51" s="201"/>
      <c r="Z51" s="189">
        <v>2013</v>
      </c>
      <c r="AA51" s="190">
        <v>1896</v>
      </c>
      <c r="AB51" s="191">
        <v>0.94189999999999996</v>
      </c>
      <c r="AC51" s="189">
        <v>2696</v>
      </c>
      <c r="AD51" s="190">
        <v>2237</v>
      </c>
      <c r="AE51" s="191">
        <v>0.82969999999999999</v>
      </c>
      <c r="AF51" s="192">
        <v>5208294.24</v>
      </c>
      <c r="AG51" s="193">
        <v>3364505.19</v>
      </c>
      <c r="AH51" s="191">
        <v>0.64600000000000002</v>
      </c>
      <c r="AI51" s="189">
        <v>2150</v>
      </c>
      <c r="AJ51" s="190">
        <v>1373</v>
      </c>
      <c r="AK51" s="191">
        <v>0.63859999999999995</v>
      </c>
      <c r="AL51" s="9" t="s">
        <v>163</v>
      </c>
    </row>
    <row r="52" spans="1:38" x14ac:dyDescent="0.2">
      <c r="A52" s="56" t="s">
        <v>249</v>
      </c>
      <c r="B52" s="56" t="s">
        <v>54</v>
      </c>
      <c r="C52" s="267">
        <v>220181.05</v>
      </c>
      <c r="D52" s="267">
        <v>242578.12</v>
      </c>
      <c r="E52" s="268">
        <v>0.907670691816723</v>
      </c>
      <c r="F52" s="57">
        <v>61</v>
      </c>
      <c r="G52" s="57">
        <v>62</v>
      </c>
      <c r="H52" s="58">
        <v>1.0164</v>
      </c>
      <c r="I52" s="53">
        <v>0.87</v>
      </c>
      <c r="J52" s="272">
        <v>100</v>
      </c>
      <c r="K52" s="272">
        <v>95</v>
      </c>
      <c r="L52" s="273">
        <v>0.95</v>
      </c>
      <c r="M52" s="268">
        <v>0.9</v>
      </c>
      <c r="N52" s="59">
        <v>252291.72</v>
      </c>
      <c r="O52" s="59">
        <v>155545.88</v>
      </c>
      <c r="P52" s="58">
        <v>0.61650000000000005</v>
      </c>
      <c r="Q52" s="58">
        <v>0.62350000000000005</v>
      </c>
      <c r="R52" s="272">
        <v>96</v>
      </c>
      <c r="S52" s="272">
        <v>67</v>
      </c>
      <c r="T52" s="273">
        <v>0.69789999999999996</v>
      </c>
      <c r="U52" s="273">
        <v>0.7</v>
      </c>
      <c r="V52" s="57">
        <v>54</v>
      </c>
      <c r="W52" s="57">
        <v>45</v>
      </c>
      <c r="X52" s="58">
        <v>0.83330000000000004</v>
      </c>
      <c r="Y52" s="201"/>
      <c r="Z52" s="189">
        <v>126</v>
      </c>
      <c r="AA52" s="190">
        <v>132</v>
      </c>
      <c r="AB52" s="191">
        <v>1.0476000000000001</v>
      </c>
      <c r="AC52" s="189">
        <v>181</v>
      </c>
      <c r="AD52" s="190">
        <v>167</v>
      </c>
      <c r="AE52" s="191">
        <v>0.92269999999999996</v>
      </c>
      <c r="AF52" s="192">
        <v>341067</v>
      </c>
      <c r="AG52" s="193">
        <v>189559.99</v>
      </c>
      <c r="AH52" s="191">
        <v>0.55579999999999996</v>
      </c>
      <c r="AI52" s="189">
        <v>150</v>
      </c>
      <c r="AJ52" s="190">
        <v>84</v>
      </c>
      <c r="AK52" s="191">
        <v>0.56000000000000005</v>
      </c>
      <c r="AL52" s="9" t="s">
        <v>163</v>
      </c>
    </row>
    <row r="53" spans="1:38" x14ac:dyDescent="0.2">
      <c r="A53" s="56" t="s">
        <v>254</v>
      </c>
      <c r="B53" s="56" t="s">
        <v>55</v>
      </c>
      <c r="C53" s="267">
        <v>9822702.1699999999</v>
      </c>
      <c r="D53" s="267">
        <v>9815480.8100000005</v>
      </c>
      <c r="E53" s="268">
        <v>1.0007357112850399</v>
      </c>
      <c r="F53" s="57">
        <v>3240</v>
      </c>
      <c r="G53" s="57">
        <v>3283</v>
      </c>
      <c r="H53" s="58">
        <v>1.0133000000000001</v>
      </c>
      <c r="I53" s="53">
        <v>0.95850000000000002</v>
      </c>
      <c r="J53" s="272">
        <v>4276</v>
      </c>
      <c r="K53" s="272">
        <v>3663</v>
      </c>
      <c r="L53" s="273">
        <v>0.85660000000000003</v>
      </c>
      <c r="M53" s="268">
        <v>0.9</v>
      </c>
      <c r="N53" s="59">
        <v>10552050.48</v>
      </c>
      <c r="O53" s="59">
        <v>7320261.2599999998</v>
      </c>
      <c r="P53" s="58">
        <v>0.69369999999999998</v>
      </c>
      <c r="Q53" s="58">
        <v>0.69969999999999999</v>
      </c>
      <c r="R53" s="272">
        <v>3425</v>
      </c>
      <c r="S53" s="272">
        <v>2395</v>
      </c>
      <c r="T53" s="273">
        <v>0.69930000000000003</v>
      </c>
      <c r="U53" s="273">
        <v>0.7</v>
      </c>
      <c r="V53" s="57">
        <v>2482</v>
      </c>
      <c r="W53" s="57">
        <v>2038</v>
      </c>
      <c r="X53" s="58">
        <v>0.82110000000000005</v>
      </c>
      <c r="Y53" s="201"/>
      <c r="Z53" s="189">
        <v>4457</v>
      </c>
      <c r="AA53" s="190">
        <v>4427</v>
      </c>
      <c r="AB53" s="191">
        <v>0.99329999999999996</v>
      </c>
      <c r="AC53" s="189">
        <v>6345</v>
      </c>
      <c r="AD53" s="190">
        <v>5491</v>
      </c>
      <c r="AE53" s="191">
        <v>0.86539999999999995</v>
      </c>
      <c r="AF53" s="192">
        <v>12065622.43</v>
      </c>
      <c r="AG53" s="193">
        <v>7879558.1200000001</v>
      </c>
      <c r="AH53" s="191">
        <v>0.65310000000000001</v>
      </c>
      <c r="AI53" s="189">
        <v>4972</v>
      </c>
      <c r="AJ53" s="190">
        <v>3228</v>
      </c>
      <c r="AK53" s="191">
        <v>0.6492</v>
      </c>
      <c r="AL53" s="9" t="s">
        <v>163</v>
      </c>
    </row>
    <row r="54" spans="1:38" x14ac:dyDescent="0.2">
      <c r="A54" s="56" t="s">
        <v>233</v>
      </c>
      <c r="B54" s="56" t="s">
        <v>56</v>
      </c>
      <c r="C54" s="267">
        <v>1721233.85</v>
      </c>
      <c r="D54" s="267">
        <v>1689446.26</v>
      </c>
      <c r="E54" s="268">
        <v>1.01881538984259</v>
      </c>
      <c r="F54" s="57">
        <v>461</v>
      </c>
      <c r="G54" s="57">
        <v>460</v>
      </c>
      <c r="H54" s="58">
        <v>0.99780000000000002</v>
      </c>
      <c r="I54" s="53">
        <v>0.9677</v>
      </c>
      <c r="J54" s="272">
        <v>727</v>
      </c>
      <c r="K54" s="272">
        <v>650</v>
      </c>
      <c r="L54" s="273">
        <v>0.89410000000000001</v>
      </c>
      <c r="M54" s="268">
        <v>0.89910000000000001</v>
      </c>
      <c r="N54" s="59">
        <v>2037803.52</v>
      </c>
      <c r="O54" s="59">
        <v>1262798.92</v>
      </c>
      <c r="P54" s="58">
        <v>0.61970000000000003</v>
      </c>
      <c r="Q54" s="58">
        <v>0.63890000000000002</v>
      </c>
      <c r="R54" s="272">
        <v>622</v>
      </c>
      <c r="S54" s="272">
        <v>404</v>
      </c>
      <c r="T54" s="273">
        <v>0.64949999999999997</v>
      </c>
      <c r="U54" s="273">
        <v>0.64219999999999999</v>
      </c>
      <c r="V54" s="57">
        <v>358</v>
      </c>
      <c r="W54" s="57">
        <v>240</v>
      </c>
      <c r="X54" s="58">
        <v>0.6704</v>
      </c>
      <c r="Y54" s="201"/>
      <c r="Z54" s="189">
        <v>499</v>
      </c>
      <c r="AA54" s="190">
        <v>530</v>
      </c>
      <c r="AB54" s="191">
        <v>1.0621</v>
      </c>
      <c r="AC54" s="189">
        <v>900</v>
      </c>
      <c r="AD54" s="190">
        <v>794</v>
      </c>
      <c r="AE54" s="191">
        <v>0.88219999999999998</v>
      </c>
      <c r="AF54" s="192">
        <v>2532080.21</v>
      </c>
      <c r="AG54" s="193">
        <v>1830421.76</v>
      </c>
      <c r="AH54" s="191">
        <v>0.72289999999999999</v>
      </c>
      <c r="AI54" s="189">
        <v>722</v>
      </c>
      <c r="AJ54" s="190">
        <v>514</v>
      </c>
      <c r="AK54" s="191">
        <v>0.71189999999999998</v>
      </c>
      <c r="AL54" s="9" t="s">
        <v>163</v>
      </c>
    </row>
    <row r="55" spans="1:38" x14ac:dyDescent="0.2">
      <c r="A55" s="56" t="s">
        <v>220</v>
      </c>
      <c r="B55" s="56" t="s">
        <v>57</v>
      </c>
      <c r="C55" s="267">
        <v>15078376.43</v>
      </c>
      <c r="D55" s="267">
        <v>14721919.74</v>
      </c>
      <c r="E55" s="268">
        <v>1.0242126500005</v>
      </c>
      <c r="F55" s="57">
        <v>3842</v>
      </c>
      <c r="G55" s="57">
        <v>4102</v>
      </c>
      <c r="H55" s="58">
        <v>1.0677000000000001</v>
      </c>
      <c r="I55" s="53">
        <v>1</v>
      </c>
      <c r="J55" s="272">
        <v>4707</v>
      </c>
      <c r="K55" s="272">
        <v>4214</v>
      </c>
      <c r="L55" s="273">
        <v>0.89529999999999998</v>
      </c>
      <c r="M55" s="268">
        <v>0.9</v>
      </c>
      <c r="N55" s="59">
        <v>17026920.100000001</v>
      </c>
      <c r="O55" s="59">
        <v>12355378.4</v>
      </c>
      <c r="P55" s="58">
        <v>0.72560000000000002</v>
      </c>
      <c r="Q55" s="58">
        <v>0.7</v>
      </c>
      <c r="R55" s="272">
        <v>4050</v>
      </c>
      <c r="S55" s="272">
        <v>2943</v>
      </c>
      <c r="T55" s="273">
        <v>0.72670000000000001</v>
      </c>
      <c r="U55" s="273">
        <v>0.7</v>
      </c>
      <c r="V55" s="57">
        <v>2969</v>
      </c>
      <c r="W55" s="57">
        <v>2543</v>
      </c>
      <c r="X55" s="58">
        <v>0.85650000000000004</v>
      </c>
      <c r="Y55" s="201"/>
      <c r="Z55" s="189">
        <v>4734</v>
      </c>
      <c r="AA55" s="190">
        <v>5191</v>
      </c>
      <c r="AB55" s="191">
        <v>1.0965</v>
      </c>
      <c r="AC55" s="189">
        <v>6517</v>
      </c>
      <c r="AD55" s="190">
        <v>5686</v>
      </c>
      <c r="AE55" s="191">
        <v>0.87250000000000005</v>
      </c>
      <c r="AF55" s="192">
        <v>16587024.470000001</v>
      </c>
      <c r="AG55" s="193">
        <v>12195134.83</v>
      </c>
      <c r="AH55" s="191">
        <v>0.73519999999999996</v>
      </c>
      <c r="AI55" s="189">
        <v>5250</v>
      </c>
      <c r="AJ55" s="190">
        <v>3810</v>
      </c>
      <c r="AK55" s="191">
        <v>0.72570000000000001</v>
      </c>
      <c r="AL55" s="9" t="s">
        <v>163</v>
      </c>
    </row>
    <row r="56" spans="1:38" x14ac:dyDescent="0.2">
      <c r="A56" s="56" t="s">
        <v>164</v>
      </c>
      <c r="B56" s="56" t="s">
        <v>58</v>
      </c>
      <c r="C56" s="267">
        <v>776212.5</v>
      </c>
      <c r="D56" s="267">
        <v>708011.04</v>
      </c>
      <c r="E56" s="268">
        <v>1.09632824369518</v>
      </c>
      <c r="F56" s="57">
        <v>202</v>
      </c>
      <c r="G56" s="57">
        <v>187</v>
      </c>
      <c r="H56" s="58">
        <v>0.92569999999999997</v>
      </c>
      <c r="I56" s="53">
        <v>1</v>
      </c>
      <c r="J56" s="272">
        <v>331</v>
      </c>
      <c r="K56" s="272">
        <v>288</v>
      </c>
      <c r="L56" s="273">
        <v>0.87009999999999998</v>
      </c>
      <c r="M56" s="268">
        <v>0.9</v>
      </c>
      <c r="N56" s="59">
        <v>758892.92</v>
      </c>
      <c r="O56" s="59">
        <v>554430.99</v>
      </c>
      <c r="P56" s="58">
        <v>0.73060000000000003</v>
      </c>
      <c r="Q56" s="58">
        <v>0.67679999999999996</v>
      </c>
      <c r="R56" s="272">
        <v>274</v>
      </c>
      <c r="S56" s="272">
        <v>191</v>
      </c>
      <c r="T56" s="273">
        <v>0.69710000000000005</v>
      </c>
      <c r="U56" s="273">
        <v>0.67249999999999999</v>
      </c>
      <c r="V56" s="57">
        <v>114</v>
      </c>
      <c r="W56" s="57">
        <v>95</v>
      </c>
      <c r="X56" s="58">
        <v>0.83330000000000004</v>
      </c>
      <c r="Y56" s="201"/>
      <c r="Z56" s="189">
        <v>376</v>
      </c>
      <c r="AA56" s="190">
        <v>364</v>
      </c>
      <c r="AB56" s="191">
        <v>0.96809999999999996</v>
      </c>
      <c r="AC56" s="189">
        <v>531</v>
      </c>
      <c r="AD56" s="190">
        <v>480</v>
      </c>
      <c r="AE56" s="191">
        <v>0.90400000000000003</v>
      </c>
      <c r="AF56" s="192">
        <v>1023023.57</v>
      </c>
      <c r="AG56" s="193">
        <v>758014.59</v>
      </c>
      <c r="AH56" s="191">
        <v>0.74099999999999999</v>
      </c>
      <c r="AI56" s="189">
        <v>459</v>
      </c>
      <c r="AJ56" s="190">
        <v>323</v>
      </c>
      <c r="AK56" s="191">
        <v>0.70369999999999999</v>
      </c>
      <c r="AL56" s="9" t="s">
        <v>163</v>
      </c>
    </row>
    <row r="57" spans="1:38" x14ac:dyDescent="0.2">
      <c r="A57" s="56" t="s">
        <v>253</v>
      </c>
      <c r="B57" s="56" t="s">
        <v>59</v>
      </c>
      <c r="C57" s="267">
        <v>3958692.55</v>
      </c>
      <c r="D57" s="267">
        <v>3804465.13</v>
      </c>
      <c r="E57" s="268">
        <v>1.04053852899948</v>
      </c>
      <c r="F57" s="57">
        <v>1503</v>
      </c>
      <c r="G57" s="57">
        <v>1434</v>
      </c>
      <c r="H57" s="58">
        <v>0.95409999999999995</v>
      </c>
      <c r="I57" s="53">
        <v>0.98360000000000003</v>
      </c>
      <c r="J57" s="272">
        <v>1989</v>
      </c>
      <c r="K57" s="272">
        <v>1715</v>
      </c>
      <c r="L57" s="273">
        <v>0.86219999999999997</v>
      </c>
      <c r="M57" s="268">
        <v>0.9</v>
      </c>
      <c r="N57" s="59">
        <v>4549816.8</v>
      </c>
      <c r="O57" s="59">
        <v>3095058.17</v>
      </c>
      <c r="P57" s="58">
        <v>0.68030000000000002</v>
      </c>
      <c r="Q57" s="58">
        <v>0.68720000000000003</v>
      </c>
      <c r="R57" s="272">
        <v>1486</v>
      </c>
      <c r="S57" s="272">
        <v>992</v>
      </c>
      <c r="T57" s="273">
        <v>0.66759999999999997</v>
      </c>
      <c r="U57" s="273">
        <v>0.66159999999999997</v>
      </c>
      <c r="V57" s="57">
        <v>1160</v>
      </c>
      <c r="W57" s="57">
        <v>975</v>
      </c>
      <c r="X57" s="58">
        <v>0.84050000000000002</v>
      </c>
      <c r="Y57" s="201"/>
      <c r="Z57" s="189">
        <v>1934</v>
      </c>
      <c r="AA57" s="190">
        <v>1980</v>
      </c>
      <c r="AB57" s="191">
        <v>1.0238</v>
      </c>
      <c r="AC57" s="189">
        <v>2490</v>
      </c>
      <c r="AD57" s="190">
        <v>2200</v>
      </c>
      <c r="AE57" s="191">
        <v>0.88349999999999995</v>
      </c>
      <c r="AF57" s="192">
        <v>4897655.45</v>
      </c>
      <c r="AG57" s="193">
        <v>3337577.13</v>
      </c>
      <c r="AH57" s="191">
        <v>0.68149999999999999</v>
      </c>
      <c r="AI57" s="189">
        <v>1973</v>
      </c>
      <c r="AJ57" s="190">
        <v>1410</v>
      </c>
      <c r="AK57" s="191">
        <v>0.71460000000000001</v>
      </c>
      <c r="AL57" s="9" t="s">
        <v>163</v>
      </c>
    </row>
    <row r="58" spans="1:38" x14ac:dyDescent="0.2">
      <c r="A58" s="56" t="s">
        <v>164</v>
      </c>
      <c r="B58" s="56" t="s">
        <v>60</v>
      </c>
      <c r="C58" s="267">
        <v>7163731.79</v>
      </c>
      <c r="D58" s="267">
        <v>6831974.6500000004</v>
      </c>
      <c r="E58" s="268">
        <v>1.04855948053027</v>
      </c>
      <c r="F58" s="57">
        <v>2850</v>
      </c>
      <c r="G58" s="57">
        <v>2668</v>
      </c>
      <c r="H58" s="58">
        <v>0.93610000000000004</v>
      </c>
      <c r="I58" s="53">
        <v>0.91749999999999998</v>
      </c>
      <c r="J58" s="272">
        <v>3759</v>
      </c>
      <c r="K58" s="272">
        <v>3419</v>
      </c>
      <c r="L58" s="273">
        <v>0.90959999999999996</v>
      </c>
      <c r="M58" s="268">
        <v>0.9</v>
      </c>
      <c r="N58" s="59">
        <v>7790745.9100000001</v>
      </c>
      <c r="O58" s="59">
        <v>5238923.01</v>
      </c>
      <c r="P58" s="58">
        <v>0.67249999999999999</v>
      </c>
      <c r="Q58" s="58">
        <v>0.66459999999999997</v>
      </c>
      <c r="R58" s="272">
        <v>3198</v>
      </c>
      <c r="S58" s="272">
        <v>2163</v>
      </c>
      <c r="T58" s="273">
        <v>0.6764</v>
      </c>
      <c r="U58" s="273">
        <v>0.67010000000000003</v>
      </c>
      <c r="V58" s="57">
        <v>2138</v>
      </c>
      <c r="W58" s="57">
        <v>1880</v>
      </c>
      <c r="X58" s="58">
        <v>0.87929999999999997</v>
      </c>
      <c r="Y58" s="201"/>
      <c r="Z58" s="189">
        <v>4282</v>
      </c>
      <c r="AA58" s="190">
        <v>3938</v>
      </c>
      <c r="AB58" s="191">
        <v>0.91969999999999996</v>
      </c>
      <c r="AC58" s="189">
        <v>5443</v>
      </c>
      <c r="AD58" s="190">
        <v>4773</v>
      </c>
      <c r="AE58" s="191">
        <v>0.87690000000000001</v>
      </c>
      <c r="AF58" s="192">
        <v>8516880.1699999999</v>
      </c>
      <c r="AG58" s="193">
        <v>5340306.5</v>
      </c>
      <c r="AH58" s="191">
        <v>0.627</v>
      </c>
      <c r="AI58" s="189">
        <v>4312</v>
      </c>
      <c r="AJ58" s="190">
        <v>2641</v>
      </c>
      <c r="AK58" s="191">
        <v>0.61250000000000004</v>
      </c>
      <c r="AL58" s="9" t="s">
        <v>163</v>
      </c>
    </row>
    <row r="59" spans="1:38" x14ac:dyDescent="0.2">
      <c r="A59" s="56" t="s">
        <v>254</v>
      </c>
      <c r="B59" s="56" t="s">
        <v>61</v>
      </c>
      <c r="C59" s="267">
        <v>4315072.45</v>
      </c>
      <c r="D59" s="267">
        <v>4323691.9800000004</v>
      </c>
      <c r="E59" s="268">
        <v>0.998006442170286</v>
      </c>
      <c r="F59" s="57">
        <v>1324</v>
      </c>
      <c r="G59" s="57">
        <v>1355</v>
      </c>
      <c r="H59" s="58">
        <v>1.0234000000000001</v>
      </c>
      <c r="I59" s="53">
        <v>0.9869</v>
      </c>
      <c r="J59" s="272">
        <v>1919</v>
      </c>
      <c r="K59" s="272">
        <v>1673</v>
      </c>
      <c r="L59" s="273">
        <v>0.87180000000000002</v>
      </c>
      <c r="M59" s="268">
        <v>0.9</v>
      </c>
      <c r="N59" s="59">
        <v>4735188.7699999996</v>
      </c>
      <c r="O59" s="59">
        <v>3252881.65</v>
      </c>
      <c r="P59" s="58">
        <v>0.68700000000000006</v>
      </c>
      <c r="Q59" s="58">
        <v>0.68210000000000004</v>
      </c>
      <c r="R59" s="272">
        <v>1578</v>
      </c>
      <c r="S59" s="272">
        <v>1098</v>
      </c>
      <c r="T59" s="273">
        <v>0.69579999999999997</v>
      </c>
      <c r="U59" s="273">
        <v>0.68700000000000006</v>
      </c>
      <c r="V59" s="57">
        <v>1002</v>
      </c>
      <c r="W59" s="57">
        <v>875</v>
      </c>
      <c r="X59" s="58">
        <v>0.87329999999999997</v>
      </c>
      <c r="Y59" s="201"/>
      <c r="Z59" s="189">
        <v>1654</v>
      </c>
      <c r="AA59" s="190">
        <v>1729</v>
      </c>
      <c r="AB59" s="191">
        <v>1.0452999999999999</v>
      </c>
      <c r="AC59" s="189">
        <v>2592</v>
      </c>
      <c r="AD59" s="190">
        <v>2277</v>
      </c>
      <c r="AE59" s="191">
        <v>0.87849999999999995</v>
      </c>
      <c r="AF59" s="192">
        <v>5659927.9699999997</v>
      </c>
      <c r="AG59" s="193">
        <v>4054367.67</v>
      </c>
      <c r="AH59" s="191">
        <v>0.71630000000000005</v>
      </c>
      <c r="AI59" s="189">
        <v>2171</v>
      </c>
      <c r="AJ59" s="190">
        <v>1552</v>
      </c>
      <c r="AK59" s="191">
        <v>0.71489999999999998</v>
      </c>
      <c r="AL59" s="9" t="s">
        <v>163</v>
      </c>
    </row>
    <row r="60" spans="1:38" x14ac:dyDescent="0.2">
      <c r="A60" s="56" t="s">
        <v>233</v>
      </c>
      <c r="B60" s="56" t="s">
        <v>62</v>
      </c>
      <c r="C60" s="267">
        <v>1874382.53</v>
      </c>
      <c r="D60" s="267">
        <v>1838094.01</v>
      </c>
      <c r="E60" s="268">
        <v>1.01974247225799</v>
      </c>
      <c r="F60" s="57">
        <v>565</v>
      </c>
      <c r="G60" s="57">
        <v>583</v>
      </c>
      <c r="H60" s="58">
        <v>1.0319</v>
      </c>
      <c r="I60" s="53">
        <v>0.98680000000000001</v>
      </c>
      <c r="J60" s="272">
        <v>809</v>
      </c>
      <c r="K60" s="272">
        <v>743</v>
      </c>
      <c r="L60" s="273">
        <v>0.91839999999999999</v>
      </c>
      <c r="M60" s="268">
        <v>0.88849999999999996</v>
      </c>
      <c r="N60" s="59">
        <v>2348334.86</v>
      </c>
      <c r="O60" s="59">
        <v>1469849.64</v>
      </c>
      <c r="P60" s="58">
        <v>0.62590000000000001</v>
      </c>
      <c r="Q60" s="58">
        <v>0.62280000000000002</v>
      </c>
      <c r="R60" s="272">
        <v>759</v>
      </c>
      <c r="S60" s="272">
        <v>456</v>
      </c>
      <c r="T60" s="273">
        <v>0.6008</v>
      </c>
      <c r="U60" s="273">
        <v>0.64190000000000003</v>
      </c>
      <c r="V60" s="57">
        <v>475</v>
      </c>
      <c r="W60" s="57">
        <v>377</v>
      </c>
      <c r="X60" s="58">
        <v>0.79369999999999996</v>
      </c>
      <c r="Y60" s="201"/>
      <c r="Z60" s="189">
        <v>466</v>
      </c>
      <c r="AA60" s="190">
        <v>555</v>
      </c>
      <c r="AB60" s="191">
        <v>1.1910000000000001</v>
      </c>
      <c r="AC60" s="189">
        <v>903</v>
      </c>
      <c r="AD60" s="190">
        <v>812</v>
      </c>
      <c r="AE60" s="191">
        <v>0.8992</v>
      </c>
      <c r="AF60" s="192">
        <v>2188585.67</v>
      </c>
      <c r="AG60" s="193">
        <v>1465123.29</v>
      </c>
      <c r="AH60" s="191">
        <v>0.6694</v>
      </c>
      <c r="AI60" s="189">
        <v>799</v>
      </c>
      <c r="AJ60" s="190">
        <v>538</v>
      </c>
      <c r="AK60" s="191">
        <v>0.67330000000000001</v>
      </c>
      <c r="AL60" s="9" t="s">
        <v>163</v>
      </c>
    </row>
    <row r="61" spans="1:38" x14ac:dyDescent="0.2">
      <c r="A61" s="56" t="s">
        <v>233</v>
      </c>
      <c r="B61" s="56" t="s">
        <v>63</v>
      </c>
      <c r="C61" s="267">
        <v>638218.92000000004</v>
      </c>
      <c r="D61" s="267">
        <v>626144.06999999995</v>
      </c>
      <c r="E61" s="268">
        <v>1.0192844595653501</v>
      </c>
      <c r="F61" s="57">
        <v>268</v>
      </c>
      <c r="G61" s="57">
        <v>273</v>
      </c>
      <c r="H61" s="58">
        <v>1.0186999999999999</v>
      </c>
      <c r="I61" s="53">
        <v>0.94169999999999998</v>
      </c>
      <c r="J61" s="272">
        <v>488</v>
      </c>
      <c r="K61" s="272">
        <v>459</v>
      </c>
      <c r="L61" s="273">
        <v>0.94059999999999999</v>
      </c>
      <c r="M61" s="268">
        <v>0.9</v>
      </c>
      <c r="N61" s="59">
        <v>782259.19999999995</v>
      </c>
      <c r="O61" s="59">
        <v>454885.72</v>
      </c>
      <c r="P61" s="58">
        <v>0.58150000000000002</v>
      </c>
      <c r="Q61" s="58">
        <v>0.61799999999999999</v>
      </c>
      <c r="R61" s="272">
        <v>252</v>
      </c>
      <c r="S61" s="272">
        <v>164</v>
      </c>
      <c r="T61" s="273">
        <v>0.65080000000000005</v>
      </c>
      <c r="U61" s="273">
        <v>0.66679999999999995</v>
      </c>
      <c r="V61" s="57">
        <v>280</v>
      </c>
      <c r="W61" s="57">
        <v>220</v>
      </c>
      <c r="X61" s="58">
        <v>0.78569999999999995</v>
      </c>
      <c r="Y61" s="201"/>
      <c r="Z61" s="189">
        <v>391</v>
      </c>
      <c r="AA61" s="190">
        <v>392</v>
      </c>
      <c r="AB61" s="191">
        <v>1.0025999999999999</v>
      </c>
      <c r="AC61" s="189">
        <v>684</v>
      </c>
      <c r="AD61" s="190">
        <v>616</v>
      </c>
      <c r="AE61" s="191">
        <v>0.90059999999999996</v>
      </c>
      <c r="AF61" s="192">
        <v>1033779.3</v>
      </c>
      <c r="AG61" s="193">
        <v>673483.94</v>
      </c>
      <c r="AH61" s="191">
        <v>0.65149999999999997</v>
      </c>
      <c r="AI61" s="189">
        <v>417</v>
      </c>
      <c r="AJ61" s="190">
        <v>245</v>
      </c>
      <c r="AK61" s="191">
        <v>0.58750000000000002</v>
      </c>
      <c r="AL61" s="9" t="s">
        <v>163</v>
      </c>
    </row>
    <row r="62" spans="1:38" x14ac:dyDescent="0.2">
      <c r="A62" s="56" t="s">
        <v>249</v>
      </c>
      <c r="B62" s="56" t="s">
        <v>64</v>
      </c>
      <c r="C62" s="267">
        <v>2198197.2400000002</v>
      </c>
      <c r="D62" s="267">
        <v>2314957.13</v>
      </c>
      <c r="E62" s="268">
        <v>0.94956282840537998</v>
      </c>
      <c r="F62" s="57">
        <v>996</v>
      </c>
      <c r="G62" s="57">
        <v>967</v>
      </c>
      <c r="H62" s="58">
        <v>0.97089999999999999</v>
      </c>
      <c r="I62" s="53">
        <v>0.97840000000000005</v>
      </c>
      <c r="J62" s="272">
        <v>1267</v>
      </c>
      <c r="K62" s="272">
        <v>1223</v>
      </c>
      <c r="L62" s="273">
        <v>0.96530000000000005</v>
      </c>
      <c r="M62" s="268">
        <v>0.9</v>
      </c>
      <c r="N62" s="59">
        <v>2428072.5</v>
      </c>
      <c r="O62" s="59">
        <v>1597622.92</v>
      </c>
      <c r="P62" s="58">
        <v>0.65800000000000003</v>
      </c>
      <c r="Q62" s="58">
        <v>0.64049999999999996</v>
      </c>
      <c r="R62" s="272">
        <v>1120</v>
      </c>
      <c r="S62" s="272">
        <v>744</v>
      </c>
      <c r="T62" s="273">
        <v>0.6643</v>
      </c>
      <c r="U62" s="273">
        <v>0.66200000000000003</v>
      </c>
      <c r="V62" s="57">
        <v>730</v>
      </c>
      <c r="W62" s="57">
        <v>635</v>
      </c>
      <c r="X62" s="58">
        <v>0.86990000000000001</v>
      </c>
      <c r="Y62" s="201"/>
      <c r="Z62" s="189">
        <v>1615</v>
      </c>
      <c r="AA62" s="190">
        <v>1545</v>
      </c>
      <c r="AB62" s="191">
        <v>0.95669999999999999</v>
      </c>
      <c r="AC62" s="189">
        <v>2354</v>
      </c>
      <c r="AD62" s="190">
        <v>2121</v>
      </c>
      <c r="AE62" s="191">
        <v>0.90100000000000002</v>
      </c>
      <c r="AF62" s="192">
        <v>3274541.67</v>
      </c>
      <c r="AG62" s="193">
        <v>2006900.51</v>
      </c>
      <c r="AH62" s="191">
        <v>0.6129</v>
      </c>
      <c r="AI62" s="189">
        <v>1879</v>
      </c>
      <c r="AJ62" s="190">
        <v>1135</v>
      </c>
      <c r="AK62" s="191">
        <v>0.60399999999999998</v>
      </c>
      <c r="AL62" s="9" t="s">
        <v>163</v>
      </c>
    </row>
    <row r="63" spans="1:38" x14ac:dyDescent="0.2">
      <c r="A63" s="56" t="s">
        <v>254</v>
      </c>
      <c r="B63" s="56" t="s">
        <v>65</v>
      </c>
      <c r="C63" s="267">
        <v>2623595.5699999998</v>
      </c>
      <c r="D63" s="267">
        <v>2555675.39</v>
      </c>
      <c r="E63" s="268">
        <v>1.02657621553416</v>
      </c>
      <c r="F63" s="57">
        <v>794</v>
      </c>
      <c r="G63" s="57">
        <v>798</v>
      </c>
      <c r="H63" s="58">
        <v>1.0049999999999999</v>
      </c>
      <c r="I63" s="53">
        <v>0.95709999999999995</v>
      </c>
      <c r="J63" s="272">
        <v>1249</v>
      </c>
      <c r="K63" s="272">
        <v>1132</v>
      </c>
      <c r="L63" s="273">
        <v>0.90629999999999999</v>
      </c>
      <c r="M63" s="268">
        <v>0.9</v>
      </c>
      <c r="N63" s="59">
        <v>2962827.48</v>
      </c>
      <c r="O63" s="59">
        <v>2018250.89</v>
      </c>
      <c r="P63" s="58">
        <v>0.68120000000000003</v>
      </c>
      <c r="Q63" s="58">
        <v>0.68059999999999998</v>
      </c>
      <c r="R63" s="272">
        <v>1020</v>
      </c>
      <c r="S63" s="272">
        <v>610</v>
      </c>
      <c r="T63" s="273">
        <v>0.59799999999999998</v>
      </c>
      <c r="U63" s="273">
        <v>0.625</v>
      </c>
      <c r="V63" s="57">
        <v>675</v>
      </c>
      <c r="W63" s="57">
        <v>591</v>
      </c>
      <c r="X63" s="58">
        <v>0.87560000000000004</v>
      </c>
      <c r="Y63" s="201"/>
      <c r="Z63" s="189">
        <v>1284</v>
      </c>
      <c r="AA63" s="190">
        <v>1327</v>
      </c>
      <c r="AB63" s="191">
        <v>1.0335000000000001</v>
      </c>
      <c r="AC63" s="189">
        <v>2184</v>
      </c>
      <c r="AD63" s="190">
        <v>1945</v>
      </c>
      <c r="AE63" s="191">
        <v>0.89059999999999995</v>
      </c>
      <c r="AF63" s="192">
        <v>3943336.75</v>
      </c>
      <c r="AG63" s="193">
        <v>2547023.56</v>
      </c>
      <c r="AH63" s="191">
        <v>0.64590000000000003</v>
      </c>
      <c r="AI63" s="189">
        <v>1702</v>
      </c>
      <c r="AJ63" s="190">
        <v>1012</v>
      </c>
      <c r="AK63" s="191">
        <v>0.59460000000000002</v>
      </c>
      <c r="AL63" s="9" t="s">
        <v>163</v>
      </c>
    </row>
    <row r="64" spans="1:38" x14ac:dyDescent="0.2">
      <c r="A64" s="56" t="s">
        <v>253</v>
      </c>
      <c r="B64" s="56" t="s">
        <v>66</v>
      </c>
      <c r="C64" s="267">
        <v>49698258.369999997</v>
      </c>
      <c r="D64" s="267">
        <v>47705351.090000004</v>
      </c>
      <c r="E64" s="268">
        <v>1.04177534038561</v>
      </c>
      <c r="F64" s="57">
        <v>20778</v>
      </c>
      <c r="G64" s="57">
        <v>20386</v>
      </c>
      <c r="H64" s="58">
        <v>0.98109999999999997</v>
      </c>
      <c r="I64" s="53">
        <v>0.95409999999999995</v>
      </c>
      <c r="J64" s="272">
        <v>24490</v>
      </c>
      <c r="K64" s="272">
        <v>20632</v>
      </c>
      <c r="L64" s="273">
        <v>0.84250000000000003</v>
      </c>
      <c r="M64" s="268">
        <v>0.83609999999999995</v>
      </c>
      <c r="N64" s="59">
        <v>58865038.280000001</v>
      </c>
      <c r="O64" s="59">
        <v>36461486.240000002</v>
      </c>
      <c r="P64" s="58">
        <v>0.61939999999999995</v>
      </c>
      <c r="Q64" s="58">
        <v>0.61829999999999996</v>
      </c>
      <c r="R64" s="272">
        <v>17812</v>
      </c>
      <c r="S64" s="272">
        <v>11676</v>
      </c>
      <c r="T64" s="273">
        <v>0.65549999999999997</v>
      </c>
      <c r="U64" s="273">
        <v>0.66</v>
      </c>
      <c r="V64" s="57">
        <v>13050</v>
      </c>
      <c r="W64" s="57">
        <v>9479</v>
      </c>
      <c r="X64" s="58">
        <v>0.72640000000000005</v>
      </c>
      <c r="Y64" s="215"/>
      <c r="Z64" s="216">
        <v>28503</v>
      </c>
      <c r="AA64" s="217">
        <v>28101</v>
      </c>
      <c r="AB64" s="218">
        <v>0.9859</v>
      </c>
      <c r="AC64" s="216">
        <v>34329</v>
      </c>
      <c r="AD64" s="217">
        <v>24767</v>
      </c>
      <c r="AE64" s="218">
        <v>0.72150000000000003</v>
      </c>
      <c r="AF64" s="219">
        <v>61709807.859999999</v>
      </c>
      <c r="AG64" s="220">
        <v>38784484.490000002</v>
      </c>
      <c r="AH64" s="218">
        <v>0.62849999999999995</v>
      </c>
      <c r="AI64" s="216">
        <v>21907</v>
      </c>
      <c r="AJ64" s="217">
        <v>14189</v>
      </c>
      <c r="AK64" s="218">
        <v>0.64770000000000005</v>
      </c>
      <c r="AL64" s="9" t="s">
        <v>163</v>
      </c>
    </row>
    <row r="65" spans="1:38" x14ac:dyDescent="0.2">
      <c r="A65" s="56" t="s">
        <v>233</v>
      </c>
      <c r="B65" s="56" t="s">
        <v>67</v>
      </c>
      <c r="C65" s="267">
        <v>648078.98</v>
      </c>
      <c r="D65" s="267">
        <v>656446.19999999995</v>
      </c>
      <c r="E65" s="268">
        <v>0.98725376123740205</v>
      </c>
      <c r="F65" s="57">
        <v>136</v>
      </c>
      <c r="G65" s="57">
        <v>152</v>
      </c>
      <c r="H65" s="58">
        <v>1.1175999999999999</v>
      </c>
      <c r="I65" s="53">
        <v>0.96360000000000001</v>
      </c>
      <c r="J65" s="272">
        <v>220</v>
      </c>
      <c r="K65" s="272">
        <v>201</v>
      </c>
      <c r="L65" s="273">
        <v>0.91359999999999997</v>
      </c>
      <c r="M65" s="268">
        <v>0.9</v>
      </c>
      <c r="N65" s="59">
        <v>698458.8</v>
      </c>
      <c r="O65" s="59">
        <v>553429.65</v>
      </c>
      <c r="P65" s="58">
        <v>0.79239999999999999</v>
      </c>
      <c r="Q65" s="58">
        <v>0.7</v>
      </c>
      <c r="R65" s="272">
        <v>175</v>
      </c>
      <c r="S65" s="272">
        <v>136</v>
      </c>
      <c r="T65" s="273">
        <v>0.77710000000000001</v>
      </c>
      <c r="U65" s="273">
        <v>0.7</v>
      </c>
      <c r="V65" s="57">
        <v>148</v>
      </c>
      <c r="W65" s="57">
        <v>117</v>
      </c>
      <c r="X65" s="58">
        <v>0.79049999999999998</v>
      </c>
      <c r="Y65" s="201"/>
      <c r="Z65" s="189">
        <v>217</v>
      </c>
      <c r="AA65" s="190">
        <v>233</v>
      </c>
      <c r="AB65" s="191">
        <v>1.0737000000000001</v>
      </c>
      <c r="AC65" s="189">
        <v>380</v>
      </c>
      <c r="AD65" s="190">
        <v>334</v>
      </c>
      <c r="AE65" s="191">
        <v>0.87890000000000001</v>
      </c>
      <c r="AF65" s="192">
        <v>812967.16</v>
      </c>
      <c r="AG65" s="193">
        <v>615801.39</v>
      </c>
      <c r="AH65" s="191">
        <v>0.75749999999999995</v>
      </c>
      <c r="AI65" s="189">
        <v>274</v>
      </c>
      <c r="AJ65" s="190">
        <v>211</v>
      </c>
      <c r="AK65" s="191">
        <v>0.77010000000000001</v>
      </c>
      <c r="AL65" s="9" t="s">
        <v>163</v>
      </c>
    </row>
    <row r="66" spans="1:38" x14ac:dyDescent="0.2">
      <c r="A66" s="56" t="s">
        <v>253</v>
      </c>
      <c r="B66" s="56" t="s">
        <v>68</v>
      </c>
      <c r="C66" s="267">
        <v>2048795.33</v>
      </c>
      <c r="D66" s="267">
        <v>2193045.37</v>
      </c>
      <c r="E66" s="268">
        <v>0.934223868793011</v>
      </c>
      <c r="F66" s="57">
        <v>1072</v>
      </c>
      <c r="G66" s="57">
        <v>1072</v>
      </c>
      <c r="H66" s="58">
        <v>1</v>
      </c>
      <c r="I66" s="53">
        <v>0.99470000000000003</v>
      </c>
      <c r="J66" s="272">
        <v>1155</v>
      </c>
      <c r="K66" s="272">
        <v>1123</v>
      </c>
      <c r="L66" s="273">
        <v>0.97230000000000005</v>
      </c>
      <c r="M66" s="268">
        <v>0.9</v>
      </c>
      <c r="N66" s="59">
        <v>2201960.2400000002</v>
      </c>
      <c r="O66" s="59">
        <v>1676247.26</v>
      </c>
      <c r="P66" s="58">
        <v>0.76129999999999998</v>
      </c>
      <c r="Q66" s="58">
        <v>0.7</v>
      </c>
      <c r="R66" s="272">
        <v>690</v>
      </c>
      <c r="S66" s="272">
        <v>492</v>
      </c>
      <c r="T66" s="273">
        <v>0.71299999999999997</v>
      </c>
      <c r="U66" s="273">
        <v>0.7</v>
      </c>
      <c r="V66" s="57">
        <v>881</v>
      </c>
      <c r="W66" s="57">
        <v>803</v>
      </c>
      <c r="X66" s="58">
        <v>0.91149999999999998</v>
      </c>
      <c r="Y66" s="201"/>
      <c r="Z66" s="189">
        <v>1150</v>
      </c>
      <c r="AA66" s="190">
        <v>1147</v>
      </c>
      <c r="AB66" s="191">
        <v>0.99739999999999995</v>
      </c>
      <c r="AC66" s="189">
        <v>1469</v>
      </c>
      <c r="AD66" s="190">
        <v>1427</v>
      </c>
      <c r="AE66" s="191">
        <v>0.97140000000000004</v>
      </c>
      <c r="AF66" s="192">
        <v>2710368.21</v>
      </c>
      <c r="AG66" s="193">
        <v>1989740.38</v>
      </c>
      <c r="AH66" s="191">
        <v>0.73409999999999997</v>
      </c>
      <c r="AI66" s="189">
        <v>1191</v>
      </c>
      <c r="AJ66" s="190">
        <v>885</v>
      </c>
      <c r="AK66" s="191">
        <v>0.74309999999999998</v>
      </c>
      <c r="AL66" s="9" t="s">
        <v>163</v>
      </c>
    </row>
    <row r="67" spans="1:38" x14ac:dyDescent="0.2">
      <c r="A67" s="56" t="s">
        <v>253</v>
      </c>
      <c r="B67" s="56" t="s">
        <v>69</v>
      </c>
      <c r="C67" s="267">
        <v>5109842.16</v>
      </c>
      <c r="D67" s="267">
        <v>5038480.5599999996</v>
      </c>
      <c r="E67" s="268">
        <v>1.0141633175220599</v>
      </c>
      <c r="F67" s="57">
        <v>1448</v>
      </c>
      <c r="G67" s="57">
        <v>1613</v>
      </c>
      <c r="H67" s="58">
        <v>1.1140000000000001</v>
      </c>
      <c r="I67" s="53">
        <v>0.995</v>
      </c>
      <c r="J67" s="272">
        <v>1876</v>
      </c>
      <c r="K67" s="272">
        <v>1770</v>
      </c>
      <c r="L67" s="273">
        <v>0.94350000000000001</v>
      </c>
      <c r="M67" s="268">
        <v>0.9</v>
      </c>
      <c r="N67" s="59">
        <v>5721751.5499999998</v>
      </c>
      <c r="O67" s="59">
        <v>4021367.19</v>
      </c>
      <c r="P67" s="58">
        <v>0.70279999999999998</v>
      </c>
      <c r="Q67" s="58">
        <v>0.7</v>
      </c>
      <c r="R67" s="272">
        <v>1480</v>
      </c>
      <c r="S67" s="272">
        <v>1061</v>
      </c>
      <c r="T67" s="273">
        <v>0.71689999999999998</v>
      </c>
      <c r="U67" s="273">
        <v>0.7</v>
      </c>
      <c r="V67" s="57">
        <v>1227</v>
      </c>
      <c r="W67" s="57">
        <v>1041</v>
      </c>
      <c r="X67" s="58">
        <v>0.84840000000000004</v>
      </c>
      <c r="Y67" s="201"/>
      <c r="Z67" s="189">
        <v>1895</v>
      </c>
      <c r="AA67" s="190">
        <v>1966</v>
      </c>
      <c r="AB67" s="191">
        <v>1.0375000000000001</v>
      </c>
      <c r="AC67" s="189">
        <v>2490</v>
      </c>
      <c r="AD67" s="190">
        <v>2283</v>
      </c>
      <c r="AE67" s="191">
        <v>0.91690000000000005</v>
      </c>
      <c r="AF67" s="192">
        <v>6207975.1399999997</v>
      </c>
      <c r="AG67" s="193">
        <v>4341488.7</v>
      </c>
      <c r="AH67" s="191">
        <v>0.69930000000000003</v>
      </c>
      <c r="AI67" s="189">
        <v>2114</v>
      </c>
      <c r="AJ67" s="190">
        <v>1469</v>
      </c>
      <c r="AK67" s="191">
        <v>0.69489999999999996</v>
      </c>
      <c r="AL67" s="9" t="s">
        <v>163</v>
      </c>
    </row>
    <row r="68" spans="1:38" x14ac:dyDescent="0.2">
      <c r="A68" s="56" t="s">
        <v>220</v>
      </c>
      <c r="B68" s="56" t="s">
        <v>70</v>
      </c>
      <c r="C68" s="267">
        <v>9026326.4499999993</v>
      </c>
      <c r="D68" s="267">
        <v>8523348.6199999992</v>
      </c>
      <c r="E68" s="268">
        <v>1.0590117631490199</v>
      </c>
      <c r="F68" s="57">
        <v>2988</v>
      </c>
      <c r="G68" s="57">
        <v>2995</v>
      </c>
      <c r="H68" s="58">
        <v>1.0023</v>
      </c>
      <c r="I68" s="53">
        <v>0.95420000000000005</v>
      </c>
      <c r="J68" s="272">
        <v>3845</v>
      </c>
      <c r="K68" s="272">
        <v>3460</v>
      </c>
      <c r="L68" s="268">
        <v>0.89990000000000003</v>
      </c>
      <c r="M68" s="273">
        <v>0.9</v>
      </c>
      <c r="N68" s="59">
        <v>10410253.1</v>
      </c>
      <c r="O68" s="59">
        <v>7027879.0899999999</v>
      </c>
      <c r="P68" s="58">
        <v>0.67510000000000003</v>
      </c>
      <c r="Q68" s="58">
        <v>0.68689999999999996</v>
      </c>
      <c r="R68" s="272">
        <v>3104</v>
      </c>
      <c r="S68" s="272">
        <v>2123</v>
      </c>
      <c r="T68" s="273">
        <v>0.68400000000000005</v>
      </c>
      <c r="U68" s="268">
        <v>0.7</v>
      </c>
      <c r="V68" s="57">
        <v>2220</v>
      </c>
      <c r="W68" s="57">
        <v>1851</v>
      </c>
      <c r="X68" s="58">
        <v>0.83379999999999999</v>
      </c>
      <c r="Y68" s="201"/>
      <c r="Z68" s="189">
        <v>4021</v>
      </c>
      <c r="AA68" s="190">
        <v>4035</v>
      </c>
      <c r="AB68" s="191">
        <v>1.0035000000000001</v>
      </c>
      <c r="AC68" s="189">
        <v>5338</v>
      </c>
      <c r="AD68" s="190">
        <v>4611</v>
      </c>
      <c r="AE68" s="191">
        <v>0.86380000000000001</v>
      </c>
      <c r="AF68" s="192">
        <v>10046502.310000001</v>
      </c>
      <c r="AG68" s="193">
        <v>6977264.0800000001</v>
      </c>
      <c r="AH68" s="191">
        <v>0.69450000000000001</v>
      </c>
      <c r="AI68" s="189">
        <v>3936</v>
      </c>
      <c r="AJ68" s="190">
        <v>2790</v>
      </c>
      <c r="AK68" s="191">
        <v>0.70879999999999999</v>
      </c>
      <c r="AL68" s="9" t="s">
        <v>163</v>
      </c>
    </row>
    <row r="69" spans="1:38" x14ac:dyDescent="0.2">
      <c r="A69" s="56" t="s">
        <v>164</v>
      </c>
      <c r="B69" s="56" t="s">
        <v>71</v>
      </c>
      <c r="C69" s="267">
        <v>10579080.189999999</v>
      </c>
      <c r="D69" s="267">
        <v>10327495.09</v>
      </c>
      <c r="E69" s="268">
        <v>1.0243607087495601</v>
      </c>
      <c r="F69" s="57">
        <v>3374</v>
      </c>
      <c r="G69" s="57">
        <v>3335</v>
      </c>
      <c r="H69" s="58">
        <v>0.98839999999999995</v>
      </c>
      <c r="I69" s="53">
        <v>0.98019999999999996</v>
      </c>
      <c r="J69" s="272">
        <v>4195</v>
      </c>
      <c r="K69" s="272">
        <v>3785</v>
      </c>
      <c r="L69" s="273">
        <v>0.90229999999999999</v>
      </c>
      <c r="M69" s="268">
        <v>0.87319999999999998</v>
      </c>
      <c r="N69" s="59">
        <v>11364379.16</v>
      </c>
      <c r="O69" s="59">
        <v>7979037.0300000003</v>
      </c>
      <c r="P69" s="58">
        <v>0.70209999999999995</v>
      </c>
      <c r="Q69" s="58">
        <v>0.6966</v>
      </c>
      <c r="R69" s="272">
        <v>3090</v>
      </c>
      <c r="S69" s="272">
        <v>2128</v>
      </c>
      <c r="T69" s="273">
        <v>0.68869999999999998</v>
      </c>
      <c r="U69" s="273">
        <v>0.68879999999999997</v>
      </c>
      <c r="V69" s="57">
        <v>2523</v>
      </c>
      <c r="W69" s="57">
        <v>2113</v>
      </c>
      <c r="X69" s="58">
        <v>0.83750000000000002</v>
      </c>
      <c r="Y69" s="201"/>
      <c r="Z69" s="189">
        <v>4626</v>
      </c>
      <c r="AA69" s="190">
        <v>4617</v>
      </c>
      <c r="AB69" s="191">
        <v>0.99809999999999999</v>
      </c>
      <c r="AC69" s="189">
        <v>7014</v>
      </c>
      <c r="AD69" s="190">
        <v>5889</v>
      </c>
      <c r="AE69" s="191">
        <v>0.83960000000000001</v>
      </c>
      <c r="AF69" s="192">
        <v>13007354.640000001</v>
      </c>
      <c r="AG69" s="193">
        <v>9086066.7899999991</v>
      </c>
      <c r="AH69" s="191">
        <v>0.69850000000000001</v>
      </c>
      <c r="AI69" s="189">
        <v>4933</v>
      </c>
      <c r="AJ69" s="190">
        <v>3338</v>
      </c>
      <c r="AK69" s="191">
        <v>0.67669999999999997</v>
      </c>
      <c r="AL69" s="9" t="s">
        <v>163</v>
      </c>
    </row>
    <row r="70" spans="1:38" x14ac:dyDescent="0.2">
      <c r="A70" s="56" t="s">
        <v>152</v>
      </c>
      <c r="B70" s="56" t="s">
        <v>73</v>
      </c>
      <c r="C70" s="267"/>
      <c r="D70" s="267"/>
      <c r="E70" s="268"/>
      <c r="F70" s="57">
        <v>8</v>
      </c>
      <c r="G70" s="57">
        <v>16</v>
      </c>
      <c r="H70" s="58">
        <v>2</v>
      </c>
      <c r="I70" s="53">
        <v>1</v>
      </c>
      <c r="J70" s="272">
        <v>6</v>
      </c>
      <c r="K70" s="272">
        <v>2</v>
      </c>
      <c r="L70" s="273">
        <v>0.33329999999999999</v>
      </c>
      <c r="M70" s="268">
        <v>0.29270000000000002</v>
      </c>
      <c r="N70" s="59"/>
      <c r="O70" s="59"/>
      <c r="P70" s="58"/>
      <c r="Q70" s="58"/>
      <c r="R70" s="272">
        <v>1</v>
      </c>
      <c r="S70" s="272"/>
      <c r="T70" s="273"/>
      <c r="U70" s="273"/>
      <c r="V70" s="57"/>
      <c r="W70" s="57"/>
      <c r="X70" s="58"/>
      <c r="Y70" s="201"/>
      <c r="Z70" s="189">
        <v>5</v>
      </c>
      <c r="AA70" s="190">
        <v>16</v>
      </c>
      <c r="AB70" s="191">
        <v>3.2</v>
      </c>
      <c r="AC70" s="189">
        <v>10</v>
      </c>
      <c r="AD70" s="190">
        <v>1</v>
      </c>
      <c r="AE70" s="191">
        <v>0.1</v>
      </c>
      <c r="AF70" s="192"/>
      <c r="AG70" s="193"/>
      <c r="AH70" s="191"/>
      <c r="AI70" s="189">
        <v>1</v>
      </c>
      <c r="AJ70" s="190"/>
      <c r="AK70" s="191"/>
      <c r="AL70" s="9" t="s">
        <v>163</v>
      </c>
    </row>
    <row r="71" spans="1:38" x14ac:dyDescent="0.2">
      <c r="A71" s="56" t="s">
        <v>220</v>
      </c>
      <c r="B71" s="56" t="s">
        <v>72</v>
      </c>
      <c r="C71" s="267">
        <v>1943700.6</v>
      </c>
      <c r="D71" s="267">
        <v>1992592.4</v>
      </c>
      <c r="E71" s="268">
        <v>0.97546322067674296</v>
      </c>
      <c r="F71" s="57">
        <v>981</v>
      </c>
      <c r="G71" s="57">
        <v>899</v>
      </c>
      <c r="H71" s="58">
        <v>0.91639999999999999</v>
      </c>
      <c r="I71" s="53">
        <v>0.90610000000000002</v>
      </c>
      <c r="J71" s="272">
        <v>1358</v>
      </c>
      <c r="K71" s="272">
        <v>1264</v>
      </c>
      <c r="L71" s="273">
        <v>0.93079999999999996</v>
      </c>
      <c r="M71" s="268">
        <v>0.9</v>
      </c>
      <c r="N71" s="59">
        <v>2276436.44</v>
      </c>
      <c r="O71" s="59">
        <v>1377037.56</v>
      </c>
      <c r="P71" s="58">
        <v>0.60489999999999999</v>
      </c>
      <c r="Q71" s="58">
        <v>0.63360000000000005</v>
      </c>
      <c r="R71" s="272">
        <v>1071</v>
      </c>
      <c r="S71" s="272">
        <v>639</v>
      </c>
      <c r="T71" s="273">
        <v>0.59660000000000002</v>
      </c>
      <c r="U71" s="273">
        <v>0.61699999999999999</v>
      </c>
      <c r="V71" s="57">
        <v>745</v>
      </c>
      <c r="W71" s="57">
        <v>600</v>
      </c>
      <c r="X71" s="58">
        <v>0.8054</v>
      </c>
      <c r="Y71" s="201"/>
      <c r="Z71" s="189">
        <v>1728</v>
      </c>
      <c r="AA71" s="190">
        <v>1530</v>
      </c>
      <c r="AB71" s="191">
        <v>0.88539999999999996</v>
      </c>
      <c r="AC71" s="189">
        <v>2250</v>
      </c>
      <c r="AD71" s="190">
        <v>1833</v>
      </c>
      <c r="AE71" s="191">
        <v>0.81469999999999998</v>
      </c>
      <c r="AF71" s="192">
        <v>2819381.74</v>
      </c>
      <c r="AG71" s="193">
        <v>1725634.92</v>
      </c>
      <c r="AH71" s="191">
        <v>0.61209999999999998</v>
      </c>
      <c r="AI71" s="189">
        <v>1590</v>
      </c>
      <c r="AJ71" s="190">
        <v>895</v>
      </c>
      <c r="AK71" s="191">
        <v>0.56289999999999996</v>
      </c>
      <c r="AL71" s="9" t="s">
        <v>163</v>
      </c>
    </row>
    <row r="72" spans="1:38" x14ac:dyDescent="0.2">
      <c r="A72" s="56" t="s">
        <v>164</v>
      </c>
      <c r="B72" s="56" t="s">
        <v>74</v>
      </c>
      <c r="C72" s="267">
        <v>18790942.690000001</v>
      </c>
      <c r="D72" s="267">
        <v>19496062.25</v>
      </c>
      <c r="E72" s="268">
        <v>0.96383271909177504</v>
      </c>
      <c r="F72" s="57">
        <v>3957</v>
      </c>
      <c r="G72" s="57">
        <v>3896</v>
      </c>
      <c r="H72" s="58">
        <v>0.98460000000000003</v>
      </c>
      <c r="I72" s="53">
        <v>0.9738</v>
      </c>
      <c r="J72" s="272">
        <v>6043</v>
      </c>
      <c r="K72" s="272">
        <v>5465</v>
      </c>
      <c r="L72" s="273">
        <v>0.90439999999999998</v>
      </c>
      <c r="M72" s="268">
        <v>0.9</v>
      </c>
      <c r="N72" s="59">
        <v>21161324.510000002</v>
      </c>
      <c r="O72" s="59">
        <v>14776971.16</v>
      </c>
      <c r="P72" s="58">
        <v>0.69830000000000003</v>
      </c>
      <c r="Q72" s="58">
        <v>0.69510000000000005</v>
      </c>
      <c r="R72" s="272">
        <v>4896</v>
      </c>
      <c r="S72" s="272">
        <v>3342</v>
      </c>
      <c r="T72" s="273">
        <v>0.68259999999999998</v>
      </c>
      <c r="U72" s="273">
        <v>0.67179999999999995</v>
      </c>
      <c r="V72" s="57">
        <v>3527</v>
      </c>
      <c r="W72" s="57">
        <v>2431</v>
      </c>
      <c r="X72" s="58">
        <v>0.68930000000000002</v>
      </c>
      <c r="Y72" s="201"/>
      <c r="Z72" s="189">
        <v>5264</v>
      </c>
      <c r="AA72" s="190">
        <v>5682</v>
      </c>
      <c r="AB72" s="191">
        <v>1.0793999999999999</v>
      </c>
      <c r="AC72" s="189">
        <v>8767</v>
      </c>
      <c r="AD72" s="190">
        <v>7993</v>
      </c>
      <c r="AE72" s="191">
        <v>0.91169999999999995</v>
      </c>
      <c r="AF72" s="192">
        <v>25524385.109999999</v>
      </c>
      <c r="AG72" s="193">
        <v>17259336.600000001</v>
      </c>
      <c r="AH72" s="191">
        <v>0.67620000000000002</v>
      </c>
      <c r="AI72" s="189">
        <v>7364</v>
      </c>
      <c r="AJ72" s="190">
        <v>4753</v>
      </c>
      <c r="AK72" s="191">
        <v>0.64539999999999997</v>
      </c>
      <c r="AL72" s="9" t="s">
        <v>163</v>
      </c>
    </row>
    <row r="73" spans="1:38" x14ac:dyDescent="0.2">
      <c r="A73" s="60" t="s">
        <v>142</v>
      </c>
      <c r="B73" s="56" t="s">
        <v>75</v>
      </c>
      <c r="C73" s="267">
        <v>4080180.99</v>
      </c>
      <c r="D73" s="267">
        <v>4162736.11</v>
      </c>
      <c r="E73" s="268">
        <v>0.98016806306753901</v>
      </c>
      <c r="F73" s="57">
        <v>1048</v>
      </c>
      <c r="G73" s="57">
        <v>1049</v>
      </c>
      <c r="H73" s="58">
        <v>1.0009999999999999</v>
      </c>
      <c r="I73" s="53">
        <v>0.96150000000000002</v>
      </c>
      <c r="J73" s="272">
        <v>1435</v>
      </c>
      <c r="K73" s="272">
        <v>1229</v>
      </c>
      <c r="L73" s="273">
        <v>0.85640000000000005</v>
      </c>
      <c r="M73" s="268">
        <v>0.86170000000000002</v>
      </c>
      <c r="N73" s="59">
        <v>4146276.73</v>
      </c>
      <c r="O73" s="59">
        <v>2926918.5</v>
      </c>
      <c r="P73" s="58">
        <v>0.70589999999999997</v>
      </c>
      <c r="Q73" s="58">
        <v>0.7</v>
      </c>
      <c r="R73" s="272">
        <v>1182</v>
      </c>
      <c r="S73" s="272">
        <v>865</v>
      </c>
      <c r="T73" s="273">
        <v>0.73180000000000001</v>
      </c>
      <c r="U73" s="273">
        <v>0.7</v>
      </c>
      <c r="V73" s="57">
        <v>580</v>
      </c>
      <c r="W73" s="57">
        <v>492</v>
      </c>
      <c r="X73" s="58">
        <v>0.84830000000000005</v>
      </c>
      <c r="Y73" s="201"/>
      <c r="Z73" s="189">
        <v>1390</v>
      </c>
      <c r="AA73" s="190">
        <v>1484</v>
      </c>
      <c r="AB73" s="191">
        <v>1.0676000000000001</v>
      </c>
      <c r="AC73" s="189">
        <v>1937</v>
      </c>
      <c r="AD73" s="190">
        <v>1776</v>
      </c>
      <c r="AE73" s="191">
        <v>0.91690000000000005</v>
      </c>
      <c r="AF73" s="192">
        <v>5568950.5700000003</v>
      </c>
      <c r="AG73" s="193">
        <v>3937159.78</v>
      </c>
      <c r="AH73" s="191">
        <v>0.70699999999999996</v>
      </c>
      <c r="AI73" s="189">
        <v>1848</v>
      </c>
      <c r="AJ73" s="190">
        <v>1310</v>
      </c>
      <c r="AK73" s="191">
        <v>0.70889999999999997</v>
      </c>
      <c r="AL73" s="9" t="s">
        <v>163</v>
      </c>
    </row>
    <row r="74" spans="1:38" x14ac:dyDescent="0.2">
      <c r="A74" s="56" t="s">
        <v>164</v>
      </c>
      <c r="B74" s="56" t="s">
        <v>76</v>
      </c>
      <c r="C74" s="267">
        <v>778846.48</v>
      </c>
      <c r="D74" s="267">
        <v>738212.18</v>
      </c>
      <c r="E74" s="268">
        <v>1.0550442015194099</v>
      </c>
      <c r="F74" s="57">
        <v>247</v>
      </c>
      <c r="G74" s="57">
        <v>244</v>
      </c>
      <c r="H74" s="58">
        <v>0.9879</v>
      </c>
      <c r="I74" s="53">
        <v>0.97489999999999999</v>
      </c>
      <c r="J74" s="272">
        <v>401</v>
      </c>
      <c r="K74" s="272">
        <v>374</v>
      </c>
      <c r="L74" s="273">
        <v>0.93269999999999997</v>
      </c>
      <c r="M74" s="268">
        <v>0.9</v>
      </c>
      <c r="N74" s="59">
        <v>919448.16</v>
      </c>
      <c r="O74" s="59">
        <v>559039.6</v>
      </c>
      <c r="P74" s="58">
        <v>0.60799999999999998</v>
      </c>
      <c r="Q74" s="58">
        <v>0.60929999999999995</v>
      </c>
      <c r="R74" s="272">
        <v>363</v>
      </c>
      <c r="S74" s="272">
        <v>232</v>
      </c>
      <c r="T74" s="273">
        <v>0.6391</v>
      </c>
      <c r="U74" s="273">
        <v>0.62549999999999994</v>
      </c>
      <c r="V74" s="57">
        <v>207</v>
      </c>
      <c r="W74" s="57">
        <v>175</v>
      </c>
      <c r="X74" s="58">
        <v>0.84540000000000004</v>
      </c>
      <c r="Y74" s="201"/>
      <c r="Z74" s="189">
        <v>384</v>
      </c>
      <c r="AA74" s="190">
        <v>409</v>
      </c>
      <c r="AB74" s="191">
        <v>1.0650999999999999</v>
      </c>
      <c r="AC74" s="189">
        <v>634</v>
      </c>
      <c r="AD74" s="190">
        <v>560</v>
      </c>
      <c r="AE74" s="191">
        <v>0.88329999999999997</v>
      </c>
      <c r="AF74" s="192">
        <v>1341074.3700000001</v>
      </c>
      <c r="AG74" s="193">
        <v>851439.97</v>
      </c>
      <c r="AH74" s="191">
        <v>0.63490000000000002</v>
      </c>
      <c r="AI74" s="189">
        <v>533</v>
      </c>
      <c r="AJ74" s="190">
        <v>343</v>
      </c>
      <c r="AK74" s="191">
        <v>0.64349999999999996</v>
      </c>
      <c r="AL74" s="9" t="s">
        <v>163</v>
      </c>
    </row>
    <row r="75" spans="1:38" x14ac:dyDescent="0.2">
      <c r="A75" s="56" t="s">
        <v>249</v>
      </c>
      <c r="B75" s="56" t="s">
        <v>77</v>
      </c>
      <c r="C75" s="267">
        <v>3777474.36</v>
      </c>
      <c r="D75" s="267">
        <v>4079547.25</v>
      </c>
      <c r="E75" s="268">
        <v>0.92595431024852104</v>
      </c>
      <c r="F75" s="57">
        <v>1297</v>
      </c>
      <c r="G75" s="57">
        <v>1284</v>
      </c>
      <c r="H75" s="58">
        <v>0.99</v>
      </c>
      <c r="I75" s="53">
        <v>1</v>
      </c>
      <c r="J75" s="272">
        <v>1756</v>
      </c>
      <c r="K75" s="272">
        <v>1578</v>
      </c>
      <c r="L75" s="268">
        <v>0.89859999999999995</v>
      </c>
      <c r="M75" s="268">
        <v>0.9</v>
      </c>
      <c r="N75" s="59">
        <v>3893201.39</v>
      </c>
      <c r="O75" s="59">
        <v>2694282.91</v>
      </c>
      <c r="P75" s="58">
        <v>0.69199999999999995</v>
      </c>
      <c r="Q75" s="58">
        <v>0.7</v>
      </c>
      <c r="R75" s="272">
        <v>1376</v>
      </c>
      <c r="S75" s="272">
        <v>992</v>
      </c>
      <c r="T75" s="273">
        <v>0.72089999999999999</v>
      </c>
      <c r="U75" s="273">
        <v>0.7</v>
      </c>
      <c r="V75" s="57">
        <v>962</v>
      </c>
      <c r="W75" s="57">
        <v>730</v>
      </c>
      <c r="X75" s="58">
        <v>0.75880000000000003</v>
      </c>
      <c r="Y75" s="201"/>
      <c r="Z75" s="189">
        <v>2017</v>
      </c>
      <c r="AA75" s="190">
        <v>1993</v>
      </c>
      <c r="AB75" s="191">
        <v>0.98809999999999998</v>
      </c>
      <c r="AC75" s="189">
        <v>2818</v>
      </c>
      <c r="AD75" s="190">
        <v>2577</v>
      </c>
      <c r="AE75" s="191">
        <v>0.91449999999999998</v>
      </c>
      <c r="AF75" s="192">
        <v>5332976.96</v>
      </c>
      <c r="AG75" s="193">
        <v>3601553.42</v>
      </c>
      <c r="AH75" s="191">
        <v>0.67530000000000001</v>
      </c>
      <c r="AI75" s="189">
        <v>2282</v>
      </c>
      <c r="AJ75" s="190">
        <v>1471</v>
      </c>
      <c r="AK75" s="191">
        <v>0.64459999999999995</v>
      </c>
      <c r="AL75" s="9" t="s">
        <v>163</v>
      </c>
    </row>
    <row r="76" spans="1:38" x14ac:dyDescent="0.2">
      <c r="A76" s="56" t="s">
        <v>164</v>
      </c>
      <c r="B76" s="56" t="s">
        <v>78</v>
      </c>
      <c r="C76" s="267">
        <v>3673953.34</v>
      </c>
      <c r="D76" s="267">
        <v>3333873.95</v>
      </c>
      <c r="E76" s="268">
        <v>1.10200727295044</v>
      </c>
      <c r="F76" s="57">
        <v>1050</v>
      </c>
      <c r="G76" s="57">
        <v>1023</v>
      </c>
      <c r="H76" s="58">
        <v>0.97430000000000005</v>
      </c>
      <c r="I76" s="53">
        <v>0.96489999999999998</v>
      </c>
      <c r="J76" s="272">
        <v>1292</v>
      </c>
      <c r="K76" s="272">
        <v>1213</v>
      </c>
      <c r="L76" s="273">
        <v>0.93889999999999996</v>
      </c>
      <c r="M76" s="268">
        <v>0.9</v>
      </c>
      <c r="N76" s="59">
        <v>4241084.55</v>
      </c>
      <c r="O76" s="59">
        <v>2812876.18</v>
      </c>
      <c r="P76" s="58">
        <v>0.66320000000000001</v>
      </c>
      <c r="Q76" s="58">
        <v>0.66490000000000005</v>
      </c>
      <c r="R76" s="272">
        <v>1208</v>
      </c>
      <c r="S76" s="272">
        <v>809</v>
      </c>
      <c r="T76" s="273">
        <v>0.66969999999999996</v>
      </c>
      <c r="U76" s="273">
        <v>0.66739999999999999</v>
      </c>
      <c r="V76" s="57">
        <v>867</v>
      </c>
      <c r="W76" s="57">
        <v>696</v>
      </c>
      <c r="X76" s="58">
        <v>0.80279999999999996</v>
      </c>
      <c r="Y76" s="201"/>
      <c r="Z76" s="189">
        <v>1237</v>
      </c>
      <c r="AA76" s="190">
        <v>1312</v>
      </c>
      <c r="AB76" s="191">
        <v>1.0606</v>
      </c>
      <c r="AC76" s="189">
        <v>1755</v>
      </c>
      <c r="AD76" s="190">
        <v>1566</v>
      </c>
      <c r="AE76" s="191">
        <v>0.89229999999999998</v>
      </c>
      <c r="AF76" s="192">
        <v>4011888.32</v>
      </c>
      <c r="AG76" s="193">
        <v>2809724.87</v>
      </c>
      <c r="AH76" s="191">
        <v>0.70030000000000003</v>
      </c>
      <c r="AI76" s="189">
        <v>1484</v>
      </c>
      <c r="AJ76" s="190">
        <v>1075</v>
      </c>
      <c r="AK76" s="191">
        <v>0.72440000000000004</v>
      </c>
      <c r="AL76" s="9" t="s">
        <v>163</v>
      </c>
    </row>
    <row r="77" spans="1:38" x14ac:dyDescent="0.2">
      <c r="A77" s="56" t="s">
        <v>249</v>
      </c>
      <c r="B77" s="56" t="s">
        <v>79</v>
      </c>
      <c r="C77" s="267">
        <v>1000682</v>
      </c>
      <c r="D77" s="267">
        <v>1060690.8600000001</v>
      </c>
      <c r="E77" s="268">
        <v>0.94342474111636998</v>
      </c>
      <c r="F77" s="57">
        <v>310</v>
      </c>
      <c r="G77" s="57">
        <v>318</v>
      </c>
      <c r="H77" s="58">
        <v>1.0258</v>
      </c>
      <c r="I77" s="53">
        <v>0.96499999999999997</v>
      </c>
      <c r="J77" s="272">
        <v>434</v>
      </c>
      <c r="K77" s="272">
        <v>380</v>
      </c>
      <c r="L77" s="273">
        <v>0.87560000000000004</v>
      </c>
      <c r="M77" s="268">
        <v>0.9</v>
      </c>
      <c r="N77" s="59">
        <v>1002962.08</v>
      </c>
      <c r="O77" s="59">
        <v>732383.71</v>
      </c>
      <c r="P77" s="58">
        <v>0.73019999999999996</v>
      </c>
      <c r="Q77" s="58">
        <v>0.7</v>
      </c>
      <c r="R77" s="272">
        <v>313</v>
      </c>
      <c r="S77" s="272">
        <v>232</v>
      </c>
      <c r="T77" s="273">
        <v>0.74119999999999997</v>
      </c>
      <c r="U77" s="273">
        <v>0.7</v>
      </c>
      <c r="V77" s="57">
        <v>240</v>
      </c>
      <c r="W77" s="57">
        <v>186</v>
      </c>
      <c r="X77" s="58">
        <v>0.77500000000000002</v>
      </c>
      <c r="Y77" s="201"/>
      <c r="Z77" s="189">
        <v>451</v>
      </c>
      <c r="AA77" s="190">
        <v>454</v>
      </c>
      <c r="AB77" s="191">
        <v>1.0066999999999999</v>
      </c>
      <c r="AC77" s="189">
        <v>618</v>
      </c>
      <c r="AD77" s="190">
        <v>570</v>
      </c>
      <c r="AE77" s="191">
        <v>0.92230000000000001</v>
      </c>
      <c r="AF77" s="192">
        <v>1299458.42</v>
      </c>
      <c r="AG77" s="193">
        <v>858379.86</v>
      </c>
      <c r="AH77" s="191">
        <v>0.66059999999999997</v>
      </c>
      <c r="AI77" s="189">
        <v>476</v>
      </c>
      <c r="AJ77" s="190">
        <v>359</v>
      </c>
      <c r="AK77" s="191">
        <v>0.75419999999999998</v>
      </c>
      <c r="AL77" s="9" t="s">
        <v>163</v>
      </c>
    </row>
    <row r="78" spans="1:38" x14ac:dyDescent="0.2">
      <c r="A78" s="56" t="s">
        <v>142</v>
      </c>
      <c r="B78" s="56" t="s">
        <v>80</v>
      </c>
      <c r="C78" s="267">
        <v>3115895.84</v>
      </c>
      <c r="D78" s="267">
        <v>3121557.73</v>
      </c>
      <c r="E78" s="268">
        <v>0.99818619724838498</v>
      </c>
      <c r="F78" s="57">
        <v>1296</v>
      </c>
      <c r="G78" s="57">
        <v>1259</v>
      </c>
      <c r="H78" s="58">
        <v>0.97150000000000003</v>
      </c>
      <c r="I78" s="53">
        <v>0.94669999999999999</v>
      </c>
      <c r="J78" s="272">
        <v>1529</v>
      </c>
      <c r="K78" s="272">
        <v>1420</v>
      </c>
      <c r="L78" s="273">
        <v>0.92869999999999997</v>
      </c>
      <c r="M78" s="268">
        <v>0.9</v>
      </c>
      <c r="N78" s="59">
        <v>3505009.88</v>
      </c>
      <c r="O78" s="59">
        <v>2445606.77</v>
      </c>
      <c r="P78" s="58">
        <v>0.69769999999999999</v>
      </c>
      <c r="Q78" s="58">
        <v>0.69099999999999995</v>
      </c>
      <c r="R78" s="272">
        <v>1224</v>
      </c>
      <c r="S78" s="272">
        <v>864</v>
      </c>
      <c r="T78" s="273">
        <v>0.70589999999999997</v>
      </c>
      <c r="U78" s="273">
        <v>0.7</v>
      </c>
      <c r="V78" s="57">
        <v>946</v>
      </c>
      <c r="W78" s="57">
        <v>831</v>
      </c>
      <c r="X78" s="58">
        <v>0.87839999999999996</v>
      </c>
      <c r="Y78" s="201"/>
      <c r="Z78" s="189">
        <v>1508</v>
      </c>
      <c r="AA78" s="190">
        <v>1580</v>
      </c>
      <c r="AB78" s="191">
        <v>1.0477000000000001</v>
      </c>
      <c r="AC78" s="189">
        <v>2063</v>
      </c>
      <c r="AD78" s="190">
        <v>1893</v>
      </c>
      <c r="AE78" s="191">
        <v>0.91759999999999997</v>
      </c>
      <c r="AF78" s="192">
        <v>4043519.08</v>
      </c>
      <c r="AG78" s="193">
        <v>2740854.85</v>
      </c>
      <c r="AH78" s="191">
        <v>0.67779999999999996</v>
      </c>
      <c r="AI78" s="189">
        <v>1725</v>
      </c>
      <c r="AJ78" s="190">
        <v>1175</v>
      </c>
      <c r="AK78" s="191">
        <v>0.68120000000000003</v>
      </c>
      <c r="AL78" s="9" t="s">
        <v>163</v>
      </c>
    </row>
    <row r="79" spans="1:38" x14ac:dyDescent="0.2">
      <c r="A79" s="60" t="s">
        <v>220</v>
      </c>
      <c r="B79" s="60" t="s">
        <v>81</v>
      </c>
      <c r="C79" s="267">
        <v>14753372.85</v>
      </c>
      <c r="D79" s="267">
        <v>14993089.42</v>
      </c>
      <c r="E79" s="268">
        <v>0.98401152935963698</v>
      </c>
      <c r="F79" s="57">
        <v>6061</v>
      </c>
      <c r="G79" s="57">
        <v>6119</v>
      </c>
      <c r="H79" s="58">
        <v>1.0096000000000001</v>
      </c>
      <c r="I79" s="53">
        <v>0.9778</v>
      </c>
      <c r="J79" s="272">
        <v>8420</v>
      </c>
      <c r="K79" s="272">
        <v>7780</v>
      </c>
      <c r="L79" s="273">
        <v>0.92400000000000004</v>
      </c>
      <c r="M79" s="268">
        <v>0.9</v>
      </c>
      <c r="N79" s="59">
        <v>17347602.690000001</v>
      </c>
      <c r="O79" s="59">
        <v>11102940.07</v>
      </c>
      <c r="P79" s="58">
        <v>0.64</v>
      </c>
      <c r="Q79" s="58">
        <v>0.65439999999999998</v>
      </c>
      <c r="R79" s="272">
        <v>6670</v>
      </c>
      <c r="S79" s="272">
        <v>4348</v>
      </c>
      <c r="T79" s="273">
        <v>0.65190000000000003</v>
      </c>
      <c r="U79" s="273">
        <v>0.67159999999999997</v>
      </c>
      <c r="V79" s="57">
        <v>3406</v>
      </c>
      <c r="W79" s="57">
        <v>2938</v>
      </c>
      <c r="X79" s="58">
        <v>0.86260000000000003</v>
      </c>
      <c r="Y79" s="201"/>
      <c r="Z79" s="189">
        <v>7070</v>
      </c>
      <c r="AA79" s="190">
        <v>7207</v>
      </c>
      <c r="AB79" s="191">
        <v>1.0194000000000001</v>
      </c>
      <c r="AC79" s="189">
        <v>9387</v>
      </c>
      <c r="AD79" s="190">
        <v>8356</v>
      </c>
      <c r="AE79" s="191">
        <v>0.89019999999999999</v>
      </c>
      <c r="AF79" s="192">
        <v>17335899.309999999</v>
      </c>
      <c r="AG79" s="193">
        <v>11458379.73</v>
      </c>
      <c r="AH79" s="191">
        <v>0.66100000000000003</v>
      </c>
      <c r="AI79" s="189">
        <v>7965</v>
      </c>
      <c r="AJ79" s="190">
        <v>5480</v>
      </c>
      <c r="AK79" s="191">
        <v>0.68799999999999994</v>
      </c>
      <c r="AL79" s="9" t="s">
        <v>163</v>
      </c>
    </row>
    <row r="80" spans="1:38" x14ac:dyDescent="0.2">
      <c r="A80" s="56" t="s">
        <v>233</v>
      </c>
      <c r="B80" s="56" t="s">
        <v>82</v>
      </c>
      <c r="C80" s="267">
        <v>718992.12</v>
      </c>
      <c r="D80" s="267">
        <v>694512.73</v>
      </c>
      <c r="E80" s="268">
        <v>1.0352468557343799</v>
      </c>
      <c r="F80" s="57">
        <v>170</v>
      </c>
      <c r="G80" s="57">
        <v>186</v>
      </c>
      <c r="H80" s="58">
        <v>1.0941000000000001</v>
      </c>
      <c r="I80" s="53">
        <v>1</v>
      </c>
      <c r="J80" s="272">
        <v>257</v>
      </c>
      <c r="K80" s="272">
        <v>240</v>
      </c>
      <c r="L80" s="273">
        <v>0.93389999999999995</v>
      </c>
      <c r="M80" s="268">
        <v>0.871</v>
      </c>
      <c r="N80" s="59">
        <v>734829.37</v>
      </c>
      <c r="O80" s="59">
        <v>551868.97</v>
      </c>
      <c r="P80" s="58">
        <v>0.751</v>
      </c>
      <c r="Q80" s="58">
        <v>0.7</v>
      </c>
      <c r="R80" s="272">
        <v>270</v>
      </c>
      <c r="S80" s="272">
        <v>208</v>
      </c>
      <c r="T80" s="273">
        <v>0.77039999999999997</v>
      </c>
      <c r="U80" s="273">
        <v>0.7</v>
      </c>
      <c r="V80" s="57">
        <v>125</v>
      </c>
      <c r="W80" s="57">
        <v>90</v>
      </c>
      <c r="X80" s="58">
        <v>0.72</v>
      </c>
      <c r="Y80" s="201"/>
      <c r="Z80" s="189">
        <v>288</v>
      </c>
      <c r="AA80" s="190">
        <v>314</v>
      </c>
      <c r="AB80" s="191">
        <v>1.0903</v>
      </c>
      <c r="AC80" s="189">
        <v>458</v>
      </c>
      <c r="AD80" s="190">
        <v>414</v>
      </c>
      <c r="AE80" s="191">
        <v>0.90390000000000004</v>
      </c>
      <c r="AF80" s="192">
        <v>974081.74</v>
      </c>
      <c r="AG80" s="193">
        <v>709506.5</v>
      </c>
      <c r="AH80" s="191">
        <v>0.72840000000000005</v>
      </c>
      <c r="AI80" s="189">
        <v>393</v>
      </c>
      <c r="AJ80" s="190">
        <v>302</v>
      </c>
      <c r="AK80" s="191">
        <v>0.76839999999999997</v>
      </c>
      <c r="AL80" s="9" t="s">
        <v>163</v>
      </c>
    </row>
    <row r="81" spans="1:38" x14ac:dyDescent="0.2">
      <c r="A81" s="56" t="s">
        <v>142</v>
      </c>
      <c r="B81" s="56" t="s">
        <v>83</v>
      </c>
      <c r="C81" s="267">
        <v>8280960.8200000003</v>
      </c>
      <c r="D81" s="267">
        <v>8071898.5899999999</v>
      </c>
      <c r="E81" s="268">
        <v>1.0259000070019499</v>
      </c>
      <c r="F81" s="57">
        <v>2765</v>
      </c>
      <c r="G81" s="57">
        <v>2827</v>
      </c>
      <c r="H81" s="58">
        <v>1.0224</v>
      </c>
      <c r="I81" s="53">
        <v>0.97719999999999996</v>
      </c>
      <c r="J81" s="272">
        <v>3362</v>
      </c>
      <c r="K81" s="272">
        <v>3123</v>
      </c>
      <c r="L81" s="273">
        <v>0.92889999999999995</v>
      </c>
      <c r="M81" s="268">
        <v>0.9</v>
      </c>
      <c r="N81" s="59">
        <v>9242304.7100000009</v>
      </c>
      <c r="O81" s="59">
        <v>6438540.29</v>
      </c>
      <c r="P81" s="58">
        <v>0.6966</v>
      </c>
      <c r="Q81" s="58">
        <v>0.6986</v>
      </c>
      <c r="R81" s="272">
        <v>2869</v>
      </c>
      <c r="S81" s="272">
        <v>1955</v>
      </c>
      <c r="T81" s="273">
        <v>0.68140000000000001</v>
      </c>
      <c r="U81" s="273">
        <v>0.66420000000000001</v>
      </c>
      <c r="V81" s="57">
        <v>2203</v>
      </c>
      <c r="W81" s="57">
        <v>1878</v>
      </c>
      <c r="X81" s="58">
        <v>0.85250000000000004</v>
      </c>
      <c r="Y81" s="201"/>
      <c r="Z81" s="189">
        <v>3614</v>
      </c>
      <c r="AA81" s="190">
        <v>3814</v>
      </c>
      <c r="AB81" s="191">
        <v>1.0552999999999999</v>
      </c>
      <c r="AC81" s="189">
        <v>5088</v>
      </c>
      <c r="AD81" s="190">
        <v>4399</v>
      </c>
      <c r="AE81" s="191">
        <v>0.86460000000000004</v>
      </c>
      <c r="AF81" s="192">
        <v>10454714.66</v>
      </c>
      <c r="AG81" s="193">
        <v>7076205.9699999997</v>
      </c>
      <c r="AH81" s="191">
        <v>0.67679999999999996</v>
      </c>
      <c r="AI81" s="189">
        <v>4066</v>
      </c>
      <c r="AJ81" s="190">
        <v>2704</v>
      </c>
      <c r="AK81" s="191">
        <v>0.66500000000000004</v>
      </c>
      <c r="AL81" s="9" t="s">
        <v>163</v>
      </c>
    </row>
    <row r="82" spans="1:38" x14ac:dyDescent="0.2">
      <c r="A82" s="56" t="s">
        <v>253</v>
      </c>
      <c r="B82" s="56" t="s">
        <v>84</v>
      </c>
      <c r="C82" s="267">
        <v>5459630.0199999996</v>
      </c>
      <c r="D82" s="267">
        <v>5633680.1500000004</v>
      </c>
      <c r="E82" s="268">
        <v>0.96910542924592502</v>
      </c>
      <c r="F82" s="57">
        <v>2841</v>
      </c>
      <c r="G82" s="57">
        <v>2703</v>
      </c>
      <c r="H82" s="58">
        <v>0.95140000000000002</v>
      </c>
      <c r="I82" s="53">
        <v>0.95440000000000003</v>
      </c>
      <c r="J82" s="272">
        <v>3661</v>
      </c>
      <c r="K82" s="272">
        <v>3389</v>
      </c>
      <c r="L82" s="273">
        <v>0.92569999999999997</v>
      </c>
      <c r="M82" s="268">
        <v>0.9</v>
      </c>
      <c r="N82" s="59">
        <v>6522502.2000000002</v>
      </c>
      <c r="O82" s="59">
        <v>3966383.77</v>
      </c>
      <c r="P82" s="58">
        <v>0.60809999999999997</v>
      </c>
      <c r="Q82" s="58">
        <v>0.623</v>
      </c>
      <c r="R82" s="272">
        <v>2468</v>
      </c>
      <c r="S82" s="272">
        <v>1448</v>
      </c>
      <c r="T82" s="273">
        <v>0.5867</v>
      </c>
      <c r="U82" s="273">
        <v>0.61350000000000005</v>
      </c>
      <c r="V82" s="57">
        <v>2371</v>
      </c>
      <c r="W82" s="57">
        <v>2236</v>
      </c>
      <c r="X82" s="58">
        <v>0.94310000000000005</v>
      </c>
      <c r="Y82" s="201"/>
      <c r="Z82" s="189">
        <v>3324</v>
      </c>
      <c r="AA82" s="190">
        <v>3377</v>
      </c>
      <c r="AB82" s="191">
        <v>1.0159</v>
      </c>
      <c r="AC82" s="189">
        <v>4171</v>
      </c>
      <c r="AD82" s="190">
        <v>3785</v>
      </c>
      <c r="AE82" s="191">
        <v>0.90749999999999997</v>
      </c>
      <c r="AF82" s="192">
        <v>6844421.1100000003</v>
      </c>
      <c r="AG82" s="193">
        <v>4558816.16</v>
      </c>
      <c r="AH82" s="191">
        <v>0.66610000000000003</v>
      </c>
      <c r="AI82" s="189">
        <v>3260</v>
      </c>
      <c r="AJ82" s="190">
        <v>2117</v>
      </c>
      <c r="AK82" s="191">
        <v>0.64939999999999998</v>
      </c>
      <c r="AL82" s="9" t="s">
        <v>163</v>
      </c>
    </row>
    <row r="83" spans="1:38" x14ac:dyDescent="0.2">
      <c r="A83" s="56" t="s">
        <v>253</v>
      </c>
      <c r="B83" s="56" t="s">
        <v>85</v>
      </c>
      <c r="C83" s="267">
        <v>12169666.869999999</v>
      </c>
      <c r="D83" s="267">
        <v>11857493.65</v>
      </c>
      <c r="E83" s="268">
        <v>1.0263270830425499</v>
      </c>
      <c r="F83" s="57">
        <v>6278</v>
      </c>
      <c r="G83" s="57">
        <v>6244</v>
      </c>
      <c r="H83" s="58">
        <v>0.99460000000000004</v>
      </c>
      <c r="I83" s="53">
        <v>0.93189999999999995</v>
      </c>
      <c r="J83" s="272">
        <v>7307</v>
      </c>
      <c r="K83" s="272">
        <v>6502</v>
      </c>
      <c r="L83" s="273">
        <v>0.88980000000000004</v>
      </c>
      <c r="M83" s="268">
        <v>0.9</v>
      </c>
      <c r="N83" s="59">
        <v>13974779.91</v>
      </c>
      <c r="O83" s="59">
        <v>9214686.9900000002</v>
      </c>
      <c r="P83" s="58">
        <v>0.65939999999999999</v>
      </c>
      <c r="Q83" s="58">
        <v>0.67079999999999995</v>
      </c>
      <c r="R83" s="272">
        <v>5135</v>
      </c>
      <c r="S83" s="272">
        <v>3526</v>
      </c>
      <c r="T83" s="273">
        <v>0.68669999999999998</v>
      </c>
      <c r="U83" s="273">
        <v>0.7</v>
      </c>
      <c r="V83" s="57">
        <v>4941</v>
      </c>
      <c r="W83" s="57">
        <v>4588</v>
      </c>
      <c r="X83" s="58">
        <v>0.92859999999999998</v>
      </c>
      <c r="Y83" s="201"/>
      <c r="Z83" s="189">
        <v>8603</v>
      </c>
      <c r="AA83" s="190">
        <v>8333</v>
      </c>
      <c r="AB83" s="191">
        <v>0.96860000000000002</v>
      </c>
      <c r="AC83" s="189">
        <v>10327</v>
      </c>
      <c r="AD83" s="190">
        <v>9158</v>
      </c>
      <c r="AE83" s="191">
        <v>0.88680000000000003</v>
      </c>
      <c r="AF83" s="192">
        <v>13085066.74</v>
      </c>
      <c r="AG83" s="193">
        <v>8525647.5299999993</v>
      </c>
      <c r="AH83" s="191">
        <v>0.65159999999999996</v>
      </c>
      <c r="AI83" s="189">
        <v>7992</v>
      </c>
      <c r="AJ83" s="190">
        <v>5135</v>
      </c>
      <c r="AK83" s="191">
        <v>0.64249999999999996</v>
      </c>
      <c r="AL83" s="9" t="s">
        <v>163</v>
      </c>
    </row>
    <row r="84" spans="1:38" x14ac:dyDescent="0.2">
      <c r="A84" s="56" t="s">
        <v>142</v>
      </c>
      <c r="B84" s="56" t="s">
        <v>86</v>
      </c>
      <c r="C84" s="267">
        <v>5660755.0199999996</v>
      </c>
      <c r="D84" s="267">
        <v>5605181.4800000004</v>
      </c>
      <c r="E84" s="268">
        <v>1.00991467273598</v>
      </c>
      <c r="F84" s="57">
        <v>2239</v>
      </c>
      <c r="G84" s="57">
        <v>2231</v>
      </c>
      <c r="H84" s="58">
        <v>0.99639999999999995</v>
      </c>
      <c r="I84" s="53">
        <v>0.95579999999999998</v>
      </c>
      <c r="J84" s="272">
        <v>2704</v>
      </c>
      <c r="K84" s="272">
        <v>2441</v>
      </c>
      <c r="L84" s="273">
        <v>0.90269999999999995</v>
      </c>
      <c r="M84" s="268">
        <v>0.9</v>
      </c>
      <c r="N84" s="59">
        <v>6325979.5899999999</v>
      </c>
      <c r="O84" s="59">
        <v>4439302.12</v>
      </c>
      <c r="P84" s="58">
        <v>0.70179999999999998</v>
      </c>
      <c r="Q84" s="58">
        <v>0.7</v>
      </c>
      <c r="R84" s="272">
        <v>2165</v>
      </c>
      <c r="S84" s="272">
        <v>1450</v>
      </c>
      <c r="T84" s="273">
        <v>0.66969999999999996</v>
      </c>
      <c r="U84" s="273">
        <v>0.6744</v>
      </c>
      <c r="V84" s="57">
        <v>1803</v>
      </c>
      <c r="W84" s="57">
        <v>1543</v>
      </c>
      <c r="X84" s="58">
        <v>0.85580000000000001</v>
      </c>
      <c r="Y84" s="201"/>
      <c r="Z84" s="189">
        <v>2818</v>
      </c>
      <c r="AA84" s="190">
        <v>2706</v>
      </c>
      <c r="AB84" s="191">
        <v>0.96030000000000004</v>
      </c>
      <c r="AC84" s="189">
        <v>3754</v>
      </c>
      <c r="AD84" s="190">
        <v>3312</v>
      </c>
      <c r="AE84" s="191">
        <v>0.88229999999999997</v>
      </c>
      <c r="AF84" s="192">
        <v>6897537.0599999996</v>
      </c>
      <c r="AG84" s="193">
        <v>4769676.32</v>
      </c>
      <c r="AH84" s="191">
        <v>0.6915</v>
      </c>
      <c r="AI84" s="189">
        <v>2984</v>
      </c>
      <c r="AJ84" s="190">
        <v>1922</v>
      </c>
      <c r="AK84" s="191">
        <v>0.64410000000000001</v>
      </c>
      <c r="AL84" s="9" t="s">
        <v>163</v>
      </c>
    </row>
    <row r="85" spans="1:38" x14ac:dyDescent="0.2">
      <c r="A85" s="56" t="s">
        <v>253</v>
      </c>
      <c r="B85" s="56" t="s">
        <v>87</v>
      </c>
      <c r="C85" s="267">
        <v>9243655.2200000007</v>
      </c>
      <c r="D85" s="267">
        <v>9472021.1099999994</v>
      </c>
      <c r="E85" s="268">
        <v>0.97589047919678895</v>
      </c>
      <c r="F85" s="57">
        <v>3241</v>
      </c>
      <c r="G85" s="57">
        <v>3377</v>
      </c>
      <c r="H85" s="58">
        <v>1.042</v>
      </c>
      <c r="I85" s="53">
        <v>0.97260000000000002</v>
      </c>
      <c r="J85" s="272">
        <v>3808</v>
      </c>
      <c r="K85" s="272">
        <v>3519</v>
      </c>
      <c r="L85" s="273">
        <v>0.92410000000000003</v>
      </c>
      <c r="M85" s="268">
        <v>0.9</v>
      </c>
      <c r="N85" s="59">
        <v>10140777.85</v>
      </c>
      <c r="O85" s="59">
        <v>7337560.0300000003</v>
      </c>
      <c r="P85" s="58">
        <v>0.72360000000000002</v>
      </c>
      <c r="Q85" s="58">
        <v>0.7</v>
      </c>
      <c r="R85" s="272">
        <v>3112</v>
      </c>
      <c r="S85" s="272">
        <v>2349</v>
      </c>
      <c r="T85" s="273">
        <v>0.75480000000000003</v>
      </c>
      <c r="U85" s="273">
        <v>0.7</v>
      </c>
      <c r="V85" s="57">
        <v>2314</v>
      </c>
      <c r="W85" s="57">
        <v>1894</v>
      </c>
      <c r="X85" s="58">
        <v>0.81850000000000001</v>
      </c>
      <c r="Y85" s="201"/>
      <c r="Z85" s="189">
        <v>4307</v>
      </c>
      <c r="AA85" s="190">
        <v>4330</v>
      </c>
      <c r="AB85" s="191">
        <v>1.0053000000000001</v>
      </c>
      <c r="AC85" s="189">
        <v>5812</v>
      </c>
      <c r="AD85" s="190">
        <v>5081</v>
      </c>
      <c r="AE85" s="191">
        <v>0.87419999999999998</v>
      </c>
      <c r="AF85" s="192">
        <v>11378669.15</v>
      </c>
      <c r="AG85" s="193">
        <v>7898549.21</v>
      </c>
      <c r="AH85" s="191">
        <v>0.69420000000000004</v>
      </c>
      <c r="AI85" s="189">
        <v>4655</v>
      </c>
      <c r="AJ85" s="190">
        <v>3334</v>
      </c>
      <c r="AK85" s="191">
        <v>0.71619999999999995</v>
      </c>
      <c r="AL85" s="9" t="s">
        <v>163</v>
      </c>
    </row>
    <row r="86" spans="1:38" x14ac:dyDescent="0.2">
      <c r="A86" s="56" t="s">
        <v>254</v>
      </c>
      <c r="B86" s="56" t="s">
        <v>88</v>
      </c>
      <c r="C86" s="267">
        <v>4727140.79</v>
      </c>
      <c r="D86" s="267">
        <v>4751553.97</v>
      </c>
      <c r="E86" s="268">
        <v>0.99486206404175603</v>
      </c>
      <c r="F86" s="57">
        <v>1987</v>
      </c>
      <c r="G86" s="57">
        <v>2010</v>
      </c>
      <c r="H86" s="58">
        <v>1.0116000000000001</v>
      </c>
      <c r="I86" s="53">
        <v>0.94579999999999997</v>
      </c>
      <c r="J86" s="272">
        <v>2888</v>
      </c>
      <c r="K86" s="272">
        <v>2639</v>
      </c>
      <c r="L86" s="273">
        <v>0.91379999999999995</v>
      </c>
      <c r="M86" s="268">
        <v>0.9</v>
      </c>
      <c r="N86" s="59">
        <v>5930881.0099999998</v>
      </c>
      <c r="O86" s="59">
        <v>3667400.03</v>
      </c>
      <c r="P86" s="58">
        <v>0.61839999999999995</v>
      </c>
      <c r="Q86" s="58">
        <v>0.62919999999999998</v>
      </c>
      <c r="R86" s="272">
        <v>2227</v>
      </c>
      <c r="S86" s="272">
        <v>1305</v>
      </c>
      <c r="T86" s="273">
        <v>0.58599999999999997</v>
      </c>
      <c r="U86" s="273">
        <v>0.62109999999999999</v>
      </c>
      <c r="V86" s="57">
        <v>1656</v>
      </c>
      <c r="W86" s="57">
        <v>1424</v>
      </c>
      <c r="X86" s="58">
        <v>0.8599</v>
      </c>
      <c r="Y86" s="201"/>
      <c r="Z86" s="189">
        <v>2408</v>
      </c>
      <c r="AA86" s="190">
        <v>2635</v>
      </c>
      <c r="AB86" s="191">
        <v>1.0943000000000001</v>
      </c>
      <c r="AC86" s="189">
        <v>3727</v>
      </c>
      <c r="AD86" s="190">
        <v>3322</v>
      </c>
      <c r="AE86" s="191">
        <v>0.89129999999999998</v>
      </c>
      <c r="AF86" s="192">
        <v>6189733.4299999997</v>
      </c>
      <c r="AG86" s="193">
        <v>3899498.55</v>
      </c>
      <c r="AH86" s="191">
        <v>0.63</v>
      </c>
      <c r="AI86" s="189">
        <v>2872</v>
      </c>
      <c r="AJ86" s="190">
        <v>1644</v>
      </c>
      <c r="AK86" s="191">
        <v>0.57240000000000002</v>
      </c>
      <c r="AL86" s="9" t="s">
        <v>163</v>
      </c>
    </row>
    <row r="87" spans="1:38" x14ac:dyDescent="0.2">
      <c r="A87" s="56" t="s">
        <v>164</v>
      </c>
      <c r="B87" s="56" t="s">
        <v>89</v>
      </c>
      <c r="C87" s="267">
        <v>6557220.8899999997</v>
      </c>
      <c r="D87" s="267">
        <v>6357182.79</v>
      </c>
      <c r="E87" s="268">
        <v>1.0314664697567999</v>
      </c>
      <c r="F87" s="57">
        <v>2119</v>
      </c>
      <c r="G87" s="57">
        <v>2124</v>
      </c>
      <c r="H87" s="58">
        <v>1.0024</v>
      </c>
      <c r="I87" s="53">
        <v>0.9819</v>
      </c>
      <c r="J87" s="272">
        <v>2754</v>
      </c>
      <c r="K87" s="272">
        <v>2488</v>
      </c>
      <c r="L87" s="273">
        <v>0.90339999999999998</v>
      </c>
      <c r="M87" s="268">
        <v>0.9</v>
      </c>
      <c r="N87" s="59">
        <v>7379008.3200000003</v>
      </c>
      <c r="O87" s="59">
        <v>5196994.7699999996</v>
      </c>
      <c r="P87" s="58">
        <v>0.70430000000000004</v>
      </c>
      <c r="Q87" s="58">
        <v>0.7</v>
      </c>
      <c r="R87" s="272">
        <v>2185</v>
      </c>
      <c r="S87" s="272">
        <v>1519</v>
      </c>
      <c r="T87" s="273">
        <v>0.69520000000000004</v>
      </c>
      <c r="U87" s="273">
        <v>0.68659999999999999</v>
      </c>
      <c r="V87" s="57">
        <v>1629</v>
      </c>
      <c r="W87" s="57">
        <v>1454</v>
      </c>
      <c r="X87" s="58">
        <v>0.89259999999999995</v>
      </c>
      <c r="Y87" s="201"/>
      <c r="Z87" s="189">
        <v>2764</v>
      </c>
      <c r="AA87" s="190">
        <v>2781</v>
      </c>
      <c r="AB87" s="191">
        <v>1.0062</v>
      </c>
      <c r="AC87" s="189">
        <v>3644</v>
      </c>
      <c r="AD87" s="190">
        <v>3241</v>
      </c>
      <c r="AE87" s="191">
        <v>0.88939999999999997</v>
      </c>
      <c r="AF87" s="192">
        <v>7726448.75</v>
      </c>
      <c r="AG87" s="193">
        <v>5202712.91</v>
      </c>
      <c r="AH87" s="191">
        <v>0.6734</v>
      </c>
      <c r="AI87" s="189">
        <v>2923</v>
      </c>
      <c r="AJ87" s="190">
        <v>1870</v>
      </c>
      <c r="AK87" s="191">
        <v>0.63980000000000004</v>
      </c>
      <c r="AL87" s="9" t="s">
        <v>163</v>
      </c>
    </row>
    <row r="88" spans="1:38" x14ac:dyDescent="0.2">
      <c r="A88" s="56" t="s">
        <v>253</v>
      </c>
      <c r="B88" s="56" t="s">
        <v>90</v>
      </c>
      <c r="C88" s="267">
        <v>4843030.5</v>
      </c>
      <c r="D88" s="267">
        <v>5091426.2699999996</v>
      </c>
      <c r="E88" s="268">
        <v>0.95121292996746099</v>
      </c>
      <c r="F88" s="57">
        <v>2559</v>
      </c>
      <c r="G88" s="57">
        <v>2456</v>
      </c>
      <c r="H88" s="58">
        <v>0.9597</v>
      </c>
      <c r="I88" s="53">
        <v>0.93500000000000005</v>
      </c>
      <c r="J88" s="272">
        <v>2887</v>
      </c>
      <c r="K88" s="272">
        <v>2764</v>
      </c>
      <c r="L88" s="273">
        <v>0.95740000000000003</v>
      </c>
      <c r="M88" s="268">
        <v>0.9</v>
      </c>
      <c r="N88" s="59">
        <v>5764724.3399999999</v>
      </c>
      <c r="O88" s="59">
        <v>3431295</v>
      </c>
      <c r="P88" s="58">
        <v>0.59519999999999995</v>
      </c>
      <c r="Q88" s="58">
        <v>0.59670000000000001</v>
      </c>
      <c r="R88" s="272">
        <v>2719</v>
      </c>
      <c r="S88" s="272">
        <v>1608</v>
      </c>
      <c r="T88" s="273">
        <v>0.59140000000000004</v>
      </c>
      <c r="U88" s="273">
        <v>0.6341</v>
      </c>
      <c r="V88" s="57">
        <v>1813</v>
      </c>
      <c r="W88" s="57">
        <v>1626</v>
      </c>
      <c r="X88" s="58">
        <v>0.89690000000000003</v>
      </c>
      <c r="Y88" s="201"/>
      <c r="Z88" s="189">
        <v>3603</v>
      </c>
      <c r="AA88" s="190">
        <v>3539</v>
      </c>
      <c r="AB88" s="191">
        <v>0.98219999999999996</v>
      </c>
      <c r="AC88" s="189">
        <v>4437</v>
      </c>
      <c r="AD88" s="190">
        <v>4129</v>
      </c>
      <c r="AE88" s="191">
        <v>0.93059999999999998</v>
      </c>
      <c r="AF88" s="192">
        <v>5799476.5899999999</v>
      </c>
      <c r="AG88" s="193">
        <v>3422009.58</v>
      </c>
      <c r="AH88" s="191">
        <v>0.59009999999999996</v>
      </c>
      <c r="AI88" s="189">
        <v>3767</v>
      </c>
      <c r="AJ88" s="190">
        <v>2136</v>
      </c>
      <c r="AK88" s="191">
        <v>0.56699999999999995</v>
      </c>
      <c r="AL88" s="9" t="s">
        <v>163</v>
      </c>
    </row>
    <row r="89" spans="1:38" x14ac:dyDescent="0.2">
      <c r="A89" s="56" t="s">
        <v>253</v>
      </c>
      <c r="B89" s="56" t="s">
        <v>91</v>
      </c>
      <c r="C89" s="267">
        <v>3700446.83</v>
      </c>
      <c r="D89" s="267">
        <v>3461106.49</v>
      </c>
      <c r="E89" s="268">
        <v>1.06915139441433</v>
      </c>
      <c r="F89" s="57">
        <v>1480</v>
      </c>
      <c r="G89" s="57">
        <v>1561</v>
      </c>
      <c r="H89" s="58">
        <v>1.0547</v>
      </c>
      <c r="I89" s="53">
        <v>0.98470000000000002</v>
      </c>
      <c r="J89" s="272">
        <v>1882</v>
      </c>
      <c r="K89" s="272">
        <v>1673</v>
      </c>
      <c r="L89" s="273">
        <v>0.88890000000000002</v>
      </c>
      <c r="M89" s="268">
        <v>0.89129999999999998</v>
      </c>
      <c r="N89" s="59">
        <v>3988020.88</v>
      </c>
      <c r="O89" s="59">
        <v>2838436.09</v>
      </c>
      <c r="P89" s="58">
        <v>0.7117</v>
      </c>
      <c r="Q89" s="58">
        <v>0.69630000000000003</v>
      </c>
      <c r="R89" s="272">
        <v>1317</v>
      </c>
      <c r="S89" s="272">
        <v>948</v>
      </c>
      <c r="T89" s="273">
        <v>0.7198</v>
      </c>
      <c r="U89" s="273">
        <v>0.69330000000000003</v>
      </c>
      <c r="V89" s="57">
        <v>1127</v>
      </c>
      <c r="W89" s="57">
        <v>959</v>
      </c>
      <c r="X89" s="58">
        <v>0.85089999999999999</v>
      </c>
      <c r="Y89" s="201"/>
      <c r="Z89" s="189">
        <v>1896</v>
      </c>
      <c r="AA89" s="190">
        <v>1973</v>
      </c>
      <c r="AB89" s="191">
        <v>1.0406</v>
      </c>
      <c r="AC89" s="189">
        <v>2506</v>
      </c>
      <c r="AD89" s="190">
        <v>2206</v>
      </c>
      <c r="AE89" s="191">
        <v>0.88029999999999997</v>
      </c>
      <c r="AF89" s="192">
        <v>4300406.38</v>
      </c>
      <c r="AG89" s="193">
        <v>3039801.79</v>
      </c>
      <c r="AH89" s="191">
        <v>0.70689999999999997</v>
      </c>
      <c r="AI89" s="189">
        <v>1861</v>
      </c>
      <c r="AJ89" s="190">
        <v>1340</v>
      </c>
      <c r="AK89" s="191">
        <v>0.72</v>
      </c>
      <c r="AL89" s="9" t="s">
        <v>163</v>
      </c>
    </row>
    <row r="90" spans="1:38" x14ac:dyDescent="0.2">
      <c r="A90" s="56" t="s">
        <v>142</v>
      </c>
      <c r="B90" s="56" t="s">
        <v>92</v>
      </c>
      <c r="C90" s="267">
        <v>2055544.25</v>
      </c>
      <c r="D90" s="267">
        <v>2039740.97</v>
      </c>
      <c r="E90" s="268">
        <v>1.00774768964904</v>
      </c>
      <c r="F90" s="57">
        <v>540</v>
      </c>
      <c r="G90" s="57">
        <v>529</v>
      </c>
      <c r="H90" s="58">
        <v>0.97960000000000003</v>
      </c>
      <c r="I90" s="53">
        <v>0.96499999999999997</v>
      </c>
      <c r="J90" s="272">
        <v>829</v>
      </c>
      <c r="K90" s="272">
        <v>781</v>
      </c>
      <c r="L90" s="273">
        <v>0.94210000000000005</v>
      </c>
      <c r="M90" s="268">
        <v>0.87419999999999998</v>
      </c>
      <c r="N90" s="59">
        <v>2164109.9500000002</v>
      </c>
      <c r="O90" s="59">
        <v>1532202.34</v>
      </c>
      <c r="P90" s="58">
        <v>0.70799999999999996</v>
      </c>
      <c r="Q90" s="58">
        <v>0.7</v>
      </c>
      <c r="R90" s="272">
        <v>820</v>
      </c>
      <c r="S90" s="272">
        <v>548</v>
      </c>
      <c r="T90" s="273">
        <v>0.66830000000000001</v>
      </c>
      <c r="U90" s="273">
        <v>0.64400000000000002</v>
      </c>
      <c r="V90" s="57">
        <v>299</v>
      </c>
      <c r="W90" s="57">
        <v>257</v>
      </c>
      <c r="X90" s="58">
        <v>0.85950000000000004</v>
      </c>
      <c r="Y90" s="201"/>
      <c r="Z90" s="189">
        <v>780</v>
      </c>
      <c r="AA90" s="190">
        <v>822</v>
      </c>
      <c r="AB90" s="191">
        <v>1.0538000000000001</v>
      </c>
      <c r="AC90" s="189">
        <v>1408</v>
      </c>
      <c r="AD90" s="190">
        <v>1245</v>
      </c>
      <c r="AE90" s="191">
        <v>0.88419999999999999</v>
      </c>
      <c r="AF90" s="192">
        <v>2957498.62</v>
      </c>
      <c r="AG90" s="193">
        <v>2010495.66</v>
      </c>
      <c r="AH90" s="191">
        <v>0.67979999999999996</v>
      </c>
      <c r="AI90" s="189">
        <v>1206</v>
      </c>
      <c r="AJ90" s="190">
        <v>732</v>
      </c>
      <c r="AK90" s="191">
        <v>0.60699999999999998</v>
      </c>
      <c r="AL90" s="9" t="s">
        <v>163</v>
      </c>
    </row>
    <row r="91" spans="1:38" x14ac:dyDescent="0.2">
      <c r="A91" s="56" t="s">
        <v>142</v>
      </c>
      <c r="B91" s="56" t="s">
        <v>93</v>
      </c>
      <c r="C91" s="267">
        <v>3162995.59</v>
      </c>
      <c r="D91" s="267">
        <v>3141459.62</v>
      </c>
      <c r="E91" s="268">
        <v>1.00685540245779</v>
      </c>
      <c r="F91" s="57">
        <v>1258</v>
      </c>
      <c r="G91" s="57">
        <v>1345</v>
      </c>
      <c r="H91" s="58">
        <v>1.0691999999999999</v>
      </c>
      <c r="I91" s="53">
        <v>0.99550000000000005</v>
      </c>
      <c r="J91" s="272">
        <v>1734</v>
      </c>
      <c r="K91" s="272">
        <v>1581</v>
      </c>
      <c r="L91" s="273">
        <v>0.91180000000000005</v>
      </c>
      <c r="M91" s="268">
        <v>0.9</v>
      </c>
      <c r="N91" s="59">
        <v>3713767.45</v>
      </c>
      <c r="O91" s="59">
        <v>2458815.02</v>
      </c>
      <c r="P91" s="58">
        <v>0.66210000000000002</v>
      </c>
      <c r="Q91" s="58">
        <v>0.66800000000000004</v>
      </c>
      <c r="R91" s="272">
        <v>1231</v>
      </c>
      <c r="S91" s="272">
        <v>749</v>
      </c>
      <c r="T91" s="273">
        <v>0.60840000000000005</v>
      </c>
      <c r="U91" s="273">
        <v>0.62939999999999996</v>
      </c>
      <c r="V91" s="57">
        <v>1106</v>
      </c>
      <c r="W91" s="57">
        <v>970</v>
      </c>
      <c r="X91" s="58">
        <v>0.877</v>
      </c>
      <c r="Y91" s="201"/>
      <c r="Z91" s="189">
        <v>1446</v>
      </c>
      <c r="AA91" s="190">
        <v>1649</v>
      </c>
      <c r="AB91" s="191">
        <v>1.1404000000000001</v>
      </c>
      <c r="AC91" s="189">
        <v>2131</v>
      </c>
      <c r="AD91" s="190">
        <v>1881</v>
      </c>
      <c r="AE91" s="191">
        <v>0.88270000000000004</v>
      </c>
      <c r="AF91" s="192">
        <v>4012549.23</v>
      </c>
      <c r="AG91" s="193">
        <v>2652167.35</v>
      </c>
      <c r="AH91" s="191">
        <v>0.66100000000000003</v>
      </c>
      <c r="AI91" s="189">
        <v>1620</v>
      </c>
      <c r="AJ91" s="190">
        <v>1013</v>
      </c>
      <c r="AK91" s="191">
        <v>0.62529999999999997</v>
      </c>
      <c r="AL91" s="9" t="s">
        <v>163</v>
      </c>
    </row>
    <row r="92" spans="1:38" x14ac:dyDescent="0.2">
      <c r="A92" s="56" t="s">
        <v>233</v>
      </c>
      <c r="B92" s="56" t="s">
        <v>94</v>
      </c>
      <c r="C92" s="267">
        <v>565973.80000000005</v>
      </c>
      <c r="D92" s="267">
        <v>573484.91</v>
      </c>
      <c r="E92" s="268">
        <v>0.98690268938375403</v>
      </c>
      <c r="F92" s="57">
        <v>162</v>
      </c>
      <c r="G92" s="57">
        <v>196</v>
      </c>
      <c r="H92" s="58">
        <v>1.2099</v>
      </c>
      <c r="I92" s="53">
        <v>0.97189999999999999</v>
      </c>
      <c r="J92" s="272">
        <v>272</v>
      </c>
      <c r="K92" s="272">
        <v>243</v>
      </c>
      <c r="L92" s="273">
        <v>0.89339999999999997</v>
      </c>
      <c r="M92" s="268">
        <v>0.8871</v>
      </c>
      <c r="N92" s="59">
        <v>633730.19999999995</v>
      </c>
      <c r="O92" s="59">
        <v>425998.77</v>
      </c>
      <c r="P92" s="58">
        <v>0.67220000000000002</v>
      </c>
      <c r="Q92" s="58">
        <v>0.7</v>
      </c>
      <c r="R92" s="272">
        <v>270</v>
      </c>
      <c r="S92" s="272">
        <v>172</v>
      </c>
      <c r="T92" s="273">
        <v>0.63700000000000001</v>
      </c>
      <c r="U92" s="273">
        <v>0.61750000000000005</v>
      </c>
      <c r="V92" s="57">
        <v>125</v>
      </c>
      <c r="W92" s="57">
        <v>90</v>
      </c>
      <c r="X92" s="58">
        <v>0.72</v>
      </c>
      <c r="Y92" s="201"/>
      <c r="Z92" s="189">
        <v>245</v>
      </c>
      <c r="AA92" s="190">
        <v>266</v>
      </c>
      <c r="AB92" s="191">
        <v>1.0857000000000001</v>
      </c>
      <c r="AC92" s="189">
        <v>522</v>
      </c>
      <c r="AD92" s="190">
        <v>421</v>
      </c>
      <c r="AE92" s="191">
        <v>0.80649999999999999</v>
      </c>
      <c r="AF92" s="192">
        <v>837812.99</v>
      </c>
      <c r="AG92" s="193">
        <v>541939.56999999995</v>
      </c>
      <c r="AH92" s="191">
        <v>0.64690000000000003</v>
      </c>
      <c r="AI92" s="189">
        <v>408</v>
      </c>
      <c r="AJ92" s="190">
        <v>262</v>
      </c>
      <c r="AK92" s="191">
        <v>0.64219999999999999</v>
      </c>
      <c r="AL92" s="9" t="s">
        <v>163</v>
      </c>
    </row>
    <row r="93" spans="1:38" x14ac:dyDescent="0.2">
      <c r="A93" s="56" t="s">
        <v>233</v>
      </c>
      <c r="B93" s="56" t="s">
        <v>95</v>
      </c>
      <c r="C93" s="267">
        <v>1047116.69</v>
      </c>
      <c r="D93" s="267">
        <v>1147134.3500000001</v>
      </c>
      <c r="E93" s="268">
        <v>0.91281085776918802</v>
      </c>
      <c r="F93" s="57">
        <v>418</v>
      </c>
      <c r="G93" s="57">
        <v>460</v>
      </c>
      <c r="H93" s="58">
        <v>1.1005</v>
      </c>
      <c r="I93" s="53">
        <v>0.97</v>
      </c>
      <c r="J93" s="272">
        <v>580</v>
      </c>
      <c r="K93" s="272">
        <v>510</v>
      </c>
      <c r="L93" s="273">
        <v>0.87929999999999997</v>
      </c>
      <c r="M93" s="268">
        <v>0.9</v>
      </c>
      <c r="N93" s="59">
        <v>1102537.46</v>
      </c>
      <c r="O93" s="59">
        <v>788114.93</v>
      </c>
      <c r="P93" s="58">
        <v>0.71479999999999999</v>
      </c>
      <c r="Q93" s="58">
        <v>0.7</v>
      </c>
      <c r="R93" s="272">
        <v>474</v>
      </c>
      <c r="S93" s="272">
        <v>353</v>
      </c>
      <c r="T93" s="273">
        <v>0.74470000000000003</v>
      </c>
      <c r="U93" s="273">
        <v>0.7</v>
      </c>
      <c r="V93" s="57">
        <v>302</v>
      </c>
      <c r="W93" s="57">
        <v>251</v>
      </c>
      <c r="X93" s="58">
        <v>0.83109999999999995</v>
      </c>
      <c r="Y93" s="201"/>
      <c r="Z93" s="189">
        <v>604</v>
      </c>
      <c r="AA93" s="190">
        <v>674</v>
      </c>
      <c r="AB93" s="191">
        <v>1.1158999999999999</v>
      </c>
      <c r="AC93" s="189">
        <v>871</v>
      </c>
      <c r="AD93" s="190">
        <v>773</v>
      </c>
      <c r="AE93" s="191">
        <v>0.88749999999999996</v>
      </c>
      <c r="AF93" s="192">
        <v>1698273.85</v>
      </c>
      <c r="AG93" s="193">
        <v>1181751.96</v>
      </c>
      <c r="AH93" s="191">
        <v>0.69589999999999996</v>
      </c>
      <c r="AI93" s="189">
        <v>752</v>
      </c>
      <c r="AJ93" s="190">
        <v>531</v>
      </c>
      <c r="AK93" s="191">
        <v>0.70609999999999995</v>
      </c>
      <c r="AL93" s="9" t="s">
        <v>163</v>
      </c>
    </row>
    <row r="94" spans="1:38" x14ac:dyDescent="0.2">
      <c r="A94" s="56" t="s">
        <v>153</v>
      </c>
      <c r="B94" s="56"/>
      <c r="C94" s="267"/>
      <c r="D94" s="267"/>
      <c r="E94" s="268"/>
      <c r="F94" s="57"/>
      <c r="G94" s="57"/>
      <c r="H94" s="58"/>
      <c r="I94" s="53"/>
      <c r="J94" s="272"/>
      <c r="K94" s="272"/>
      <c r="L94" s="273"/>
      <c r="M94" s="268"/>
      <c r="N94" s="59"/>
      <c r="O94" s="59"/>
      <c r="P94" s="58"/>
      <c r="Q94" s="58"/>
      <c r="R94" s="272"/>
      <c r="S94" s="272"/>
      <c r="T94" s="273"/>
      <c r="U94" s="273"/>
      <c r="V94" s="57"/>
      <c r="W94" s="57"/>
      <c r="X94" s="58"/>
      <c r="Y94" s="201"/>
      <c r="Z94" s="189"/>
      <c r="AA94" s="190"/>
      <c r="AB94" s="191"/>
      <c r="AC94" s="189"/>
      <c r="AD94" s="190"/>
      <c r="AE94" s="191"/>
      <c r="AF94" s="192"/>
      <c r="AG94" s="193"/>
      <c r="AH94" s="191"/>
      <c r="AI94" s="189"/>
      <c r="AJ94" s="190"/>
      <c r="AK94" s="191"/>
      <c r="AL94" s="9"/>
    </row>
    <row r="95" spans="1:38" x14ac:dyDescent="0.2">
      <c r="A95" s="56" t="s">
        <v>249</v>
      </c>
      <c r="B95" s="56" t="s">
        <v>97</v>
      </c>
      <c r="C95" s="267">
        <v>318192.28000000003</v>
      </c>
      <c r="D95" s="267">
        <v>333141.28999999998</v>
      </c>
      <c r="E95" s="268">
        <v>0.95512711738613998</v>
      </c>
      <c r="F95" s="57">
        <v>108</v>
      </c>
      <c r="G95" s="57">
        <v>103</v>
      </c>
      <c r="H95" s="58">
        <v>0.95369999999999999</v>
      </c>
      <c r="I95" s="53">
        <v>0.93799999999999994</v>
      </c>
      <c r="J95" s="272">
        <v>138</v>
      </c>
      <c r="K95" s="272">
        <v>130</v>
      </c>
      <c r="L95" s="273">
        <v>0.94199999999999995</v>
      </c>
      <c r="M95" s="268">
        <v>0.9</v>
      </c>
      <c r="N95" s="59">
        <v>284417</v>
      </c>
      <c r="O95" s="59">
        <v>206673.18</v>
      </c>
      <c r="P95" s="58">
        <v>0.72670000000000001</v>
      </c>
      <c r="Q95" s="58">
        <v>0.68189999999999995</v>
      </c>
      <c r="R95" s="272">
        <v>127</v>
      </c>
      <c r="S95" s="272">
        <v>102</v>
      </c>
      <c r="T95" s="273">
        <v>0.80310000000000004</v>
      </c>
      <c r="U95" s="273">
        <v>0.7</v>
      </c>
      <c r="V95" s="57">
        <v>74</v>
      </c>
      <c r="W95" s="57">
        <v>62</v>
      </c>
      <c r="X95" s="58">
        <v>0.83779999999999999</v>
      </c>
      <c r="Y95" s="215"/>
      <c r="Z95" s="216">
        <v>197</v>
      </c>
      <c r="AA95" s="217">
        <v>202</v>
      </c>
      <c r="AB95" s="218">
        <v>1.0254000000000001</v>
      </c>
      <c r="AC95" s="216">
        <v>243</v>
      </c>
      <c r="AD95" s="217">
        <v>227</v>
      </c>
      <c r="AE95" s="218">
        <v>0.93420000000000003</v>
      </c>
      <c r="AF95" s="219">
        <v>480451.5</v>
      </c>
      <c r="AG95" s="220">
        <v>302637.44</v>
      </c>
      <c r="AH95" s="218">
        <v>0.62990000000000002</v>
      </c>
      <c r="AI95" s="216">
        <v>207</v>
      </c>
      <c r="AJ95" s="217">
        <v>152</v>
      </c>
      <c r="AK95" s="218">
        <v>0.73429999999999995</v>
      </c>
      <c r="AL95" s="9" t="s">
        <v>163</v>
      </c>
    </row>
    <row r="96" spans="1:38" x14ac:dyDescent="0.2">
      <c r="A96" s="56" t="s">
        <v>253</v>
      </c>
      <c r="B96" s="56" t="s">
        <v>98</v>
      </c>
      <c r="C96" s="267">
        <v>9982722.3800000008</v>
      </c>
      <c r="D96" s="267">
        <v>10050311.25</v>
      </c>
      <c r="E96" s="268">
        <v>0.99327494757935997</v>
      </c>
      <c r="F96" s="57">
        <v>3043</v>
      </c>
      <c r="G96" s="57">
        <v>3098</v>
      </c>
      <c r="H96" s="58">
        <v>1.0181</v>
      </c>
      <c r="I96" s="53">
        <v>0.98329999999999995</v>
      </c>
      <c r="J96" s="272">
        <v>3899</v>
      </c>
      <c r="K96" s="272">
        <v>3554</v>
      </c>
      <c r="L96" s="273">
        <v>0.91149999999999998</v>
      </c>
      <c r="M96" s="268">
        <v>0.9</v>
      </c>
      <c r="N96" s="59">
        <v>11302900.640000001</v>
      </c>
      <c r="O96" s="59">
        <v>7560520.0199999996</v>
      </c>
      <c r="P96" s="58">
        <v>0.66890000000000005</v>
      </c>
      <c r="Q96" s="58">
        <v>0.67449999999999999</v>
      </c>
      <c r="R96" s="272">
        <v>3327</v>
      </c>
      <c r="S96" s="272">
        <v>2255</v>
      </c>
      <c r="T96" s="273">
        <v>0.67779999999999996</v>
      </c>
      <c r="U96" s="273">
        <v>0.67230000000000001</v>
      </c>
      <c r="V96" s="57">
        <v>1713</v>
      </c>
      <c r="W96" s="57">
        <v>1300</v>
      </c>
      <c r="X96" s="58">
        <v>0.75890000000000002</v>
      </c>
      <c r="Y96" s="201"/>
      <c r="Z96" s="189">
        <v>3644</v>
      </c>
      <c r="AA96" s="190">
        <v>3612</v>
      </c>
      <c r="AB96" s="191">
        <v>0.99119999999999997</v>
      </c>
      <c r="AC96" s="189">
        <v>5313</v>
      </c>
      <c r="AD96" s="190">
        <v>4710</v>
      </c>
      <c r="AE96" s="191">
        <v>0.88649999999999995</v>
      </c>
      <c r="AF96" s="192">
        <v>12087555.23</v>
      </c>
      <c r="AG96" s="193">
        <v>7604912.2199999997</v>
      </c>
      <c r="AH96" s="191">
        <v>0.62919999999999998</v>
      </c>
      <c r="AI96" s="189">
        <v>4104</v>
      </c>
      <c r="AJ96" s="190">
        <v>2664</v>
      </c>
      <c r="AK96" s="191">
        <v>0.64910000000000001</v>
      </c>
      <c r="AL96" s="9" t="s">
        <v>163</v>
      </c>
    </row>
    <row r="97" spans="1:38" x14ac:dyDescent="0.2">
      <c r="A97" s="56" t="s">
        <v>220</v>
      </c>
      <c r="B97" s="56" t="s">
        <v>99</v>
      </c>
      <c r="C97" s="267">
        <v>4265704.97</v>
      </c>
      <c r="D97" s="267">
        <v>4559250.07</v>
      </c>
      <c r="E97" s="268">
        <v>0.93561548599153699</v>
      </c>
      <c r="F97" s="57">
        <v>2285</v>
      </c>
      <c r="G97" s="57">
        <v>2255</v>
      </c>
      <c r="H97" s="58">
        <v>0.9869</v>
      </c>
      <c r="I97" s="53">
        <v>0.96660000000000001</v>
      </c>
      <c r="J97" s="272">
        <v>2558</v>
      </c>
      <c r="K97" s="272">
        <v>2399</v>
      </c>
      <c r="L97" s="273">
        <v>0.93779999999999997</v>
      </c>
      <c r="M97" s="268">
        <v>0.9</v>
      </c>
      <c r="N97" s="59">
        <v>5052487.93</v>
      </c>
      <c r="O97" s="59">
        <v>3336732.25</v>
      </c>
      <c r="P97" s="58">
        <v>0.66039999999999999</v>
      </c>
      <c r="Q97" s="58">
        <v>0.68879999999999997</v>
      </c>
      <c r="R97" s="272">
        <v>1997</v>
      </c>
      <c r="S97" s="272">
        <v>1470</v>
      </c>
      <c r="T97" s="273">
        <v>0.73609999999999998</v>
      </c>
      <c r="U97" s="273">
        <v>0.7</v>
      </c>
      <c r="V97" s="57">
        <v>1770</v>
      </c>
      <c r="W97" s="57">
        <v>1578</v>
      </c>
      <c r="X97" s="58">
        <v>0.89149999999999996</v>
      </c>
      <c r="Y97" s="201"/>
      <c r="Z97" s="189">
        <v>2553</v>
      </c>
      <c r="AA97" s="190">
        <v>2517</v>
      </c>
      <c r="AB97" s="191">
        <v>0.9859</v>
      </c>
      <c r="AC97" s="189">
        <v>3158</v>
      </c>
      <c r="AD97" s="190">
        <v>2878</v>
      </c>
      <c r="AE97" s="191">
        <v>0.9113</v>
      </c>
      <c r="AF97" s="192">
        <v>5112097.92</v>
      </c>
      <c r="AG97" s="193">
        <v>3527423.08</v>
      </c>
      <c r="AH97" s="191">
        <v>0.69</v>
      </c>
      <c r="AI97" s="189">
        <v>2595</v>
      </c>
      <c r="AJ97" s="190">
        <v>1832</v>
      </c>
      <c r="AK97" s="191">
        <v>0.70599999999999996</v>
      </c>
      <c r="AL97" s="9" t="s">
        <v>163</v>
      </c>
    </row>
    <row r="98" spans="1:38" x14ac:dyDescent="0.2">
      <c r="A98" s="56" t="s">
        <v>220</v>
      </c>
      <c r="B98" s="56" t="s">
        <v>100</v>
      </c>
      <c r="C98" s="267">
        <v>44569019.740000002</v>
      </c>
      <c r="D98" s="267">
        <v>43701735.359999999</v>
      </c>
      <c r="E98" s="268">
        <v>1.0198455364038901</v>
      </c>
      <c r="F98" s="57">
        <v>13904</v>
      </c>
      <c r="G98" s="57">
        <v>13791</v>
      </c>
      <c r="H98" s="58">
        <v>0.9919</v>
      </c>
      <c r="I98" s="53">
        <v>0.98340000000000005</v>
      </c>
      <c r="J98" s="272">
        <v>16913</v>
      </c>
      <c r="K98" s="272">
        <v>14546</v>
      </c>
      <c r="L98" s="273">
        <v>0.86</v>
      </c>
      <c r="M98" s="268">
        <v>0.87419999999999998</v>
      </c>
      <c r="N98" s="59">
        <v>49612807.590000004</v>
      </c>
      <c r="O98" s="59">
        <v>34039135.369999997</v>
      </c>
      <c r="P98" s="58">
        <v>0.68610000000000004</v>
      </c>
      <c r="Q98" s="58">
        <v>0.6885</v>
      </c>
      <c r="R98" s="272">
        <v>12503</v>
      </c>
      <c r="S98" s="272">
        <v>8920</v>
      </c>
      <c r="T98" s="273">
        <v>0.71340000000000003</v>
      </c>
      <c r="U98" s="273">
        <v>0.7</v>
      </c>
      <c r="V98" s="57">
        <v>7347</v>
      </c>
      <c r="W98" s="57">
        <v>5809</v>
      </c>
      <c r="X98" s="58">
        <v>0.79069999999999996</v>
      </c>
      <c r="Y98" s="201"/>
      <c r="Z98" s="189">
        <v>15596</v>
      </c>
      <c r="AA98" s="190">
        <v>16276</v>
      </c>
      <c r="AB98" s="191">
        <v>1.0436000000000001</v>
      </c>
      <c r="AC98" s="189">
        <v>21036</v>
      </c>
      <c r="AD98" s="190">
        <v>18594</v>
      </c>
      <c r="AE98" s="191">
        <v>0.88390000000000002</v>
      </c>
      <c r="AF98" s="192">
        <v>55047179.939999998</v>
      </c>
      <c r="AG98" s="193">
        <v>38138672.049999997</v>
      </c>
      <c r="AH98" s="191">
        <v>0.69279999999999997</v>
      </c>
      <c r="AI98" s="189">
        <v>16974</v>
      </c>
      <c r="AJ98" s="190">
        <v>11691</v>
      </c>
      <c r="AK98" s="191">
        <v>0.68879999999999997</v>
      </c>
      <c r="AL98" s="9" t="s">
        <v>163</v>
      </c>
    </row>
    <row r="99" spans="1:38" x14ac:dyDescent="0.2">
      <c r="A99" s="56" t="s">
        <v>220</v>
      </c>
      <c r="B99" s="56" t="s">
        <v>101</v>
      </c>
      <c r="C99" s="267">
        <v>1771503.03</v>
      </c>
      <c r="D99" s="267">
        <v>1847742.33</v>
      </c>
      <c r="E99" s="268">
        <v>0.95873921446612098</v>
      </c>
      <c r="F99" s="57">
        <v>773</v>
      </c>
      <c r="G99" s="57">
        <v>731</v>
      </c>
      <c r="H99" s="58">
        <v>0.94569999999999999</v>
      </c>
      <c r="I99" s="53">
        <v>0.95720000000000005</v>
      </c>
      <c r="J99" s="272">
        <v>916</v>
      </c>
      <c r="K99" s="272">
        <v>857</v>
      </c>
      <c r="L99" s="273">
        <v>0.93559999999999999</v>
      </c>
      <c r="M99" s="268">
        <v>0.9</v>
      </c>
      <c r="N99" s="59">
        <v>1989240.72</v>
      </c>
      <c r="O99" s="59">
        <v>1388323.67</v>
      </c>
      <c r="P99" s="58">
        <v>0.69789999999999996</v>
      </c>
      <c r="Q99" s="58">
        <v>0.69820000000000004</v>
      </c>
      <c r="R99" s="272">
        <v>697</v>
      </c>
      <c r="S99" s="272">
        <v>503</v>
      </c>
      <c r="T99" s="273">
        <v>0.72170000000000001</v>
      </c>
      <c r="U99" s="273">
        <v>0.7</v>
      </c>
      <c r="V99" s="57">
        <v>624</v>
      </c>
      <c r="W99" s="57">
        <v>534</v>
      </c>
      <c r="X99" s="58">
        <v>0.85580000000000001</v>
      </c>
      <c r="Y99" s="201"/>
      <c r="Z99" s="189">
        <v>946</v>
      </c>
      <c r="AA99" s="190">
        <v>998</v>
      </c>
      <c r="AB99" s="191">
        <v>1.0549999999999999</v>
      </c>
      <c r="AC99" s="189">
        <v>1186</v>
      </c>
      <c r="AD99" s="190">
        <v>1115</v>
      </c>
      <c r="AE99" s="191">
        <v>0.94010000000000005</v>
      </c>
      <c r="AF99" s="192">
        <v>2237496.81</v>
      </c>
      <c r="AG99" s="193">
        <v>1567576.78</v>
      </c>
      <c r="AH99" s="191">
        <v>0.7006</v>
      </c>
      <c r="AI99" s="189">
        <v>1013</v>
      </c>
      <c r="AJ99" s="190">
        <v>762</v>
      </c>
      <c r="AK99" s="191">
        <v>0.75219999999999998</v>
      </c>
      <c r="AL99" s="9" t="s">
        <v>163</v>
      </c>
    </row>
    <row r="100" spans="1:38" x14ac:dyDescent="0.2">
      <c r="A100" s="56" t="s">
        <v>249</v>
      </c>
      <c r="B100" s="56" t="s">
        <v>102</v>
      </c>
      <c r="C100" s="267">
        <v>1159857.69</v>
      </c>
      <c r="D100" s="267">
        <v>1219520.0900000001</v>
      </c>
      <c r="E100" s="268">
        <v>0.95107714871675497</v>
      </c>
      <c r="F100" s="57">
        <v>634</v>
      </c>
      <c r="G100" s="57">
        <v>613</v>
      </c>
      <c r="H100" s="58">
        <v>0.96689999999999998</v>
      </c>
      <c r="I100" s="53">
        <v>0.91690000000000005</v>
      </c>
      <c r="J100" s="272">
        <v>704</v>
      </c>
      <c r="K100" s="272">
        <v>672</v>
      </c>
      <c r="L100" s="273">
        <v>0.95450000000000002</v>
      </c>
      <c r="M100" s="268">
        <v>0.9</v>
      </c>
      <c r="N100" s="59">
        <v>1230502.82</v>
      </c>
      <c r="O100" s="59">
        <v>834410.66</v>
      </c>
      <c r="P100" s="58">
        <v>0.67810000000000004</v>
      </c>
      <c r="Q100" s="58">
        <v>0.66479999999999995</v>
      </c>
      <c r="R100" s="272">
        <v>603</v>
      </c>
      <c r="S100" s="272">
        <v>433</v>
      </c>
      <c r="T100" s="273">
        <v>0.71809999999999996</v>
      </c>
      <c r="U100" s="273">
        <v>0.7</v>
      </c>
      <c r="V100" s="57">
        <v>421</v>
      </c>
      <c r="W100" s="57">
        <v>384</v>
      </c>
      <c r="X100" s="58">
        <v>0.91210000000000002</v>
      </c>
      <c r="Y100" s="201"/>
      <c r="Z100" s="189">
        <v>1093</v>
      </c>
      <c r="AA100" s="190">
        <v>1097</v>
      </c>
      <c r="AB100" s="191">
        <v>1.0037</v>
      </c>
      <c r="AC100" s="189">
        <v>1300</v>
      </c>
      <c r="AD100" s="190">
        <v>1199</v>
      </c>
      <c r="AE100" s="191">
        <v>0.92230000000000001</v>
      </c>
      <c r="AF100" s="192">
        <v>1630868</v>
      </c>
      <c r="AG100" s="193">
        <v>1091809.29</v>
      </c>
      <c r="AH100" s="191">
        <v>0.66949999999999998</v>
      </c>
      <c r="AI100" s="189">
        <v>977</v>
      </c>
      <c r="AJ100" s="190">
        <v>637</v>
      </c>
      <c r="AK100" s="191">
        <v>0.65200000000000002</v>
      </c>
      <c r="AL100" s="9" t="s">
        <v>163</v>
      </c>
    </row>
    <row r="101" spans="1:38" x14ac:dyDescent="0.2">
      <c r="A101" s="56" t="s">
        <v>254</v>
      </c>
      <c r="B101" s="56" t="s">
        <v>103</v>
      </c>
      <c r="C101" s="267">
        <v>1298206.04</v>
      </c>
      <c r="D101" s="267">
        <v>1508101.66</v>
      </c>
      <c r="E101" s="268">
        <v>0.86082130564062898</v>
      </c>
      <c r="F101" s="57">
        <v>266</v>
      </c>
      <c r="G101" s="57">
        <v>286</v>
      </c>
      <c r="H101" s="58">
        <v>1.0751999999999999</v>
      </c>
      <c r="I101" s="53">
        <v>0.95040000000000002</v>
      </c>
      <c r="J101" s="272">
        <v>423</v>
      </c>
      <c r="K101" s="272">
        <v>385</v>
      </c>
      <c r="L101" s="273">
        <v>0.91020000000000001</v>
      </c>
      <c r="M101" s="268">
        <v>0.9</v>
      </c>
      <c r="N101" s="59">
        <v>1413393.05</v>
      </c>
      <c r="O101" s="59">
        <v>1028164.05</v>
      </c>
      <c r="P101" s="58">
        <v>0.72740000000000005</v>
      </c>
      <c r="Q101" s="58">
        <v>0.7</v>
      </c>
      <c r="R101" s="272">
        <v>366</v>
      </c>
      <c r="S101" s="272">
        <v>262</v>
      </c>
      <c r="T101" s="273">
        <v>0.71579999999999999</v>
      </c>
      <c r="U101" s="273">
        <v>0.7</v>
      </c>
      <c r="V101" s="57">
        <v>253</v>
      </c>
      <c r="W101" s="57">
        <v>156</v>
      </c>
      <c r="X101" s="58">
        <v>0.61660000000000004</v>
      </c>
      <c r="Y101" s="201"/>
      <c r="Z101" s="189">
        <v>393</v>
      </c>
      <c r="AA101" s="190">
        <v>431</v>
      </c>
      <c r="AB101" s="191">
        <v>1.0967</v>
      </c>
      <c r="AC101" s="189">
        <v>662</v>
      </c>
      <c r="AD101" s="190">
        <v>609</v>
      </c>
      <c r="AE101" s="191">
        <v>0.91990000000000005</v>
      </c>
      <c r="AF101" s="192">
        <v>1809985.46</v>
      </c>
      <c r="AG101" s="193">
        <v>1358520.61</v>
      </c>
      <c r="AH101" s="191">
        <v>0.75060000000000004</v>
      </c>
      <c r="AI101" s="189">
        <v>621</v>
      </c>
      <c r="AJ101" s="190">
        <v>415</v>
      </c>
      <c r="AK101" s="191">
        <v>0.66830000000000001</v>
      </c>
      <c r="AL101" s="9" t="s">
        <v>163</v>
      </c>
    </row>
    <row r="102" spans="1:38" x14ac:dyDescent="0.2">
      <c r="A102" s="56" t="s">
        <v>220</v>
      </c>
      <c r="B102" s="56" t="s">
        <v>104</v>
      </c>
      <c r="C102" s="267">
        <v>11212943.16</v>
      </c>
      <c r="D102" s="267">
        <v>11064749.9</v>
      </c>
      <c r="E102" s="268">
        <v>1.01339327696869</v>
      </c>
      <c r="F102" s="57">
        <v>4352</v>
      </c>
      <c r="G102" s="57">
        <v>4138</v>
      </c>
      <c r="H102" s="58">
        <v>0.95079999999999998</v>
      </c>
      <c r="I102" s="53">
        <v>0.95930000000000004</v>
      </c>
      <c r="J102" s="272">
        <v>5930</v>
      </c>
      <c r="K102" s="272">
        <v>5260</v>
      </c>
      <c r="L102" s="273">
        <v>0.88700000000000001</v>
      </c>
      <c r="M102" s="268">
        <v>0.9</v>
      </c>
      <c r="N102" s="59">
        <v>12624556.76</v>
      </c>
      <c r="O102" s="59">
        <v>8232898.04</v>
      </c>
      <c r="P102" s="58">
        <v>0.65210000000000001</v>
      </c>
      <c r="Q102" s="58">
        <v>0.66180000000000005</v>
      </c>
      <c r="R102" s="272">
        <v>4745</v>
      </c>
      <c r="S102" s="272">
        <v>2985</v>
      </c>
      <c r="T102" s="273">
        <v>0.62909999999999999</v>
      </c>
      <c r="U102" s="273">
        <v>0.62939999999999996</v>
      </c>
      <c r="V102" s="57">
        <v>2773</v>
      </c>
      <c r="W102" s="57">
        <v>2392</v>
      </c>
      <c r="X102" s="58">
        <v>0.86260000000000003</v>
      </c>
      <c r="Y102" s="201"/>
      <c r="Z102" s="189">
        <v>6196</v>
      </c>
      <c r="AA102" s="190">
        <v>5858</v>
      </c>
      <c r="AB102" s="191">
        <v>0.94540000000000002</v>
      </c>
      <c r="AC102" s="189">
        <v>9073</v>
      </c>
      <c r="AD102" s="190">
        <v>7317</v>
      </c>
      <c r="AE102" s="191">
        <v>0.80649999999999999</v>
      </c>
      <c r="AF102" s="192">
        <v>13993823.99</v>
      </c>
      <c r="AG102" s="193">
        <v>9104511.4299999997</v>
      </c>
      <c r="AH102" s="191">
        <v>0.65059999999999996</v>
      </c>
      <c r="AI102" s="189">
        <v>6307</v>
      </c>
      <c r="AJ102" s="190">
        <v>3762</v>
      </c>
      <c r="AK102" s="191">
        <v>0.59650000000000003</v>
      </c>
      <c r="AL102" s="9" t="s">
        <v>163</v>
      </c>
    </row>
    <row r="103" spans="1:38" x14ac:dyDescent="0.2">
      <c r="A103" s="56" t="s">
        <v>254</v>
      </c>
      <c r="B103" s="56" t="s">
        <v>105</v>
      </c>
      <c r="C103" s="267">
        <v>3462627.65</v>
      </c>
      <c r="D103" s="267">
        <v>3541159.53</v>
      </c>
      <c r="E103" s="268">
        <v>0.97782311716411197</v>
      </c>
      <c r="F103" s="57">
        <v>1419</v>
      </c>
      <c r="G103" s="57">
        <v>1403</v>
      </c>
      <c r="H103" s="58">
        <v>0.98870000000000002</v>
      </c>
      <c r="I103" s="53">
        <v>0.96519999999999995</v>
      </c>
      <c r="J103" s="272">
        <v>2351</v>
      </c>
      <c r="K103" s="272">
        <v>2143</v>
      </c>
      <c r="L103" s="273">
        <v>0.91149999999999998</v>
      </c>
      <c r="M103" s="268">
        <v>0.9</v>
      </c>
      <c r="N103" s="59">
        <v>4238733.49</v>
      </c>
      <c r="O103" s="59">
        <v>2559299.0099999998</v>
      </c>
      <c r="P103" s="58">
        <v>0.6038</v>
      </c>
      <c r="Q103" s="58">
        <v>0.60619999999999996</v>
      </c>
      <c r="R103" s="272">
        <v>2200</v>
      </c>
      <c r="S103" s="272">
        <v>1179</v>
      </c>
      <c r="T103" s="273">
        <v>0.53590000000000004</v>
      </c>
      <c r="U103" s="273">
        <v>0.57050000000000001</v>
      </c>
      <c r="V103" s="57">
        <v>1130</v>
      </c>
      <c r="W103" s="57">
        <v>946</v>
      </c>
      <c r="X103" s="58">
        <v>0.83720000000000006</v>
      </c>
      <c r="Y103" s="201"/>
      <c r="Z103" s="189">
        <v>1793</v>
      </c>
      <c r="AA103" s="190">
        <v>1641</v>
      </c>
      <c r="AB103" s="191">
        <v>0.91520000000000001</v>
      </c>
      <c r="AC103" s="189">
        <v>3243</v>
      </c>
      <c r="AD103" s="190">
        <v>2517</v>
      </c>
      <c r="AE103" s="191">
        <v>0.77610000000000001</v>
      </c>
      <c r="AF103" s="192">
        <v>4484412.3</v>
      </c>
      <c r="AG103" s="193">
        <v>2501626.66</v>
      </c>
      <c r="AH103" s="191">
        <v>0.55779999999999996</v>
      </c>
      <c r="AI103" s="189">
        <v>2273</v>
      </c>
      <c r="AJ103" s="190">
        <v>1201</v>
      </c>
      <c r="AK103" s="191">
        <v>0.52839999999999998</v>
      </c>
      <c r="AL103" s="9" t="s">
        <v>163</v>
      </c>
    </row>
    <row r="104" spans="1:38" x14ac:dyDescent="0.2">
      <c r="A104" s="56" t="s">
        <v>220</v>
      </c>
      <c r="B104" s="56" t="s">
        <v>106</v>
      </c>
      <c r="C104" s="267">
        <v>8312118.2699999996</v>
      </c>
      <c r="D104" s="267">
        <v>8325406.0199999996</v>
      </c>
      <c r="E104" s="268">
        <v>0.99840395171501795</v>
      </c>
      <c r="F104" s="57">
        <v>3583</v>
      </c>
      <c r="G104" s="57">
        <v>3561</v>
      </c>
      <c r="H104" s="58">
        <v>0.99390000000000001</v>
      </c>
      <c r="I104" s="53">
        <v>0.98419999999999996</v>
      </c>
      <c r="J104" s="272">
        <v>4706</v>
      </c>
      <c r="K104" s="272">
        <v>4287</v>
      </c>
      <c r="L104" s="273">
        <v>0.91100000000000003</v>
      </c>
      <c r="M104" s="268">
        <v>0.9</v>
      </c>
      <c r="N104" s="59">
        <v>10134570.029999999</v>
      </c>
      <c r="O104" s="59">
        <v>6294435.3300000001</v>
      </c>
      <c r="P104" s="58">
        <v>0.62109999999999999</v>
      </c>
      <c r="Q104" s="58">
        <v>0.63959999999999995</v>
      </c>
      <c r="R104" s="272">
        <v>3711</v>
      </c>
      <c r="S104" s="272">
        <v>2275</v>
      </c>
      <c r="T104" s="273">
        <v>0.61299999999999999</v>
      </c>
      <c r="U104" s="273">
        <v>0.62839999999999996</v>
      </c>
      <c r="V104" s="57">
        <v>2717</v>
      </c>
      <c r="W104" s="57">
        <v>2336</v>
      </c>
      <c r="X104" s="58">
        <v>0.85980000000000001</v>
      </c>
      <c r="Y104" s="201"/>
      <c r="Z104" s="189">
        <v>4059</v>
      </c>
      <c r="AA104" s="190">
        <v>4309</v>
      </c>
      <c r="AB104" s="191">
        <v>1.0616000000000001</v>
      </c>
      <c r="AC104" s="189">
        <v>5292</v>
      </c>
      <c r="AD104" s="190">
        <v>4854</v>
      </c>
      <c r="AE104" s="191">
        <v>0.91720000000000002</v>
      </c>
      <c r="AF104" s="192">
        <v>9370185.0899999999</v>
      </c>
      <c r="AG104" s="193">
        <v>6326053.4100000001</v>
      </c>
      <c r="AH104" s="191">
        <v>0.67510000000000003</v>
      </c>
      <c r="AI104" s="189">
        <v>4610</v>
      </c>
      <c r="AJ104" s="190">
        <v>3043</v>
      </c>
      <c r="AK104" s="191">
        <v>0.66010000000000002</v>
      </c>
      <c r="AL104" s="9" t="s">
        <v>163</v>
      </c>
    </row>
    <row r="105" spans="1:38" x14ac:dyDescent="0.2">
      <c r="A105" s="56" t="s">
        <v>142</v>
      </c>
      <c r="B105" s="56" t="s">
        <v>107</v>
      </c>
      <c r="C105" s="267">
        <v>1991510.73</v>
      </c>
      <c r="D105" s="267">
        <v>1969698.86</v>
      </c>
      <c r="E105" s="268">
        <v>1.0110737079880301</v>
      </c>
      <c r="F105" s="57">
        <v>564</v>
      </c>
      <c r="G105" s="57">
        <v>569</v>
      </c>
      <c r="H105" s="58">
        <v>1.0088999999999999</v>
      </c>
      <c r="I105" s="53">
        <v>0.96950000000000003</v>
      </c>
      <c r="J105" s="272">
        <v>883</v>
      </c>
      <c r="K105" s="272">
        <v>828</v>
      </c>
      <c r="L105" s="273">
        <v>0.93769999999999998</v>
      </c>
      <c r="M105" s="268">
        <v>0.9</v>
      </c>
      <c r="N105" s="59">
        <v>2233470.71</v>
      </c>
      <c r="O105" s="59">
        <v>1474490.17</v>
      </c>
      <c r="P105" s="58">
        <v>0.66020000000000001</v>
      </c>
      <c r="Q105" s="58">
        <v>0.66920000000000002</v>
      </c>
      <c r="R105" s="272">
        <v>807</v>
      </c>
      <c r="S105" s="272">
        <v>523</v>
      </c>
      <c r="T105" s="273">
        <v>0.64810000000000001</v>
      </c>
      <c r="U105" s="273">
        <v>0.63919999999999999</v>
      </c>
      <c r="V105" s="57">
        <v>515</v>
      </c>
      <c r="W105" s="57">
        <v>431</v>
      </c>
      <c r="X105" s="58">
        <v>0.83689999999999998</v>
      </c>
      <c r="Y105" s="201"/>
      <c r="Z105" s="189">
        <v>820</v>
      </c>
      <c r="AA105" s="190">
        <v>867</v>
      </c>
      <c r="AB105" s="191">
        <v>1.0572999999999999</v>
      </c>
      <c r="AC105" s="189">
        <v>1319</v>
      </c>
      <c r="AD105" s="190">
        <v>1190</v>
      </c>
      <c r="AE105" s="191">
        <v>0.9022</v>
      </c>
      <c r="AF105" s="192">
        <v>2666569.13</v>
      </c>
      <c r="AG105" s="193">
        <v>1633172.15</v>
      </c>
      <c r="AH105" s="191">
        <v>0.61250000000000004</v>
      </c>
      <c r="AI105" s="189">
        <v>1169</v>
      </c>
      <c r="AJ105" s="190">
        <v>747</v>
      </c>
      <c r="AK105" s="191">
        <v>0.63900000000000001</v>
      </c>
      <c r="AL105" s="9" t="s">
        <v>163</v>
      </c>
    </row>
    <row r="106" spans="1:38" x14ac:dyDescent="0.2">
      <c r="A106" s="56" t="s">
        <v>233</v>
      </c>
      <c r="B106" s="56" t="s">
        <v>108</v>
      </c>
      <c r="C106" s="267">
        <v>717246.95</v>
      </c>
      <c r="D106" s="267">
        <v>663301.03</v>
      </c>
      <c r="E106" s="268">
        <v>1.0813294681601799</v>
      </c>
      <c r="F106" s="57">
        <v>157</v>
      </c>
      <c r="G106" s="57">
        <v>186</v>
      </c>
      <c r="H106" s="58">
        <v>1.1847000000000001</v>
      </c>
      <c r="I106" s="53">
        <v>1</v>
      </c>
      <c r="J106" s="272">
        <v>307</v>
      </c>
      <c r="K106" s="272">
        <v>251</v>
      </c>
      <c r="L106" s="273">
        <v>0.81759999999999999</v>
      </c>
      <c r="M106" s="268">
        <v>0.85440000000000005</v>
      </c>
      <c r="N106" s="59">
        <v>776174.3</v>
      </c>
      <c r="O106" s="59">
        <v>543437.14</v>
      </c>
      <c r="P106" s="58">
        <v>0.70009999999999994</v>
      </c>
      <c r="Q106" s="58">
        <v>0.69940000000000002</v>
      </c>
      <c r="R106" s="272">
        <v>193</v>
      </c>
      <c r="S106" s="272">
        <v>124</v>
      </c>
      <c r="T106" s="273">
        <v>0.64249999999999996</v>
      </c>
      <c r="U106" s="273">
        <v>0.58430000000000004</v>
      </c>
      <c r="V106" s="57">
        <v>168</v>
      </c>
      <c r="W106" s="57">
        <v>129</v>
      </c>
      <c r="X106" s="58">
        <v>0.76790000000000003</v>
      </c>
      <c r="Y106" s="201"/>
      <c r="Z106" s="189">
        <v>227</v>
      </c>
      <c r="AA106" s="190">
        <v>229</v>
      </c>
      <c r="AB106" s="191">
        <v>1.0087999999999999</v>
      </c>
      <c r="AC106" s="189">
        <v>397</v>
      </c>
      <c r="AD106" s="190">
        <v>305</v>
      </c>
      <c r="AE106" s="191">
        <v>0.76829999999999998</v>
      </c>
      <c r="AF106" s="192">
        <v>695372.28</v>
      </c>
      <c r="AG106" s="193">
        <v>511077.61</v>
      </c>
      <c r="AH106" s="191">
        <v>0.73499999999999999</v>
      </c>
      <c r="AI106" s="189">
        <v>280</v>
      </c>
      <c r="AJ106" s="190">
        <v>174</v>
      </c>
      <c r="AK106" s="191">
        <v>0.62139999999999995</v>
      </c>
      <c r="AL106" s="9" t="s">
        <v>163</v>
      </c>
    </row>
    <row r="107" spans="1:38" ht="14.25" customHeight="1" thickBot="1" x14ac:dyDescent="0.25">
      <c r="A107" s="11"/>
      <c r="B107" s="11"/>
      <c r="C107" s="68">
        <v>700435452.26000011</v>
      </c>
      <c r="D107" s="69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8">
        <v>700435452.26000011</v>
      </c>
      <c r="AB107" s="69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3.5" thickBot="1" x14ac:dyDescent="0.25">
      <c r="A108" s="20" t="s">
        <v>109</v>
      </c>
      <c r="B108" s="20" t="s">
        <v>147</v>
      </c>
      <c r="C108" s="269">
        <v>634269037.94000018</v>
      </c>
      <c r="D108" s="269">
        <v>636111182</v>
      </c>
      <c r="E108" s="270">
        <v>0.99710405332884111</v>
      </c>
      <c r="F108" s="77">
        <v>229495</v>
      </c>
      <c r="G108" s="77">
        <v>228083</v>
      </c>
      <c r="H108" s="74">
        <v>0.99384736050894351</v>
      </c>
      <c r="I108" s="75">
        <v>0.96299999999999997</v>
      </c>
      <c r="J108" s="274">
        <v>292276</v>
      </c>
      <c r="K108" s="274">
        <v>260109</v>
      </c>
      <c r="L108" s="275">
        <v>0.88994306751153018</v>
      </c>
      <c r="M108" s="270">
        <v>0.89990000000000003</v>
      </c>
      <c r="N108" s="76">
        <v>716558172.45000064</v>
      </c>
      <c r="O108" s="76">
        <v>484019507.18999982</v>
      </c>
      <c r="P108" s="74">
        <v>0.6754783153684194</v>
      </c>
      <c r="Q108" s="74">
        <v>0.6774</v>
      </c>
      <c r="R108" s="274">
        <v>229683</v>
      </c>
      <c r="S108" s="274">
        <v>154755</v>
      </c>
      <c r="T108" s="275">
        <v>0.67377646582463657</v>
      </c>
      <c r="U108" s="275">
        <v>0.67300000000000004</v>
      </c>
      <c r="V108" s="77">
        <v>164625</v>
      </c>
      <c r="W108" s="77">
        <v>135726</v>
      </c>
      <c r="X108" s="74">
        <v>0.82445558086560367</v>
      </c>
      <c r="Y108" s="202"/>
      <c r="Z108" s="194">
        <v>296609</v>
      </c>
      <c r="AA108" s="195">
        <v>301754</v>
      </c>
      <c r="AB108" s="196">
        <v>1.0173460683930697</v>
      </c>
      <c r="AC108" s="194">
        <v>401750</v>
      </c>
      <c r="AD108" s="195">
        <v>345391</v>
      </c>
      <c r="AE108" s="196">
        <v>0.85971624144368386</v>
      </c>
      <c r="AF108" s="197">
        <v>777356795.78999996</v>
      </c>
      <c r="AG108" s="198">
        <v>528420817.09000033</v>
      </c>
      <c r="AH108" s="196">
        <v>0.67976612535172487</v>
      </c>
      <c r="AI108" s="194">
        <v>311364</v>
      </c>
      <c r="AJ108" s="195">
        <v>208259</v>
      </c>
      <c r="AK108" s="196">
        <v>0.6688602407471641</v>
      </c>
      <c r="AL108" s="21"/>
    </row>
    <row r="109" spans="1:38" ht="15.75" customHeight="1" x14ac:dyDescent="0.2">
      <c r="A109" s="11"/>
      <c r="B109" s="11"/>
      <c r="C109" s="70"/>
      <c r="D109" s="70"/>
      <c r="E109" s="62"/>
      <c r="F109" s="78"/>
      <c r="G109" s="78"/>
      <c r="H109" s="63"/>
      <c r="I109" s="62"/>
      <c r="J109" s="78"/>
      <c r="K109" s="78"/>
      <c r="L109" s="63"/>
      <c r="M109" s="62"/>
      <c r="N109" s="64"/>
      <c r="O109" s="64"/>
      <c r="P109" s="63"/>
      <c r="Q109" s="63"/>
      <c r="R109" s="78"/>
      <c r="S109" s="78"/>
      <c r="T109" s="63"/>
      <c r="U109" s="63"/>
      <c r="V109" s="78"/>
      <c r="W109" s="78"/>
      <c r="X109" s="63"/>
      <c r="Y109" s="201"/>
      <c r="Z109" s="189"/>
      <c r="AA109" s="190"/>
      <c r="AB109" s="191"/>
      <c r="AC109" s="189"/>
      <c r="AD109" s="190"/>
      <c r="AE109" s="191"/>
      <c r="AF109" s="192"/>
      <c r="AG109" s="193"/>
      <c r="AH109" s="191"/>
      <c r="AI109" s="189"/>
      <c r="AJ109" s="190"/>
      <c r="AK109" s="191"/>
      <c r="AL109" s="9"/>
    </row>
    <row r="110" spans="1:38" x14ac:dyDescent="0.2">
      <c r="A110" s="212" t="s">
        <v>220</v>
      </c>
      <c r="B110" s="212" t="s">
        <v>148</v>
      </c>
      <c r="C110" s="267">
        <f>C35+C36</f>
        <v>4661528.09</v>
      </c>
      <c r="D110" s="267">
        <v>4704130.91</v>
      </c>
      <c r="E110" s="268">
        <f>C110/D110</f>
        <v>0.99094353009831515</v>
      </c>
      <c r="F110" s="213">
        <f>F35+F36</f>
        <v>2762</v>
      </c>
      <c r="G110" s="213">
        <f>G35+G36</f>
        <v>2264</v>
      </c>
      <c r="H110" s="58">
        <f>G110/F110</f>
        <v>0.81969587255611875</v>
      </c>
      <c r="I110" s="53">
        <v>0.81879999999999997</v>
      </c>
      <c r="J110" s="276">
        <f>J35+J36</f>
        <v>3967</v>
      </c>
      <c r="K110" s="276">
        <f>K35+K36</f>
        <v>2598</v>
      </c>
      <c r="L110" s="273">
        <f>K110/J110</f>
        <v>0.65490294933198889</v>
      </c>
      <c r="M110" s="268">
        <v>0.69289999999999996</v>
      </c>
      <c r="N110" s="59">
        <f>N35+N36</f>
        <v>5032108.71</v>
      </c>
      <c r="O110" s="59">
        <f>O35+O36</f>
        <v>3122491.9699999997</v>
      </c>
      <c r="P110" s="58">
        <f>O110/N110</f>
        <v>0.62051361565279062</v>
      </c>
      <c r="Q110" s="58">
        <v>0.62290000000000001</v>
      </c>
      <c r="R110" s="276">
        <f>R35+R36</f>
        <v>2434</v>
      </c>
      <c r="S110" s="276">
        <f>S35+S36</f>
        <v>1485</v>
      </c>
      <c r="T110" s="273">
        <f>S110/R110</f>
        <v>0.61010682004930161</v>
      </c>
      <c r="U110" s="273">
        <v>0.6149</v>
      </c>
      <c r="V110" s="213">
        <f>V35+V36</f>
        <v>1360</v>
      </c>
      <c r="W110" s="213">
        <f>W35+W36</f>
        <v>1125</v>
      </c>
      <c r="X110" s="58">
        <f>W110/V110</f>
        <v>0.82720588235294112</v>
      </c>
      <c r="Y110" s="201" t="s">
        <v>148</v>
      </c>
      <c r="Z110" s="189">
        <v>3732</v>
      </c>
      <c r="AA110" s="190">
        <v>3195</v>
      </c>
      <c r="AB110" s="191">
        <v>0.85610932475884249</v>
      </c>
      <c r="AC110" s="189">
        <v>4680</v>
      </c>
      <c r="AD110" s="190">
        <v>3943</v>
      </c>
      <c r="AE110" s="191">
        <v>0.84252136752136753</v>
      </c>
      <c r="AF110" s="192">
        <v>6585841.3700000001</v>
      </c>
      <c r="AG110" s="193">
        <v>4154756.1399999997</v>
      </c>
      <c r="AH110" s="191">
        <v>0.63086186055525961</v>
      </c>
      <c r="AI110" s="189">
        <v>3663</v>
      </c>
      <c r="AJ110" s="190">
        <v>2246</v>
      </c>
      <c r="AK110" s="191">
        <v>0.6131586131586132</v>
      </c>
      <c r="AL110" s="9"/>
    </row>
    <row r="111" spans="1:38" ht="15.75" customHeight="1" thickBot="1" x14ac:dyDescent="0.25">
      <c r="A111" s="22" t="s">
        <v>142</v>
      </c>
      <c r="B111" s="61" t="s">
        <v>149</v>
      </c>
      <c r="C111" s="267">
        <f>C44+C45</f>
        <v>32524809.979999997</v>
      </c>
      <c r="D111" s="267">
        <v>32685498.920000002</v>
      </c>
      <c r="E111" s="268">
        <f>C111/D111</f>
        <v>0.99508378500223282</v>
      </c>
      <c r="F111" s="213">
        <f>F44+F45</f>
        <v>13185</v>
      </c>
      <c r="G111" s="213">
        <f>G44+G45</f>
        <v>13158</v>
      </c>
      <c r="H111" s="58">
        <f>G111/F111</f>
        <v>0.99795221843003412</v>
      </c>
      <c r="I111" s="53">
        <v>0.95050000000000001</v>
      </c>
      <c r="J111" s="276">
        <f>J44+J45</f>
        <v>15636</v>
      </c>
      <c r="K111" s="276">
        <f>K44+K45</f>
        <v>13703</v>
      </c>
      <c r="L111" s="273">
        <f>K111/J111</f>
        <v>0.87637503197748789</v>
      </c>
      <c r="M111" s="268">
        <v>0.87319999999999998</v>
      </c>
      <c r="N111" s="59">
        <f>N44+N45</f>
        <v>35833263.230000004</v>
      </c>
      <c r="O111" s="59">
        <f>O44+O45</f>
        <v>25445774.119999997</v>
      </c>
      <c r="P111" s="58">
        <f>O111/N111</f>
        <v>0.71011601585580719</v>
      </c>
      <c r="Q111" s="58">
        <v>0.7</v>
      </c>
      <c r="R111" s="276">
        <f>R44+R45</f>
        <v>12155</v>
      </c>
      <c r="S111" s="276">
        <f>S44+S45</f>
        <v>8672</v>
      </c>
      <c r="T111" s="273">
        <f>S111/R111</f>
        <v>0.71345125462772518</v>
      </c>
      <c r="U111" s="273">
        <v>0.7</v>
      </c>
      <c r="V111" s="213">
        <f>V44+V45</f>
        <v>9209</v>
      </c>
      <c r="W111" s="213">
        <f>W44+W45</f>
        <v>7806</v>
      </c>
      <c r="X111" s="58">
        <f>W111/V111</f>
        <v>0.847649038983603</v>
      </c>
      <c r="Y111" s="201" t="s">
        <v>149</v>
      </c>
      <c r="Z111" s="189">
        <v>15625</v>
      </c>
      <c r="AA111" s="190">
        <v>16181</v>
      </c>
      <c r="AB111" s="191">
        <v>1.0355840000000001</v>
      </c>
      <c r="AC111" s="189">
        <v>20906</v>
      </c>
      <c r="AD111" s="190">
        <v>17082</v>
      </c>
      <c r="AE111" s="191">
        <v>0.81708600401798526</v>
      </c>
      <c r="AF111" s="192">
        <v>35297471.269999996</v>
      </c>
      <c r="AG111" s="193">
        <v>26424667.350000001</v>
      </c>
      <c r="AH111" s="191">
        <v>0.74862777415046267</v>
      </c>
      <c r="AI111" s="189">
        <v>15717</v>
      </c>
      <c r="AJ111" s="190">
        <v>10952</v>
      </c>
      <c r="AK111" s="191">
        <v>0.6968250938474263</v>
      </c>
      <c r="AL111" s="9"/>
    </row>
    <row r="112" spans="1:38" ht="15.75" customHeight="1" thickBot="1" x14ac:dyDescent="0.25">
      <c r="A112" s="23"/>
      <c r="B112" s="23"/>
      <c r="C112" s="70"/>
      <c r="D112" s="70"/>
      <c r="E112" s="62"/>
      <c r="F112" s="79"/>
      <c r="G112" s="79"/>
      <c r="H112" s="62"/>
      <c r="I112" s="62"/>
      <c r="J112" s="79"/>
      <c r="K112" s="79"/>
      <c r="L112" s="62"/>
      <c r="M112" s="62"/>
      <c r="N112" s="65"/>
      <c r="O112" s="65"/>
      <c r="P112" s="62"/>
      <c r="Q112" s="62"/>
      <c r="R112" s="79"/>
      <c r="S112" s="79"/>
      <c r="T112" s="62"/>
      <c r="U112" s="62"/>
      <c r="V112" s="79"/>
      <c r="W112" s="79"/>
      <c r="X112" s="62"/>
      <c r="Y112" s="11"/>
      <c r="Z112" s="11"/>
      <c r="AA112" s="68">
        <v>700435452.26000011</v>
      </c>
      <c r="AB112" s="69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3.5" thickBot="1" x14ac:dyDescent="0.25">
      <c r="A113" s="24"/>
      <c r="B113" s="67" t="s">
        <v>3</v>
      </c>
      <c r="C113" s="269">
        <v>634269038</v>
      </c>
      <c r="D113" s="269">
        <v>636111181.94000006</v>
      </c>
      <c r="E113" s="290">
        <f>C113/D113</f>
        <v>0.99710405351721387</v>
      </c>
      <c r="F113" s="66">
        <v>228865</v>
      </c>
      <c r="G113" s="66">
        <v>227043</v>
      </c>
      <c r="H113" s="291">
        <f>G113/F113</f>
        <v>0.99203897494155946</v>
      </c>
      <c r="I113" s="53">
        <v>0.96299999999999997</v>
      </c>
      <c r="J113" s="274">
        <v>292276</v>
      </c>
      <c r="K113" s="274">
        <v>260109</v>
      </c>
      <c r="L113" s="291">
        <f>K113/J113</f>
        <v>0.88994306751153018</v>
      </c>
      <c r="M113" s="268">
        <v>0.89990000000000003</v>
      </c>
      <c r="N113" s="54">
        <v>716558172</v>
      </c>
      <c r="O113" s="54">
        <v>484019507</v>
      </c>
      <c r="P113" s="291">
        <f>O113/N113</f>
        <v>0.67547831552746562</v>
      </c>
      <c r="Q113" s="53">
        <v>0.6774</v>
      </c>
      <c r="R113" s="277">
        <v>229683</v>
      </c>
      <c r="S113" s="277">
        <v>154755</v>
      </c>
      <c r="T113" s="291">
        <f>S113/R113</f>
        <v>0.67377646582463657</v>
      </c>
      <c r="U113" s="268">
        <v>0.67300000000000004</v>
      </c>
      <c r="V113" s="66">
        <v>164625</v>
      </c>
      <c r="W113" s="66">
        <v>135726</v>
      </c>
      <c r="X113" s="291">
        <f>W113/V113</f>
        <v>0.82445558086560367</v>
      </c>
      <c r="Y113" s="200"/>
      <c r="Z113" s="189">
        <v>295491</v>
      </c>
      <c r="AA113" s="190">
        <v>299512</v>
      </c>
      <c r="AB113" s="191">
        <v>1.0136078594610327</v>
      </c>
      <c r="AC113" s="189">
        <v>401750</v>
      </c>
      <c r="AD113" s="190">
        <v>345391</v>
      </c>
      <c r="AE113" s="191">
        <v>0.85971624144368386</v>
      </c>
      <c r="AF113" s="192">
        <v>777356796</v>
      </c>
      <c r="AG113" s="193">
        <v>528420817</v>
      </c>
      <c r="AH113" s="191">
        <v>0.67976612505231127</v>
      </c>
      <c r="AI113" s="189">
        <v>311364</v>
      </c>
      <c r="AJ113" s="190">
        <v>208259</v>
      </c>
      <c r="AK113" s="191">
        <v>0.6688602407471641</v>
      </c>
      <c r="AL113" s="9"/>
    </row>
    <row r="114" spans="1:38" ht="24.6" customHeight="1" x14ac:dyDescent="0.2">
      <c r="A114" s="25"/>
      <c r="B114" s="25"/>
      <c r="C114" s="71"/>
      <c r="D114" s="72"/>
      <c r="E114" s="26"/>
      <c r="F114" s="385" t="s">
        <v>150</v>
      </c>
      <c r="G114" s="386"/>
      <c r="H114" s="386"/>
      <c r="I114" s="387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8">
        <v>700435452.26000011</v>
      </c>
      <c r="AB114" s="69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">
      <c r="S116" s="250"/>
    </row>
    <row r="118" spans="1:38" x14ac:dyDescent="0.2">
      <c r="D118" s="220"/>
      <c r="E118" s="220"/>
      <c r="F118" s="6"/>
    </row>
    <row r="119" spans="1:38" x14ac:dyDescent="0.2">
      <c r="D119" s="220"/>
      <c r="E119" s="220"/>
      <c r="F119" s="6"/>
    </row>
    <row r="122" spans="1:38" x14ac:dyDescent="0.2">
      <c r="C122" s="199"/>
    </row>
    <row r="123" spans="1:38" x14ac:dyDescent="0.2">
      <c r="C123" s="199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5 Factor Report</vt:lpstr>
      <vt:lpstr>Agent Activity Report</vt:lpstr>
      <vt:lpstr>Staffing Report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'5 Factor Report'!Print_Titles</vt:lpstr>
      <vt:lpstr>'Agent Activity Report'!Print_Titles</vt:lpstr>
      <vt:lpstr>'Incentive Goal'!Print_Titles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Wells, Stephanie T</cp:lastModifiedBy>
  <cp:lastPrinted>2020-01-13T22:10:58Z</cp:lastPrinted>
  <dcterms:created xsi:type="dcterms:W3CDTF">2008-06-26T17:04:55Z</dcterms:created>
  <dcterms:modified xsi:type="dcterms:W3CDTF">2026-07-13T16:27:44Z</dcterms:modified>
</cp:coreProperties>
</file>