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S:\Dear County Letters\DCDL 2026\Word Docs\"/>
    </mc:Choice>
  </mc:AlternateContent>
  <xr:revisionPtr revIDLastSave="0" documentId="8_{D6F66525-7EB6-43A5-A53C-A2949F101262}" xr6:coauthVersionLast="47" xr6:coauthVersionMax="47" xr10:uidLastSave="{00000000-0000-0000-0000-000000000000}"/>
  <bookViews>
    <workbookView xWindow="-23760" yWindow="1110" windowWidth="21600" windowHeight="15165" xr2:uid="{75EA493B-3CB1-4C2B-882F-08F5D96A177D}"/>
  </bookViews>
  <sheets>
    <sheet name="Incentive Goal" sheetId="1" r:id="rId1"/>
  </sheets>
  <definedNames>
    <definedName name="\z">#REF!</definedName>
    <definedName name="_1">#REF!</definedName>
    <definedName name="_10">#REF!</definedName>
    <definedName name="_11">#REF!</definedName>
    <definedName name="_12">#REF!</definedName>
    <definedName name="_2">#REF!</definedName>
    <definedName name="_3">#REF!</definedName>
    <definedName name="_4">#REF!</definedName>
    <definedName name="_5">#REF!</definedName>
    <definedName name="_6">#REF!</definedName>
    <definedName name="_7">#REF!</definedName>
    <definedName name="_8">#REF!</definedName>
    <definedName name="_9">#REF!</definedName>
    <definedName name="_xlnm._FilterDatabase" localSheetId="0" hidden="1">'Incentive Goal'!$A$2:$C$2</definedName>
    <definedName name="_xlnm.Criteria" localSheetId="0">'Incentive Goal'!#REF!</definedName>
    <definedName name="_xlnm.Extract" localSheetId="0">'Incentive Goal'!#REF!</definedName>
    <definedName name="_xlnm.Print_Area" localSheetId="0">'Incentive Goal'!$A$3:$Y$112</definedName>
    <definedName name="_xlnm.Print_Titles" localSheetId="0">'Incentive Goal'!$A:$A,'Incentive Goal'!$1:$2</definedName>
    <definedName name="Staffing">#REF!</definedName>
    <definedName name="SUMMARY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X106" i="1" l="1"/>
  <c r="Y106" i="1" s="1"/>
  <c r="W106" i="1"/>
  <c r="T106" i="1"/>
  <c r="U106" i="1" s="1"/>
  <c r="S106" i="1"/>
  <c r="Q106" i="1"/>
  <c r="P106" i="1"/>
  <c r="O106" i="1"/>
  <c r="L106" i="1"/>
  <c r="M106" i="1" s="1"/>
  <c r="K106" i="1"/>
  <c r="H106" i="1"/>
  <c r="I106" i="1" s="1"/>
  <c r="G106" i="1"/>
  <c r="E106" i="1"/>
  <c r="D106" i="1"/>
  <c r="F106" i="1" s="1"/>
</calcChain>
</file>

<file path=xl/sharedStrings.xml><?xml version="1.0" encoding="utf-8"?>
<sst xmlns="http://schemas.openxmlformats.org/spreadsheetml/2006/main" count="143" uniqueCount="137">
  <si>
    <t>Incentive Goal SFY2027  09/2026</t>
  </si>
  <si>
    <t>TOTAL DISBURSED COLLECTIONS</t>
  </si>
  <si>
    <t>PATERNITY ESTABLISHMENT</t>
  </si>
  <si>
    <t>CASES UNDER ORDER</t>
  </si>
  <si>
    <t>CURRENT SUPPORT</t>
  </si>
  <si>
    <t>ARREARS</t>
  </si>
  <si>
    <t>MEDICAL</t>
  </si>
  <si>
    <t>County</t>
  </si>
  <si>
    <t>County Fips</t>
  </si>
  <si>
    <t>Region</t>
  </si>
  <si>
    <t>SFY Actual</t>
  </si>
  <si>
    <t>Goal</t>
  </si>
  <si>
    <t>% of Goal</t>
  </si>
  <si>
    <t>Prev BOW</t>
  </si>
  <si>
    <t>Pat Est</t>
  </si>
  <si>
    <t>%PatEst</t>
  </si>
  <si>
    <t>Open Cases</t>
  </si>
  <si>
    <t>CUO</t>
  </si>
  <si>
    <t>%CUO</t>
  </si>
  <si>
    <t>CSup due</t>
  </si>
  <si>
    <t>CSup Coll</t>
  </si>
  <si>
    <t>%CurCol</t>
  </si>
  <si>
    <t>Cases Arr due</t>
  </si>
  <si>
    <t>Cases Arr Col</t>
  </si>
  <si>
    <t>%Arr</t>
  </si>
  <si>
    <t>MedCase</t>
  </si>
  <si>
    <t>MedSup</t>
  </si>
  <si>
    <t>%Med</t>
  </si>
  <si>
    <t>ALAMANCE</t>
  </si>
  <si>
    <t>ALEXANDER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</si>
  <si>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</si>
  <si>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</si>
  <si>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</si>
  <si>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</si>
  <si>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</si>
  <si>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</si>
  <si>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</si>
  <si>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</si>
  <si>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</si>
  <si>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BURKE</t>
  </si>
  <si>
    <t>CABARRUS</t>
  </si>
  <si>
    <t>CALDWELL</t>
  </si>
  <si>
    <t>CAMDEN</t>
  </si>
  <si>
    <t>CARTERET</t>
  </si>
  <si>
    <t>CASWELL</t>
  </si>
  <si>
    <t>CATAWBA</t>
  </si>
  <si>
    <t>CHATHAM</t>
  </si>
  <si>
    <t>CHEROKEE</t>
  </si>
  <si>
    <t>CHOWAN</t>
  </si>
  <si>
    <t>CLAY</t>
  </si>
  <si>
    <t>CLEVELAND</t>
  </si>
  <si>
    <t>COLUMBUS</t>
  </si>
  <si>
    <t>CRAVEN</t>
  </si>
  <si>
    <t>CUMBERLAND</t>
  </si>
  <si>
    <t>CURRITUCK</t>
  </si>
  <si>
    <t>DARE</t>
  </si>
  <si>
    <t>DAVIDSON</t>
  </si>
  <si>
    <t>DAVIE</t>
  </si>
  <si>
    <t>DUPLIN</t>
  </si>
  <si>
    <t>DURHAM</t>
  </si>
  <si>
    <t>EDGE - Tarboro</t>
  </si>
  <si>
    <t>EDGE - Rky Mt</t>
  </si>
  <si>
    <t>FORSYTH</t>
  </si>
  <si>
    <t>FRANKLIN</t>
  </si>
  <si>
    <t>GASTON</t>
  </si>
  <si>
    <t>GATES</t>
  </si>
  <si>
    <t>GRAHAM</t>
  </si>
  <si>
    <t>GRANVILLE</t>
  </si>
  <si>
    <t>GREENE</t>
  </si>
  <si>
    <t>GUIL - Gboro</t>
  </si>
  <si>
    <t>GUIL - HP</t>
  </si>
  <si>
    <t>HALIFAX</t>
  </si>
  <si>
    <t>HARNETT</t>
  </si>
  <si>
    <t>HAYWOOD</t>
  </si>
  <si>
    <t>HENDERSON</t>
  </si>
  <si>
    <t>HERTFORD</t>
  </si>
  <si>
    <t>HOKE</t>
  </si>
  <si>
    <t>HYDE</t>
  </si>
  <si>
    <t>IREDELL</t>
  </si>
  <si>
    <t>JACKSON</t>
  </si>
  <si>
    <t>JOHNSTON</t>
  </si>
  <si>
    <t>JONES</t>
  </si>
  <si>
    <t>LEE</t>
  </si>
  <si>
    <t>LENOIR</t>
  </si>
  <si>
    <t>LINCOLN</t>
  </si>
  <si>
    <t>MACON</t>
  </si>
  <si>
    <t>MADISON</t>
  </si>
  <si>
    <t>MARTIN</t>
  </si>
  <si>
    <t>MCDOWELL</t>
  </si>
  <si>
    <t>MECKLENBURG</t>
  </si>
  <si>
    <t>MITCHELL</t>
  </si>
  <si>
    <t>MONTGOMERY</t>
  </si>
  <si>
    <t>MOORE</t>
  </si>
  <si>
    <t>NASH</t>
  </si>
  <si>
    <t>NEW HANOVER</t>
  </si>
  <si>
    <t>NORTHAMPTON</t>
  </si>
  <si>
    <t>NORTH CAROLINA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</si>
  <si>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</si>
  <si>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</si>
  <si>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</si>
  <si>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</si>
  <si>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</si>
  <si>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</si>
  <si>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</si>
  <si>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</si>
  <si>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</si>
  <si>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</si>
  <si>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</si>
  <si>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</si>
  <si>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</si>
  <si>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</si>
  <si>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</si>
  <si>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</si>
  <si>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</si>
  <si>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</si>
  <si>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</si>
  <si>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</si>
  <si>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</si>
  <si>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</si>
  <si>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TYRRELL</t>
  </si>
  <si>
    <t>UNION</t>
  </si>
  <si>
    <t>VANCE</t>
  </si>
  <si>
    <t>WAKE</t>
  </si>
  <si>
    <t>WARREN</t>
  </si>
  <si>
    <t>WASHINGTON</t>
  </si>
  <si>
    <t>WATAUGA</t>
  </si>
  <si>
    <t>WAYNE</t>
  </si>
  <si>
    <t>WILKES</t>
  </si>
  <si>
    <t>WILSON</t>
  </si>
  <si>
    <t>YADKIN</t>
  </si>
  <si>
    <t>YANCEY</t>
  </si>
  <si>
    <t>Filtered Total</t>
  </si>
  <si>
    <t>EDGECOMBE TOT</t>
  </si>
  <si>
    <t>GUILFORD TOT</t>
  </si>
  <si>
    <t>STATEWIDE</t>
  </si>
  <si>
    <t>Please note: if a child is in more than one order county it may be counted twice, however, the state total eliminates duplicates.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</si>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</sst>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\$#,##0.00;&quot;($&quot;#,##0.00\)"/>
    <numFmt numFmtId="166" formatCode="#,##0.00%"/>
    <numFmt numFmtId="167" formatCode="&quot;$&quot;#,##0.00"/>
    <numFmt numFmtId="168" formatCode="_(* #,##0_);_(* \(#,##0\);_(* &quot;-&quot;??_);_(@_)"/>
  </numFmts>
  <fonts count="13" x14ac:knownFonts="1">
    <font>
      <sz val="10"/>
      <name val="Arial"/>
    </font>
    <font>
      <b/>
      <sz val="14"/>
      <color theme="1"/>
      <name val="Segoe UI"/>
      <family val="2"/>
    </font>
    <font>
      <b/>
      <sz val="11"/>
      <name val="Segoe UI"/>
      <family val="2"/>
    </font>
    <font>
      <sz val="10"/>
      <name val="Arial"/>
      <family val="2"/>
    </font>
    <font>
      <sz val="11"/>
      <name val="Segoe UI"/>
      <family val="2"/>
    </font>
    <font>
      <b/>
      <sz val="10"/>
      <color rgb="FF333333"/>
      <name val="Segoe UI"/>
      <family val="2"/>
    </font>
    <font>
      <b/>
      <sz val="10"/>
      <name val="Segoe UI"/>
      <family val="2"/>
    </font>
    <font>
      <sz val="11"/>
      <color rgb="FF333333"/>
      <name val="Segoe UI"/>
      <family val="2"/>
    </font>
    <font>
      <b/>
      <sz val="10"/>
      <color rgb="FF000000"/>
      <name val="Segoe UI"/>
      <family val="2"/>
    </font>
    <font>
      <b/>
      <i/>
      <sz val="11"/>
      <name val="Segoe UI"/>
      <family val="2"/>
    </font>
    <font>
      <i/>
      <sz val="11"/>
      <name val="Segoe UI"/>
      <family val="2"/>
    </font>
    <font>
      <b/>
      <sz val="11"/>
      <color rgb="FF333333"/>
      <name val="Segoe UI"/>
      <family val="2"/>
    </font>
    <font>
      <b/>
      <sz val="11"/>
      <color theme="0"/>
      <name val="Segoe UI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1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FF"/>
      </patternFill>
    </fill>
  </fills>
  <borders count="4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rgb="FFDDDDDD"/>
      </right>
      <top/>
      <bottom style="thin">
        <color rgb="FFDDDDDD"/>
      </bottom>
      <diagonal/>
    </border>
    <border>
      <left style="thin">
        <color rgb="FFDDDDDD"/>
      </left>
      <right style="thin">
        <color rgb="FFDDDDDD"/>
      </right>
      <top/>
      <bottom style="thin">
        <color rgb="FFDDDDDD"/>
      </bottom>
      <diagonal/>
    </border>
    <border>
      <left style="thin">
        <color rgb="FFDDDDDD"/>
      </left>
      <right style="medium">
        <color indexed="64"/>
      </right>
      <top/>
      <bottom style="thin">
        <color rgb="FFDDDDDD"/>
      </bottom>
      <diagonal/>
    </border>
    <border>
      <left/>
      <right style="thin">
        <color rgb="FFDDDDDD"/>
      </right>
      <top/>
      <bottom style="thin">
        <color rgb="FFDDDDDD"/>
      </bottom>
      <diagonal/>
    </border>
    <border>
      <left style="thin">
        <color rgb="FFDDDDDD"/>
      </left>
      <right/>
      <top/>
      <bottom style="thin">
        <color rgb="FFDDDDDD"/>
      </bottom>
      <diagonal/>
    </border>
    <border>
      <left style="medium">
        <color indexed="64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medium">
        <color indexed="64"/>
      </right>
      <top style="thin">
        <color rgb="FFDDDDDD"/>
      </top>
      <bottom style="thin">
        <color rgb="FFDDDDDD"/>
      </bottom>
      <diagonal/>
    </border>
    <border>
      <left/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/>
      <top style="thin">
        <color rgb="FFDDDDDD"/>
      </top>
      <bottom style="thin">
        <color rgb="FFDDDDDD"/>
      </bottom>
      <diagonal/>
    </border>
    <border>
      <left style="medium">
        <color indexed="64"/>
      </left>
      <right style="thin">
        <color rgb="FFDDDDDD"/>
      </right>
      <top style="thin">
        <color rgb="FFDDDDDD"/>
      </top>
      <bottom/>
      <diagonal/>
    </border>
    <border>
      <left/>
      <right style="thin">
        <color rgb="FFDDDDDD"/>
      </right>
      <top style="thin">
        <color rgb="FFDDDDDD"/>
      </top>
      <bottom/>
      <diagonal/>
    </border>
    <border>
      <left style="thin">
        <color rgb="FFDDDDDD"/>
      </left>
      <right style="medium">
        <color indexed="64"/>
      </right>
      <top style="thin">
        <color rgb="FFDDDDDD"/>
      </top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/>
      <diagonal/>
    </border>
    <border>
      <left style="thin">
        <color rgb="FFDDDDDD"/>
      </left>
      <right/>
      <top style="thin">
        <color rgb="FFDDDDDD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DDDDDD"/>
      </left>
      <right style="medium">
        <color indexed="64"/>
      </right>
      <top style="thin">
        <color rgb="FFDDDDDD"/>
      </top>
      <bottom style="medium">
        <color indexed="64"/>
      </bottom>
      <diagonal/>
    </border>
    <border>
      <left style="medium">
        <color indexed="64"/>
      </left>
      <right style="thin">
        <color rgb="FFDDDDDD"/>
      </right>
      <top style="thin">
        <color rgb="FFDDDDDD"/>
      </top>
      <bottom style="medium">
        <color indexed="64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medium">
        <color indexed="64"/>
      </bottom>
      <diagonal/>
    </border>
  </borders>
  <cellStyleXfs count="7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</cellStyleXfs>
  <cellXfs count="152">
    <xf numFmtId="0" fontId="0" fillId="0" borderId="0" xfId="0"/>
    <xf numFmtId="0" fontId="4" fillId="0" borderId="0" xfId="4" applyFont="1"/>
    <xf numFmtId="0" fontId="2" fillId="2" borderId="0" xfId="0" applyFont="1" applyFill="1" applyAlignment="1">
      <alignment horizontal="center"/>
    </xf>
    <xf numFmtId="1" fontId="2" fillId="2" borderId="4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10" fontId="2" fillId="2" borderId="5" xfId="5" applyNumberFormat="1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10" fontId="2" fillId="2" borderId="0" xfId="0" applyNumberFormat="1" applyFont="1" applyFill="1" applyAlignment="1">
      <alignment horizontal="center"/>
    </xf>
    <xf numFmtId="10" fontId="2" fillId="2" borderId="5" xfId="0" applyNumberFormat="1" applyFont="1" applyFill="1" applyBorder="1" applyAlignment="1">
      <alignment horizontal="center"/>
    </xf>
    <xf numFmtId="164" fontId="2" fillId="2" borderId="4" xfId="0" applyNumberFormat="1" applyFont="1" applyFill="1" applyBorder="1" applyAlignment="1">
      <alignment horizontal="center"/>
    </xf>
    <xf numFmtId="164" fontId="2" fillId="2" borderId="0" xfId="0" applyNumberFormat="1" applyFont="1" applyFill="1" applyAlignment="1">
      <alignment horizontal="center"/>
    </xf>
    <xf numFmtId="0" fontId="2" fillId="2" borderId="4" xfId="5" applyFont="1" applyFill="1" applyBorder="1" applyAlignment="1">
      <alignment horizontal="center"/>
    </xf>
    <xf numFmtId="0" fontId="2" fillId="2" borderId="0" xfId="5" applyFont="1" applyFill="1" applyAlignment="1">
      <alignment horizontal="center"/>
    </xf>
    <xf numFmtId="0" fontId="4" fillId="0" borderId="0" xfId="4" applyFont="1" applyAlignment="1">
      <alignment horizontal="center"/>
    </xf>
    <xf numFmtId="49" fontId="5" fillId="3" borderId="0" xfId="0" applyNumberFormat="1" applyFont="1" applyFill="1" applyAlignment="1">
      <alignment horizontal="left"/>
    </xf>
    <xf numFmtId="0" fontId="5" fillId="3" borderId="0" xfId="0" applyFont="1" applyFill="1" applyAlignment="1">
      <alignment horizontal="left"/>
    </xf>
    <xf numFmtId="0" fontId="6" fillId="4" borderId="0" xfId="6" applyFont="1" applyFill="1" applyAlignment="1">
      <alignment horizontal="center" vertical="center"/>
    </xf>
    <xf numFmtId="165" fontId="7" fillId="5" borderId="6" xfId="0" applyNumberFormat="1" applyFont="1" applyFill="1" applyBorder="1" applyAlignment="1">
      <alignment horizontal="right"/>
    </xf>
    <xf numFmtId="165" fontId="7" fillId="5" borderId="7" xfId="0" applyNumberFormat="1" applyFont="1" applyFill="1" applyBorder="1" applyAlignment="1">
      <alignment horizontal="right"/>
    </xf>
    <xf numFmtId="166" fontId="7" fillId="5" borderId="8" xfId="0" applyNumberFormat="1" applyFont="1" applyFill="1" applyBorder="1" applyAlignment="1">
      <alignment horizontal="right"/>
    </xf>
    <xf numFmtId="0" fontId="7" fillId="3" borderId="6" xfId="0" applyFont="1" applyFill="1" applyBorder="1" applyAlignment="1">
      <alignment horizontal="right"/>
    </xf>
    <xf numFmtId="0" fontId="7" fillId="3" borderId="7" xfId="0" applyFont="1" applyFill="1" applyBorder="1" applyAlignment="1">
      <alignment horizontal="right"/>
    </xf>
    <xf numFmtId="166" fontId="7" fillId="3" borderId="7" xfId="0" applyNumberFormat="1" applyFont="1" applyFill="1" applyBorder="1" applyAlignment="1">
      <alignment horizontal="right"/>
    </xf>
    <xf numFmtId="166" fontId="7" fillId="3" borderId="8" xfId="0" applyNumberFormat="1" applyFont="1" applyFill="1" applyBorder="1" applyAlignment="1">
      <alignment horizontal="right"/>
    </xf>
    <xf numFmtId="0" fontId="7" fillId="5" borderId="6" xfId="0" applyFont="1" applyFill="1" applyBorder="1" applyAlignment="1">
      <alignment horizontal="right"/>
    </xf>
    <xf numFmtId="0" fontId="7" fillId="5" borderId="7" xfId="0" applyFont="1" applyFill="1" applyBorder="1" applyAlignment="1">
      <alignment horizontal="right"/>
    </xf>
    <xf numFmtId="166" fontId="7" fillId="5" borderId="7" xfId="0" applyNumberFormat="1" applyFont="1" applyFill="1" applyBorder="1" applyAlignment="1">
      <alignment horizontal="right"/>
    </xf>
    <xf numFmtId="165" fontId="7" fillId="3" borderId="6" xfId="0" applyNumberFormat="1" applyFont="1" applyFill="1" applyBorder="1" applyAlignment="1">
      <alignment horizontal="right"/>
    </xf>
    <xf numFmtId="165" fontId="7" fillId="3" borderId="7" xfId="0" applyNumberFormat="1" applyFont="1" applyFill="1" applyBorder="1" applyAlignment="1">
      <alignment horizontal="right"/>
    </xf>
    <xf numFmtId="0" fontId="7" fillId="5" borderId="9" xfId="0" applyFont="1" applyFill="1" applyBorder="1" applyAlignment="1">
      <alignment horizontal="right"/>
    </xf>
    <xf numFmtId="166" fontId="7" fillId="5" borderId="10" xfId="0" applyNumberFormat="1" applyFont="1" applyFill="1" applyBorder="1" applyAlignment="1">
      <alignment horizontal="right"/>
    </xf>
    <xf numFmtId="165" fontId="7" fillId="5" borderId="11" xfId="0" applyNumberFormat="1" applyFont="1" applyFill="1" applyBorder="1" applyAlignment="1">
      <alignment horizontal="right"/>
    </xf>
    <xf numFmtId="165" fontId="7" fillId="5" borderId="12" xfId="0" applyNumberFormat="1" applyFont="1" applyFill="1" applyBorder="1" applyAlignment="1">
      <alignment horizontal="right"/>
    </xf>
    <xf numFmtId="166" fontId="7" fillId="5" borderId="13" xfId="0" applyNumberFormat="1" applyFont="1" applyFill="1" applyBorder="1" applyAlignment="1">
      <alignment horizontal="right"/>
    </xf>
    <xf numFmtId="0" fontId="7" fillId="3" borderId="11" xfId="0" applyFont="1" applyFill="1" applyBorder="1" applyAlignment="1">
      <alignment horizontal="right"/>
    </xf>
    <xf numFmtId="0" fontId="7" fillId="3" borderId="12" xfId="0" applyFont="1" applyFill="1" applyBorder="1" applyAlignment="1">
      <alignment horizontal="right"/>
    </xf>
    <xf numFmtId="166" fontId="7" fillId="3" borderId="12" xfId="0" applyNumberFormat="1" applyFont="1" applyFill="1" applyBorder="1" applyAlignment="1">
      <alignment horizontal="right"/>
    </xf>
    <xf numFmtId="166" fontId="7" fillId="3" borderId="13" xfId="0" applyNumberFormat="1" applyFont="1" applyFill="1" applyBorder="1" applyAlignment="1">
      <alignment horizontal="right"/>
    </xf>
    <xf numFmtId="0" fontId="7" fillId="5" borderId="11" xfId="0" applyFont="1" applyFill="1" applyBorder="1" applyAlignment="1">
      <alignment horizontal="right"/>
    </xf>
    <xf numFmtId="0" fontId="7" fillId="5" borderId="12" xfId="0" applyFont="1" applyFill="1" applyBorder="1" applyAlignment="1">
      <alignment horizontal="right"/>
    </xf>
    <xf numFmtId="166" fontId="7" fillId="5" borderId="12" xfId="0" applyNumberFormat="1" applyFont="1" applyFill="1" applyBorder="1" applyAlignment="1">
      <alignment horizontal="right"/>
    </xf>
    <xf numFmtId="165" fontId="7" fillId="3" borderId="11" xfId="0" applyNumberFormat="1" applyFont="1" applyFill="1" applyBorder="1" applyAlignment="1">
      <alignment horizontal="right"/>
    </xf>
    <xf numFmtId="165" fontId="7" fillId="3" borderId="12" xfId="0" applyNumberFormat="1" applyFont="1" applyFill="1" applyBorder="1" applyAlignment="1">
      <alignment horizontal="right"/>
    </xf>
    <xf numFmtId="0" fontId="7" fillId="5" borderId="14" xfId="0" applyFont="1" applyFill="1" applyBorder="1" applyAlignment="1">
      <alignment horizontal="right"/>
    </xf>
    <xf numFmtId="166" fontId="7" fillId="5" borderId="15" xfId="0" applyNumberFormat="1" applyFont="1" applyFill="1" applyBorder="1" applyAlignment="1">
      <alignment horizontal="right"/>
    </xf>
    <xf numFmtId="49" fontId="8" fillId="3" borderId="0" xfId="0" applyNumberFormat="1" applyFont="1" applyFill="1" applyAlignment="1">
      <alignment horizontal="left"/>
    </xf>
    <xf numFmtId="0" fontId="8" fillId="3" borderId="0" xfId="0" applyFont="1" applyFill="1" applyAlignment="1">
      <alignment horizontal="left"/>
    </xf>
    <xf numFmtId="165" fontId="7" fillId="5" borderId="16" xfId="0" applyNumberFormat="1" applyFont="1" applyFill="1" applyBorder="1" applyAlignment="1">
      <alignment horizontal="right"/>
    </xf>
    <xf numFmtId="165" fontId="7" fillId="5" borderId="4" xfId="0" applyNumberFormat="1" applyFont="1" applyFill="1" applyBorder="1" applyAlignment="1">
      <alignment horizontal="right"/>
    </xf>
    <xf numFmtId="165" fontId="7" fillId="5" borderId="17" xfId="0" applyNumberFormat="1" applyFont="1" applyFill="1" applyBorder="1" applyAlignment="1">
      <alignment horizontal="right"/>
    </xf>
    <xf numFmtId="166" fontId="7" fillId="5" borderId="18" xfId="0" applyNumberFormat="1" applyFont="1" applyFill="1" applyBorder="1" applyAlignment="1">
      <alignment horizontal="right"/>
    </xf>
    <xf numFmtId="0" fontId="7" fillId="3" borderId="16" xfId="0" applyFont="1" applyFill="1" applyBorder="1" applyAlignment="1">
      <alignment horizontal="right"/>
    </xf>
    <xf numFmtId="0" fontId="7" fillId="3" borderId="19" xfId="0" applyFont="1" applyFill="1" applyBorder="1" applyAlignment="1">
      <alignment horizontal="right"/>
    </xf>
    <xf numFmtId="166" fontId="7" fillId="3" borderId="19" xfId="0" applyNumberFormat="1" applyFont="1" applyFill="1" applyBorder="1" applyAlignment="1">
      <alignment horizontal="right"/>
    </xf>
    <xf numFmtId="166" fontId="7" fillId="3" borderId="18" xfId="0" applyNumberFormat="1" applyFont="1" applyFill="1" applyBorder="1" applyAlignment="1">
      <alignment horizontal="right"/>
    </xf>
    <xf numFmtId="0" fontId="7" fillId="5" borderId="16" xfId="0" applyFont="1" applyFill="1" applyBorder="1" applyAlignment="1">
      <alignment horizontal="right"/>
    </xf>
    <xf numFmtId="0" fontId="7" fillId="5" borderId="19" xfId="0" applyFont="1" applyFill="1" applyBorder="1" applyAlignment="1">
      <alignment horizontal="right"/>
    </xf>
    <xf numFmtId="166" fontId="7" fillId="5" borderId="19" xfId="0" applyNumberFormat="1" applyFont="1" applyFill="1" applyBorder="1" applyAlignment="1">
      <alignment horizontal="right"/>
    </xf>
    <xf numFmtId="165" fontId="7" fillId="3" borderId="16" xfId="0" applyNumberFormat="1" applyFont="1" applyFill="1" applyBorder="1" applyAlignment="1">
      <alignment horizontal="right"/>
    </xf>
    <xf numFmtId="165" fontId="7" fillId="3" borderId="19" xfId="0" applyNumberFormat="1" applyFont="1" applyFill="1" applyBorder="1" applyAlignment="1">
      <alignment horizontal="right"/>
    </xf>
    <xf numFmtId="0" fontId="7" fillId="5" borderId="17" xfId="0" applyFont="1" applyFill="1" applyBorder="1" applyAlignment="1">
      <alignment horizontal="right"/>
    </xf>
    <xf numFmtId="166" fontId="7" fillId="5" borderId="20" xfId="0" applyNumberFormat="1" applyFont="1" applyFill="1" applyBorder="1" applyAlignment="1">
      <alignment horizontal="right"/>
    </xf>
    <xf numFmtId="0" fontId="9" fillId="4" borderId="0" xfId="0" applyFont="1" applyFill="1" applyAlignment="1">
      <alignment horizontal="center"/>
    </xf>
    <xf numFmtId="167" fontId="9" fillId="2" borderId="21" xfId="0" applyNumberFormat="1" applyFont="1" applyFill="1" applyBorder="1" applyAlignment="1">
      <alignment horizontal="right"/>
    </xf>
    <xf numFmtId="167" fontId="9" fillId="2" borderId="22" xfId="0" applyNumberFormat="1" applyFont="1" applyFill="1" applyBorder="1" applyAlignment="1">
      <alignment horizontal="right"/>
    </xf>
    <xf numFmtId="10" fontId="9" fillId="2" borderId="23" xfId="0" applyNumberFormat="1" applyFont="1" applyFill="1" applyBorder="1" applyAlignment="1">
      <alignment horizontal="right"/>
    </xf>
    <xf numFmtId="3" fontId="9" fillId="2" borderId="4" xfId="0" quotePrefix="1" applyNumberFormat="1" applyFont="1" applyFill="1" applyBorder="1" applyAlignment="1">
      <alignment horizontal="right"/>
    </xf>
    <xf numFmtId="3" fontId="9" fillId="2" borderId="0" xfId="0" quotePrefix="1" applyNumberFormat="1" applyFont="1" applyFill="1" applyAlignment="1">
      <alignment horizontal="right"/>
    </xf>
    <xf numFmtId="10" fontId="9" fillId="2" borderId="0" xfId="0" quotePrefix="1" applyNumberFormat="1" applyFont="1" applyFill="1" applyAlignment="1">
      <alignment horizontal="right"/>
    </xf>
    <xf numFmtId="10" fontId="9" fillId="2" borderId="5" xfId="0" applyNumberFormat="1" applyFont="1" applyFill="1" applyBorder="1" applyAlignment="1">
      <alignment horizontal="right"/>
    </xf>
    <xf numFmtId="167" fontId="9" fillId="2" borderId="4" xfId="0" quotePrefix="1" applyNumberFormat="1" applyFont="1" applyFill="1" applyBorder="1" applyAlignment="1">
      <alignment horizontal="right"/>
    </xf>
    <xf numFmtId="167" fontId="9" fillId="2" borderId="0" xfId="0" quotePrefix="1" applyNumberFormat="1" applyFont="1" applyFill="1" applyAlignment="1">
      <alignment horizontal="right"/>
    </xf>
    <xf numFmtId="10" fontId="9" fillId="2" borderId="5" xfId="0" quotePrefix="1" applyNumberFormat="1" applyFont="1" applyFill="1" applyBorder="1" applyAlignment="1">
      <alignment horizontal="right"/>
    </xf>
    <xf numFmtId="0" fontId="10" fillId="0" borderId="0" xfId="4" applyFont="1"/>
    <xf numFmtId="0" fontId="2" fillId="6" borderId="0" xfId="0" quotePrefix="1" applyFont="1" applyFill="1"/>
    <xf numFmtId="1" fontId="2" fillId="6" borderId="24" xfId="0" applyNumberFormat="1" applyFont="1" applyFill="1" applyBorder="1" applyAlignment="1">
      <alignment horizontal="right"/>
    </xf>
    <xf numFmtId="1" fontId="2" fillId="6" borderId="25" xfId="0" applyNumberFormat="1" applyFont="1" applyFill="1" applyBorder="1" applyAlignment="1">
      <alignment horizontal="right"/>
    </xf>
    <xf numFmtId="10" fontId="2" fillId="6" borderId="26" xfId="0" applyNumberFormat="1" applyFont="1" applyFill="1" applyBorder="1" applyAlignment="1">
      <alignment horizontal="center"/>
    </xf>
    <xf numFmtId="3" fontId="2" fillId="6" borderId="27" xfId="0" quotePrefix="1" applyNumberFormat="1" applyFont="1" applyFill="1" applyBorder="1" applyAlignment="1">
      <alignment horizontal="center"/>
    </xf>
    <xf numFmtId="3" fontId="2" fillId="6" borderId="25" xfId="0" quotePrefix="1" applyNumberFormat="1" applyFont="1" applyFill="1" applyBorder="1" applyAlignment="1">
      <alignment horizontal="center"/>
    </xf>
    <xf numFmtId="10" fontId="2" fillId="6" borderId="25" xfId="0" quotePrefix="1" applyNumberFormat="1" applyFont="1" applyFill="1" applyBorder="1" applyAlignment="1">
      <alignment horizontal="center"/>
    </xf>
    <xf numFmtId="164" fontId="2" fillId="6" borderId="27" xfId="0" quotePrefix="1" applyNumberFormat="1" applyFont="1" applyFill="1" applyBorder="1" applyAlignment="1">
      <alignment horizontal="center"/>
    </xf>
    <xf numFmtId="164" fontId="2" fillId="6" borderId="25" xfId="0" quotePrefix="1" applyNumberFormat="1" applyFont="1" applyFill="1" applyBorder="1" applyAlignment="1">
      <alignment horizontal="center"/>
    </xf>
    <xf numFmtId="10" fontId="2" fillId="6" borderId="26" xfId="0" quotePrefix="1" applyNumberFormat="1" applyFont="1" applyFill="1" applyBorder="1" applyAlignment="1">
      <alignment horizontal="center"/>
    </xf>
    <xf numFmtId="3" fontId="2" fillId="6" borderId="28" xfId="0" quotePrefix="1" applyNumberFormat="1" applyFont="1" applyFill="1" applyBorder="1" applyAlignment="1">
      <alignment horizontal="center"/>
    </xf>
    <xf numFmtId="10" fontId="2" fillId="6" borderId="29" xfId="0" quotePrefix="1" applyNumberFormat="1" applyFont="1" applyFill="1" applyBorder="1" applyAlignment="1">
      <alignment horizontal="center"/>
    </xf>
    <xf numFmtId="0" fontId="2" fillId="3" borderId="0" xfId="0" quotePrefix="1" applyFont="1" applyFill="1"/>
    <xf numFmtId="0" fontId="2" fillId="3" borderId="0" xfId="6" applyFont="1" applyFill="1" applyAlignment="1">
      <alignment horizontal="center" vertical="center"/>
    </xf>
    <xf numFmtId="167" fontId="7" fillId="5" borderId="14" xfId="2" applyNumberFormat="1" applyFont="1" applyFill="1" applyBorder="1" applyAlignment="1">
      <alignment horizontal="right"/>
    </xf>
    <xf numFmtId="10" fontId="7" fillId="7" borderId="13" xfId="3" applyNumberFormat="1" applyFont="1" applyFill="1" applyBorder="1" applyAlignment="1">
      <alignment horizontal="right"/>
    </xf>
    <xf numFmtId="1" fontId="7" fillId="5" borderId="12" xfId="0" applyNumberFormat="1" applyFont="1" applyFill="1" applyBorder="1" applyAlignment="1">
      <alignment horizontal="right"/>
    </xf>
    <xf numFmtId="10" fontId="7" fillId="5" borderId="13" xfId="3" applyNumberFormat="1" applyFont="1" applyFill="1" applyBorder="1" applyAlignment="1">
      <alignment horizontal="right"/>
    </xf>
    <xf numFmtId="167" fontId="7" fillId="5" borderId="12" xfId="0" applyNumberFormat="1" applyFont="1" applyFill="1" applyBorder="1" applyAlignment="1">
      <alignment horizontal="right"/>
    </xf>
    <xf numFmtId="10" fontId="7" fillId="5" borderId="15" xfId="3" applyNumberFormat="1" applyFont="1" applyFill="1" applyBorder="1" applyAlignment="1">
      <alignment horizontal="right"/>
    </xf>
    <xf numFmtId="10" fontId="4" fillId="0" borderId="5" xfId="3" applyNumberFormat="1" applyFont="1" applyBorder="1"/>
    <xf numFmtId="0" fontId="6" fillId="6" borderId="0" xfId="0" applyFont="1" applyFill="1"/>
    <xf numFmtId="1" fontId="6" fillId="6" borderId="24" xfId="0" applyNumberFormat="1" applyFont="1" applyFill="1" applyBorder="1" applyAlignment="1">
      <alignment horizontal="right"/>
    </xf>
    <xf numFmtId="1" fontId="6" fillId="6" borderId="30" xfId="0" applyNumberFormat="1" applyFont="1" applyFill="1" applyBorder="1" applyAlignment="1">
      <alignment horizontal="right"/>
    </xf>
    <xf numFmtId="10" fontId="6" fillId="6" borderId="31" xfId="0" applyNumberFormat="1" applyFont="1" applyFill="1" applyBorder="1" applyAlignment="1">
      <alignment horizontal="center"/>
    </xf>
    <xf numFmtId="3" fontId="6" fillId="6" borderId="32" xfId="0" applyNumberFormat="1" applyFont="1" applyFill="1" applyBorder="1" applyAlignment="1">
      <alignment horizontal="center"/>
    </xf>
    <xf numFmtId="3" fontId="6" fillId="6" borderId="30" xfId="0" applyNumberFormat="1" applyFont="1" applyFill="1" applyBorder="1" applyAlignment="1">
      <alignment horizontal="center"/>
    </xf>
    <xf numFmtId="10" fontId="6" fillId="6" borderId="30" xfId="0" applyNumberFormat="1" applyFont="1" applyFill="1" applyBorder="1" applyAlignment="1">
      <alignment horizontal="center"/>
    </xf>
    <xf numFmtId="164" fontId="6" fillId="6" borderId="32" xfId="0" applyNumberFormat="1" applyFont="1" applyFill="1" applyBorder="1" applyAlignment="1">
      <alignment horizontal="center"/>
    </xf>
    <xf numFmtId="164" fontId="6" fillId="6" borderId="30" xfId="0" applyNumberFormat="1" applyFont="1" applyFill="1" applyBorder="1" applyAlignment="1">
      <alignment horizontal="center"/>
    </xf>
    <xf numFmtId="3" fontId="6" fillId="6" borderId="33" xfId="0" applyNumberFormat="1" applyFont="1" applyFill="1" applyBorder="1" applyAlignment="1">
      <alignment horizontal="center"/>
    </xf>
    <xf numFmtId="10" fontId="6" fillId="6" borderId="34" xfId="0" applyNumberFormat="1" applyFont="1" applyFill="1" applyBorder="1" applyAlignment="1">
      <alignment horizontal="center"/>
    </xf>
    <xf numFmtId="167" fontId="11" fillId="5" borderId="35" xfId="0" applyNumberFormat="1" applyFont="1" applyFill="1" applyBorder="1" applyAlignment="1">
      <alignment horizontal="right"/>
    </xf>
    <xf numFmtId="167" fontId="11" fillId="5" borderId="36" xfId="0" applyNumberFormat="1" applyFont="1" applyFill="1" applyBorder="1" applyAlignment="1">
      <alignment horizontal="right"/>
    </xf>
    <xf numFmtId="166" fontId="11" fillId="8" borderId="37" xfId="0" applyNumberFormat="1" applyFont="1" applyFill="1" applyBorder="1" applyAlignment="1">
      <alignment horizontal="right"/>
    </xf>
    <xf numFmtId="168" fontId="11" fillId="5" borderId="38" xfId="1" applyNumberFormat="1" applyFont="1" applyFill="1" applyBorder="1" applyAlignment="1">
      <alignment horizontal="right"/>
    </xf>
    <xf numFmtId="168" fontId="11" fillId="5" borderId="39" xfId="0" applyNumberFormat="1" applyFont="1" applyFill="1" applyBorder="1" applyAlignment="1">
      <alignment horizontal="right"/>
    </xf>
    <xf numFmtId="166" fontId="11" fillId="8" borderId="39" xfId="0" applyNumberFormat="1" applyFont="1" applyFill="1" applyBorder="1" applyAlignment="1">
      <alignment horizontal="right"/>
    </xf>
    <xf numFmtId="166" fontId="11" fillId="5" borderId="37" xfId="0" applyNumberFormat="1" applyFont="1" applyFill="1" applyBorder="1" applyAlignment="1">
      <alignment horizontal="right"/>
    </xf>
    <xf numFmtId="168" fontId="11" fillId="5" borderId="35" xfId="1" applyNumberFormat="1" applyFont="1" applyFill="1" applyBorder="1" applyAlignment="1">
      <alignment horizontal="right"/>
    </xf>
    <xf numFmtId="168" fontId="11" fillId="5" borderId="36" xfId="1" applyNumberFormat="1" applyFont="1" applyFill="1" applyBorder="1" applyAlignment="1">
      <alignment horizontal="right"/>
    </xf>
    <xf numFmtId="168" fontId="11" fillId="5" borderId="0" xfId="1" applyNumberFormat="1" applyFont="1" applyFill="1" applyBorder="1" applyAlignment="1">
      <alignment horizontal="right"/>
    </xf>
    <xf numFmtId="166" fontId="11" fillId="8" borderId="12" xfId="0" applyNumberFormat="1" applyFont="1" applyFill="1" applyBorder="1" applyAlignment="1">
      <alignment horizontal="right"/>
    </xf>
    <xf numFmtId="166" fontId="11" fillId="5" borderId="15" xfId="0" applyNumberFormat="1" applyFont="1" applyFill="1" applyBorder="1" applyAlignment="1">
      <alignment horizontal="right"/>
    </xf>
    <xf numFmtId="0" fontId="4" fillId="6" borderId="0" xfId="0" applyFont="1" applyFill="1"/>
    <xf numFmtId="1" fontId="4" fillId="6" borderId="4" xfId="0" applyNumberFormat="1" applyFont="1" applyFill="1" applyBorder="1" applyAlignment="1">
      <alignment horizontal="right"/>
    </xf>
    <xf numFmtId="1" fontId="4" fillId="6" borderId="0" xfId="0" applyNumberFormat="1" applyFont="1" applyFill="1" applyAlignment="1">
      <alignment horizontal="right"/>
    </xf>
    <xf numFmtId="10" fontId="4" fillId="6" borderId="0" xfId="0" applyNumberFormat="1" applyFont="1" applyFill="1" applyAlignment="1">
      <alignment horizontal="center"/>
    </xf>
    <xf numFmtId="3" fontId="4" fillId="6" borderId="4" xfId="0" applyNumberFormat="1" applyFont="1" applyFill="1" applyBorder="1" applyAlignment="1">
      <alignment horizontal="center"/>
    </xf>
    <xf numFmtId="0" fontId="4" fillId="6" borderId="0" xfId="0" applyFont="1" applyFill="1" applyAlignment="1">
      <alignment horizontal="center"/>
    </xf>
    <xf numFmtId="10" fontId="4" fillId="6" borderId="5" xfId="0" applyNumberFormat="1" applyFont="1" applyFill="1" applyBorder="1" applyAlignment="1">
      <alignment horizontal="center"/>
    </xf>
    <xf numFmtId="164" fontId="4" fillId="6" borderId="4" xfId="0" applyNumberFormat="1" applyFont="1" applyFill="1" applyBorder="1" applyAlignment="1">
      <alignment horizontal="center"/>
    </xf>
    <xf numFmtId="164" fontId="4" fillId="6" borderId="0" xfId="0" applyNumberFormat="1" applyFont="1" applyFill="1" applyAlignment="1">
      <alignment horizontal="center"/>
    </xf>
    <xf numFmtId="0" fontId="4" fillId="6" borderId="4" xfId="0" applyFont="1" applyFill="1" applyBorder="1" applyAlignment="1">
      <alignment horizontal="center"/>
    </xf>
    <xf numFmtId="1" fontId="4" fillId="0" borderId="0" xfId="4" applyNumberFormat="1" applyFont="1" applyAlignment="1">
      <alignment horizontal="right"/>
    </xf>
    <xf numFmtId="10" fontId="4" fillId="0" borderId="0" xfId="4" applyNumberFormat="1" applyFont="1" applyAlignment="1">
      <alignment horizontal="center"/>
    </xf>
    <xf numFmtId="164" fontId="4" fillId="0" borderId="0" xfId="4" applyNumberFormat="1" applyFont="1" applyAlignment="1">
      <alignment horizontal="center"/>
    </xf>
    <xf numFmtId="3" fontId="4" fillId="0" borderId="0" xfId="4" applyNumberFormat="1" applyFont="1" applyAlignment="1">
      <alignment horizontal="center"/>
    </xf>
    <xf numFmtId="164" fontId="2" fillId="0" borderId="0" xfId="0" applyNumberFormat="1" applyFont="1" applyAlignment="1">
      <alignment horizontal="right"/>
    </xf>
    <xf numFmtId="164" fontId="4" fillId="0" borderId="0" xfId="4" applyNumberFormat="1" applyFont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2" fillId="6" borderId="4" xfId="0" applyFont="1" applyFill="1" applyBorder="1" applyAlignment="1">
      <alignment horizontal="center" vertical="center" wrapText="1"/>
    </xf>
    <xf numFmtId="0" fontId="12" fillId="6" borderId="0" xfId="0" applyFont="1" applyFill="1" applyAlignment="1">
      <alignment horizontal="center" vertical="center" wrapText="1"/>
    </xf>
    <xf numFmtId="0" fontId="12" fillId="6" borderId="5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/>
    </xf>
    <xf numFmtId="164" fontId="2" fillId="2" borderId="2" xfId="0" applyNumberFormat="1" applyFont="1" applyFill="1" applyBorder="1" applyAlignment="1">
      <alignment horizontal="center" vertical="center"/>
    </xf>
    <xf numFmtId="164" fontId="2" fillId="2" borderId="3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164" fontId="2" fillId="0" borderId="3" xfId="0" applyNumberFormat="1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</cellXfs>
  <cellStyles count="7">
    <cellStyle name="Comma" xfId="1" builtinId="3"/>
    <cellStyle name="Currency" xfId="2" builtinId="4"/>
    <cellStyle name="Normal" xfId="0" builtinId="0"/>
    <cellStyle name="Normal 3" xfId="4" xr:uid="{393F879F-B91E-4A5A-8212-89CB57C3B9D9}"/>
    <cellStyle name="Normal_INCENTIVE GOALS Rpt 0710" xfId="5" xr:uid="{2EDAC08A-7223-4C5B-95F0-11BC459D8ED4}"/>
    <cellStyle name="Normal_Self-Assessment_Scores_for_All_Categories_by_County" xfId="6" xr:uid="{DDCF4E12-95D7-40B7-98A7-834DACB9589E}"/>
    <cellStyle name="Percent" xfId="3" builtinId="5"/>
  </cellStyles>
  <dxfs count="1"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51ED2-AAEE-4DC4-9D14-9A5BC60BEB60}">
  <dimension ref="A1:Y121"/>
  <sheetViews>
    <sheetView tabSelected="1" topLeftCell="A87" zoomScaleNormal="100" workbookViewId="0">
      <selection activeCell="F111" sqref="F111"/>
    </sheetView>
  </sheetViews>
  <sheetFormatPr defaultColWidth="14.42578125" defaultRowHeight="16.5" x14ac:dyDescent="0.3"/>
  <cols>
    <col min="1" max="1" width="19.140625" style="1" bestFit="1" customWidth="1"/>
    <col min="2" max="2" width="14.42578125" style="1"/>
    <col min="3" max="3" width="14.5703125" style="1" bestFit="1" customWidth="1"/>
    <col min="4" max="5" width="18.7109375" style="128" bestFit="1" customWidth="1"/>
    <col min="6" max="6" width="12.42578125" style="129" customWidth="1"/>
    <col min="7" max="8" width="14.5703125" style="13" bestFit="1" customWidth="1"/>
    <col min="9" max="10" width="14.5703125" style="129" bestFit="1" customWidth="1"/>
    <col min="11" max="12" width="14.5703125" style="13" bestFit="1" customWidth="1"/>
    <col min="13" max="14" width="14.5703125" style="129" bestFit="1" customWidth="1"/>
    <col min="15" max="16" width="18.7109375" style="130" bestFit="1" customWidth="1"/>
    <col min="17" max="17" width="10.140625" style="129" bestFit="1" customWidth="1"/>
    <col min="18" max="18" width="9.7109375" style="129" bestFit="1" customWidth="1"/>
    <col min="19" max="19" width="15.140625" style="13" bestFit="1" customWidth="1"/>
    <col min="20" max="20" width="14.5703125" style="13" bestFit="1" customWidth="1"/>
    <col min="21" max="22" width="9.7109375" style="129" bestFit="1" customWidth="1"/>
    <col min="23" max="24" width="11.28515625" style="13" bestFit="1" customWidth="1"/>
    <col min="25" max="25" width="9.7109375" style="129" bestFit="1" customWidth="1"/>
    <col min="26" max="16384" width="14.42578125" style="1"/>
  </cols>
  <sheetData>
    <row r="1" spans="1:25" ht="74.25" customHeight="1" x14ac:dyDescent="0.3">
      <c r="A1" s="141" t="s">
        <v>0</v>
      </c>
      <c r="B1" s="141"/>
      <c r="C1" s="141"/>
      <c r="D1" s="142" t="s">
        <v>1</v>
      </c>
      <c r="E1" s="143"/>
      <c r="F1" s="144"/>
      <c r="G1" s="134" t="s">
        <v>2</v>
      </c>
      <c r="H1" s="135"/>
      <c r="I1" s="135"/>
      <c r="J1" s="136"/>
      <c r="K1" s="145" t="s">
        <v>3</v>
      </c>
      <c r="L1" s="146"/>
      <c r="M1" s="146"/>
      <c r="N1" s="147"/>
      <c r="O1" s="148" t="s">
        <v>4</v>
      </c>
      <c r="P1" s="149"/>
      <c r="Q1" s="149"/>
      <c r="R1" s="150"/>
      <c r="S1" s="151" t="s">
        <v>5</v>
      </c>
      <c r="T1" s="151"/>
      <c r="U1" s="151"/>
      <c r="V1" s="151"/>
      <c r="W1" s="134" t="s">
        <v>6</v>
      </c>
      <c r="X1" s="135"/>
      <c r="Y1" s="136"/>
    </row>
    <row r="2" spans="1:25" s="13" customFormat="1" x14ac:dyDescent="0.3">
      <c r="A2" s="2" t="s">
        <v>7</v>
      </c>
      <c r="B2" s="2" t="s">
        <v>8</v>
      </c>
      <c r="C2" s="2" t="s">
        <v>9</v>
      </c>
      <c r="D2" s="3" t="s">
        <v>10</v>
      </c>
      <c r="E2" s="4" t="s">
        <v>11</v>
      </c>
      <c r="F2" s="5" t="s">
        <v>12</v>
      </c>
      <c r="G2" s="6" t="s">
        <v>13</v>
      </c>
      <c r="H2" s="2" t="s">
        <v>14</v>
      </c>
      <c r="I2" s="7" t="s">
        <v>15</v>
      </c>
      <c r="J2" s="8" t="s">
        <v>11</v>
      </c>
      <c r="K2" s="6" t="s">
        <v>16</v>
      </c>
      <c r="L2" s="2" t="s">
        <v>17</v>
      </c>
      <c r="M2" s="7" t="s">
        <v>18</v>
      </c>
      <c r="N2" s="8" t="s">
        <v>11</v>
      </c>
      <c r="O2" s="9" t="s">
        <v>19</v>
      </c>
      <c r="P2" s="10" t="s">
        <v>20</v>
      </c>
      <c r="Q2" s="7" t="s">
        <v>21</v>
      </c>
      <c r="R2" s="8" t="s">
        <v>11</v>
      </c>
      <c r="S2" s="2" t="s">
        <v>22</v>
      </c>
      <c r="T2" s="2" t="s">
        <v>23</v>
      </c>
      <c r="U2" s="7" t="s">
        <v>24</v>
      </c>
      <c r="V2" s="7" t="s">
        <v>11</v>
      </c>
      <c r="W2" s="11" t="s">
        <v>25</v>
      </c>
      <c r="X2" s="12" t="s">
        <v>26</v>
      </c>
      <c r="Y2" s="8" t="s">
        <v>27</v>
      </c>
    </row>
    <row r="3" spans="1:25" x14ac:dyDescent="0.3">
      <c r="A3" s="14" t="s">
        <v>28</v>
      </c>
      <c r="B3" s="15">
        <v>3700100400</v>
      </c>
      <c r="C3" s="16">
        <v>3</v>
      </c>
      <c r="D3" s="17">
        <v>2657946.9</v>
      </c>
      <c r="E3" s="18">
        <v>10507571.300000001</v>
      </c>
      <c r="F3" s="19">
        <v>0.25295539988389099</v>
      </c>
      <c r="G3" s="20">
        <v>3748</v>
      </c>
      <c r="H3" s="21">
        <v>3258</v>
      </c>
      <c r="I3" s="22">
        <v>0.86926360725720397</v>
      </c>
      <c r="J3" s="23">
        <v>0.94672800604991203</v>
      </c>
      <c r="K3" s="24">
        <v>4954</v>
      </c>
      <c r="L3" s="25">
        <v>4328</v>
      </c>
      <c r="M3" s="26">
        <v>0.87363746467501002</v>
      </c>
      <c r="N3" s="19">
        <v>0.87333465897792795</v>
      </c>
      <c r="O3" s="27">
        <v>3069967.09</v>
      </c>
      <c r="P3" s="28">
        <v>2062232.43</v>
      </c>
      <c r="Q3" s="22">
        <v>0.67174414889248901</v>
      </c>
      <c r="R3" s="23">
        <v>0.65601555228644104</v>
      </c>
      <c r="S3" s="29">
        <v>3536</v>
      </c>
      <c r="T3" s="25">
        <v>1697</v>
      </c>
      <c r="U3" s="26">
        <v>0.47992081447963802</v>
      </c>
      <c r="V3" s="30">
        <v>0.66755245618365799</v>
      </c>
      <c r="W3" s="20">
        <v>2863</v>
      </c>
      <c r="X3" s="21">
        <v>2213</v>
      </c>
      <c r="Y3" s="23">
        <v>0.77296542088718101</v>
      </c>
    </row>
    <row r="4" spans="1:25" x14ac:dyDescent="0.3">
      <c r="A4" s="14" t="s">
        <v>29</v>
      </c>
      <c r="B4" s="15">
        <v>3700300800</v>
      </c>
      <c r="C4" s="16">
        <v>2</v>
      </c>
      <c r="D4" s="31">
        <v>383624.11</v>
      </c>
      <c r="E4" s="32">
        <v>1551276.86</v>
      </c>
      <c r="F4" s="33">
        <v>0.24729570838824999</v>
      </c>
      <c r="G4" s="34">
        <v>645</v>
      </c>
      <c r="H4" s="35">
        <v>615</v>
      </c>
      <c r="I4" s="36">
        <v>0.95348837209302295</v>
      </c>
      <c r="J4" s="37">
        <v>1</v>
      </c>
      <c r="K4" s="38">
        <v>869</v>
      </c>
      <c r="L4" s="39">
        <v>784</v>
      </c>
      <c r="M4" s="40">
        <v>0.90218642117376302</v>
      </c>
      <c r="N4" s="33">
        <v>0.9</v>
      </c>
      <c r="O4" s="41">
        <v>446776.38</v>
      </c>
      <c r="P4" s="42">
        <v>302635.52000000002</v>
      </c>
      <c r="Q4" s="36">
        <v>0.677375827253894</v>
      </c>
      <c r="R4" s="37">
        <v>0.67340625898298201</v>
      </c>
      <c r="S4" s="43">
        <v>588</v>
      </c>
      <c r="T4" s="39">
        <v>274</v>
      </c>
      <c r="U4" s="40">
        <v>0.46598639455782298</v>
      </c>
      <c r="V4" s="44">
        <v>0.64997878359264505</v>
      </c>
      <c r="W4" s="34">
        <v>459</v>
      </c>
      <c r="X4" s="35">
        <v>380</v>
      </c>
      <c r="Y4" s="37">
        <v>0.82788671023965099</v>
      </c>
    </row>
    <row r="5" spans="1:25" x14ac:dyDescent="0.3">
      <c r="A5" s="14" t="s">
        <v>30</v>
      </c>
      <c r="B5" s="15">
        <v>3700500800</v>
      </c>
      <c r="C5" s="16">
        <v>2</v>
      </c>
      <c r="D5" s="31">
        <v>124603.88</v>
      </c>
      <c r="E5" s="32">
        <v>481497.15</v>
      </c>
      <c r="F5" s="33">
        <v>0.25878425240938602</v>
      </c>
      <c r="G5" s="34">
        <v>197</v>
      </c>
      <c r="H5" s="35">
        <v>188</v>
      </c>
      <c r="I5" s="36">
        <v>0.95431472081218305</v>
      </c>
      <c r="J5" s="37">
        <v>1</v>
      </c>
      <c r="K5" s="38">
        <v>296</v>
      </c>
      <c r="L5" s="39">
        <v>267</v>
      </c>
      <c r="M5" s="40">
        <v>0.90202702702702697</v>
      </c>
      <c r="N5" s="33">
        <v>0.9</v>
      </c>
      <c r="O5" s="41">
        <v>147701.01999999999</v>
      </c>
      <c r="P5" s="42">
        <v>91834.46</v>
      </c>
      <c r="Q5" s="36">
        <v>0.62175914560373402</v>
      </c>
      <c r="R5" s="37">
        <v>0.60930090362465505</v>
      </c>
      <c r="S5" s="43">
        <v>224</v>
      </c>
      <c r="T5" s="39">
        <v>98</v>
      </c>
      <c r="U5" s="40">
        <v>0.4375</v>
      </c>
      <c r="V5" s="44">
        <v>0.639538152610442</v>
      </c>
      <c r="W5" s="34">
        <v>132</v>
      </c>
      <c r="X5" s="35">
        <v>108</v>
      </c>
      <c r="Y5" s="37">
        <v>0.81818181818181801</v>
      </c>
    </row>
    <row r="6" spans="1:25" x14ac:dyDescent="0.3">
      <c r="A6" s="14" t="s">
        <v>31</v>
      </c>
      <c r="B6" s="15">
        <v>3700700400</v>
      </c>
      <c r="C6" s="16">
        <v>4</v>
      </c>
      <c r="D6" s="31">
        <v>673400.5</v>
      </c>
      <c r="E6" s="32">
        <v>2794575.37</v>
      </c>
      <c r="F6" s="33">
        <v>0.24096702033125</v>
      </c>
      <c r="G6" s="34">
        <v>1383</v>
      </c>
      <c r="H6" s="35">
        <v>1298</v>
      </c>
      <c r="I6" s="36">
        <v>0.938539407086045</v>
      </c>
      <c r="J6" s="37">
        <v>0.92530944625407197</v>
      </c>
      <c r="K6" s="38">
        <v>1772</v>
      </c>
      <c r="L6" s="39">
        <v>1677</v>
      </c>
      <c r="M6" s="40">
        <v>0.94638826185101599</v>
      </c>
      <c r="N6" s="33">
        <v>0.9</v>
      </c>
      <c r="O6" s="41">
        <v>853822.57</v>
      </c>
      <c r="P6" s="42">
        <v>517744.86</v>
      </c>
      <c r="Q6" s="36">
        <v>0.60638460283381801</v>
      </c>
      <c r="R6" s="37">
        <v>0.60847558190708895</v>
      </c>
      <c r="S6" s="43">
        <v>1222</v>
      </c>
      <c r="T6" s="39">
        <v>525</v>
      </c>
      <c r="U6" s="40">
        <v>0.42962356792144002</v>
      </c>
      <c r="V6" s="44">
        <v>0.62671686746987998</v>
      </c>
      <c r="W6" s="34">
        <v>1103</v>
      </c>
      <c r="X6" s="35">
        <v>944</v>
      </c>
      <c r="Y6" s="37">
        <v>0.85584768812330003</v>
      </c>
    </row>
    <row r="7" spans="1:25" x14ac:dyDescent="0.3">
      <c r="A7" s="14" t="s">
        <v>32</v>
      </c>
      <c r="B7" s="15">
        <v>3700900800</v>
      </c>
      <c r="C7" s="16">
        <v>2</v>
      </c>
      <c r="D7" s="31">
        <v>338487.95</v>
      </c>
      <c r="E7" s="32">
        <v>1287145.1100000001</v>
      </c>
      <c r="F7" s="33">
        <v>0.26297574948639602</v>
      </c>
      <c r="G7" s="34">
        <v>426</v>
      </c>
      <c r="H7" s="35">
        <v>397</v>
      </c>
      <c r="I7" s="36">
        <v>0.931924882629108</v>
      </c>
      <c r="J7" s="37">
        <v>1</v>
      </c>
      <c r="K7" s="38">
        <v>718</v>
      </c>
      <c r="L7" s="39">
        <v>668</v>
      </c>
      <c r="M7" s="40">
        <v>0.93036211699164395</v>
      </c>
      <c r="N7" s="33">
        <v>0.9</v>
      </c>
      <c r="O7" s="41">
        <v>369696.88</v>
      </c>
      <c r="P7" s="42">
        <v>274527.25</v>
      </c>
      <c r="Q7" s="36">
        <v>0.74257388918186196</v>
      </c>
      <c r="R7" s="37">
        <v>0.7</v>
      </c>
      <c r="S7" s="43">
        <v>489</v>
      </c>
      <c r="T7" s="39">
        <v>256</v>
      </c>
      <c r="U7" s="40">
        <v>0.52351738241308798</v>
      </c>
      <c r="V7" s="44">
        <v>0.7</v>
      </c>
      <c r="W7" s="34">
        <v>460</v>
      </c>
      <c r="X7" s="35">
        <v>382</v>
      </c>
      <c r="Y7" s="37">
        <v>0.83043478260869596</v>
      </c>
    </row>
    <row r="8" spans="1:25" x14ac:dyDescent="0.3">
      <c r="A8" s="14" t="s">
        <v>33</v>
      </c>
      <c r="B8" s="15">
        <v>3701100200</v>
      </c>
      <c r="C8" s="16">
        <v>2</v>
      </c>
      <c r="D8" s="31">
        <v>139445.56</v>
      </c>
      <c r="E8" s="32">
        <v>526735.5</v>
      </c>
      <c r="F8" s="33">
        <v>0.26473545071482701</v>
      </c>
      <c r="G8" s="34">
        <v>164</v>
      </c>
      <c r="H8" s="35">
        <v>156</v>
      </c>
      <c r="I8" s="36">
        <v>0.95121951219512202</v>
      </c>
      <c r="J8" s="37">
        <v>1</v>
      </c>
      <c r="K8" s="38">
        <v>251</v>
      </c>
      <c r="L8" s="39">
        <v>211</v>
      </c>
      <c r="M8" s="40">
        <v>0.840637450199203</v>
      </c>
      <c r="N8" s="33">
        <v>0.84484375</v>
      </c>
      <c r="O8" s="41">
        <v>163345.73000000001</v>
      </c>
      <c r="P8" s="42">
        <v>117936.66</v>
      </c>
      <c r="Q8" s="36">
        <v>0.72200638486234103</v>
      </c>
      <c r="R8" s="37">
        <v>0.7</v>
      </c>
      <c r="S8" s="43">
        <v>155</v>
      </c>
      <c r="T8" s="39">
        <v>75</v>
      </c>
      <c r="U8" s="40">
        <v>0.483870967741936</v>
      </c>
      <c r="V8" s="44">
        <v>0.61215053763440896</v>
      </c>
      <c r="W8" s="34">
        <v>156</v>
      </c>
      <c r="X8" s="35">
        <v>68</v>
      </c>
      <c r="Y8" s="37">
        <v>0.43589743589743601</v>
      </c>
    </row>
    <row r="9" spans="1:25" x14ac:dyDescent="0.3">
      <c r="A9" s="14" t="s">
        <v>34</v>
      </c>
      <c r="B9" s="15">
        <v>3701300700</v>
      </c>
      <c r="C9" s="16">
        <v>7</v>
      </c>
      <c r="D9" s="31">
        <v>833706.15</v>
      </c>
      <c r="E9" s="32">
        <v>3713593.93</v>
      </c>
      <c r="F9" s="33">
        <v>0.224501161331875</v>
      </c>
      <c r="G9" s="34">
        <v>1353</v>
      </c>
      <c r="H9" s="35">
        <v>1240</v>
      </c>
      <c r="I9" s="36">
        <v>0.91648189209164799</v>
      </c>
      <c r="J9" s="37">
        <v>0.98737541528239203</v>
      </c>
      <c r="K9" s="38">
        <v>1715</v>
      </c>
      <c r="L9" s="39">
        <v>1641</v>
      </c>
      <c r="M9" s="40">
        <v>0.95685131195335305</v>
      </c>
      <c r="N9" s="33">
        <v>0.9</v>
      </c>
      <c r="O9" s="41">
        <v>914096.4</v>
      </c>
      <c r="P9" s="42">
        <v>619965.37</v>
      </c>
      <c r="Q9" s="36">
        <v>0.67822755893142095</v>
      </c>
      <c r="R9" s="37">
        <v>0.68552700141197798</v>
      </c>
      <c r="S9" s="43">
        <v>1315</v>
      </c>
      <c r="T9" s="39">
        <v>631</v>
      </c>
      <c r="U9" s="40">
        <v>0.47984790874524702</v>
      </c>
      <c r="V9" s="44">
        <v>0.69175195665261902</v>
      </c>
      <c r="W9" s="34">
        <v>993</v>
      </c>
      <c r="X9" s="35">
        <v>839</v>
      </c>
      <c r="Y9" s="37">
        <v>0.84491440080563995</v>
      </c>
    </row>
    <row r="10" spans="1:25" x14ac:dyDescent="0.3">
      <c r="A10" s="14" t="s">
        <v>35</v>
      </c>
      <c r="B10" s="15">
        <v>3701500100</v>
      </c>
      <c r="C10" s="16">
        <v>7</v>
      </c>
      <c r="D10" s="31">
        <v>450363.67</v>
      </c>
      <c r="E10" s="32">
        <v>1865172.62</v>
      </c>
      <c r="F10" s="33">
        <v>0.24145951166707599</v>
      </c>
      <c r="G10" s="34">
        <v>784</v>
      </c>
      <c r="H10" s="35">
        <v>721</v>
      </c>
      <c r="I10" s="36">
        <v>0.91964285714285698</v>
      </c>
      <c r="J10" s="37">
        <v>0.95976635514018704</v>
      </c>
      <c r="K10" s="38">
        <v>989</v>
      </c>
      <c r="L10" s="39">
        <v>952</v>
      </c>
      <c r="M10" s="40">
        <v>0.96258847320525798</v>
      </c>
      <c r="N10" s="33">
        <v>0.9</v>
      </c>
      <c r="O10" s="41">
        <v>497903.13</v>
      </c>
      <c r="P10" s="42">
        <v>343133.97</v>
      </c>
      <c r="Q10" s="36">
        <v>0.68915808984771798</v>
      </c>
      <c r="R10" s="37">
        <v>0.669802071510053</v>
      </c>
      <c r="S10" s="43">
        <v>706</v>
      </c>
      <c r="T10" s="39">
        <v>353</v>
      </c>
      <c r="U10" s="40">
        <v>0.5</v>
      </c>
      <c r="V10" s="44">
        <v>0.68827930174563601</v>
      </c>
      <c r="W10" s="34">
        <v>599</v>
      </c>
      <c r="X10" s="35">
        <v>506</v>
      </c>
      <c r="Y10" s="37">
        <v>0.84474123539232104</v>
      </c>
    </row>
    <row r="11" spans="1:25" x14ac:dyDescent="0.3">
      <c r="A11" s="14" t="s">
        <v>36</v>
      </c>
      <c r="B11" s="15">
        <v>3701700700</v>
      </c>
      <c r="C11" s="16">
        <v>6</v>
      </c>
      <c r="D11" s="31">
        <v>859552.45</v>
      </c>
      <c r="E11" s="32">
        <v>3799649.49</v>
      </c>
      <c r="F11" s="33">
        <v>0.22621887946827399</v>
      </c>
      <c r="G11" s="34">
        <v>1349</v>
      </c>
      <c r="H11" s="35">
        <v>1204</v>
      </c>
      <c r="I11" s="36">
        <v>0.89251297257227602</v>
      </c>
      <c r="J11" s="37">
        <v>0.95506258692628698</v>
      </c>
      <c r="K11" s="38">
        <v>1793</v>
      </c>
      <c r="L11" s="39">
        <v>1608</v>
      </c>
      <c r="M11" s="40">
        <v>0.89682097044060205</v>
      </c>
      <c r="N11" s="33">
        <v>0.9</v>
      </c>
      <c r="O11" s="41">
        <v>1142725.74</v>
      </c>
      <c r="P11" s="42">
        <v>722626.87</v>
      </c>
      <c r="Q11" s="36">
        <v>0.63237121971191501</v>
      </c>
      <c r="R11" s="37">
        <v>0.65703343178656703</v>
      </c>
      <c r="S11" s="43">
        <v>1381</v>
      </c>
      <c r="T11" s="39">
        <v>554</v>
      </c>
      <c r="U11" s="40">
        <v>0.40115858073859501</v>
      </c>
      <c r="V11" s="44">
        <v>0.62538461538461498</v>
      </c>
      <c r="W11" s="34">
        <v>1092</v>
      </c>
      <c r="X11" s="35">
        <v>952</v>
      </c>
      <c r="Y11" s="37">
        <v>0.87179487179487203</v>
      </c>
    </row>
    <row r="12" spans="1:25" ht="15" customHeight="1" x14ac:dyDescent="0.3">
      <c r="A12" s="14" t="s">
        <v>37</v>
      </c>
      <c r="B12" s="15">
        <v>3701900700</v>
      </c>
      <c r="C12" s="16">
        <v>6</v>
      </c>
      <c r="D12" s="31">
        <v>1681413.14</v>
      </c>
      <c r="E12" s="32">
        <v>6316195.8200000003</v>
      </c>
      <c r="F12" s="33">
        <v>0.26620661992078598</v>
      </c>
      <c r="G12" s="34">
        <v>2369</v>
      </c>
      <c r="H12" s="35">
        <v>2277</v>
      </c>
      <c r="I12" s="36">
        <v>0.961165048543689</v>
      </c>
      <c r="J12" s="37">
        <v>1</v>
      </c>
      <c r="K12" s="38">
        <v>2929</v>
      </c>
      <c r="L12" s="39">
        <v>2661</v>
      </c>
      <c r="M12" s="40">
        <v>0.90850119494708104</v>
      </c>
      <c r="N12" s="33">
        <v>0.9</v>
      </c>
      <c r="O12" s="41">
        <v>1878805.71</v>
      </c>
      <c r="P12" s="42">
        <v>1377795.46</v>
      </c>
      <c r="Q12" s="36">
        <v>0.73333578489071105</v>
      </c>
      <c r="R12" s="37">
        <v>0.7</v>
      </c>
      <c r="S12" s="43">
        <v>1726</v>
      </c>
      <c r="T12" s="39">
        <v>855</v>
      </c>
      <c r="U12" s="40">
        <v>0.49536500579374299</v>
      </c>
      <c r="V12" s="44">
        <v>0.7</v>
      </c>
      <c r="W12" s="34">
        <v>2161</v>
      </c>
      <c r="X12" s="35">
        <v>1799</v>
      </c>
      <c r="Y12" s="37">
        <v>0.83248496066635802</v>
      </c>
    </row>
    <row r="13" spans="1:25" x14ac:dyDescent="0.3">
      <c r="A13" s="14" t="s">
        <v>38</v>
      </c>
      <c r="B13" s="15">
        <v>3702100500</v>
      </c>
      <c r="C13" s="16">
        <v>1</v>
      </c>
      <c r="D13" s="31">
        <v>2424445.42</v>
      </c>
      <c r="E13" s="32">
        <v>10357492.92</v>
      </c>
      <c r="F13" s="33">
        <v>0.234076473788215</v>
      </c>
      <c r="G13" s="34">
        <v>3264</v>
      </c>
      <c r="H13" s="35">
        <v>3127</v>
      </c>
      <c r="I13" s="36">
        <v>0.95802696078431404</v>
      </c>
      <c r="J13" s="37">
        <v>1</v>
      </c>
      <c r="K13" s="38">
        <v>4652</v>
      </c>
      <c r="L13" s="39">
        <v>4467</v>
      </c>
      <c r="M13" s="40">
        <v>0.96023215821152197</v>
      </c>
      <c r="N13" s="33">
        <v>0.9</v>
      </c>
      <c r="O13" s="41">
        <v>2642076.59</v>
      </c>
      <c r="P13" s="42">
        <v>1868654.92</v>
      </c>
      <c r="Q13" s="36">
        <v>0.70726750582200204</v>
      </c>
      <c r="R13" s="37">
        <v>0.7</v>
      </c>
      <c r="S13" s="43">
        <v>3342</v>
      </c>
      <c r="T13" s="39">
        <v>1704</v>
      </c>
      <c r="U13" s="40">
        <v>0.50987432675044897</v>
      </c>
      <c r="V13" s="44">
        <v>0.69582909460834197</v>
      </c>
      <c r="W13" s="34">
        <v>2600</v>
      </c>
      <c r="X13" s="35">
        <v>1896</v>
      </c>
      <c r="Y13" s="37">
        <v>0.72923076923076902</v>
      </c>
    </row>
    <row r="14" spans="1:25" x14ac:dyDescent="0.3">
      <c r="A14" s="14" t="s">
        <v>39</v>
      </c>
      <c r="B14" s="15">
        <v>3702300500</v>
      </c>
      <c r="C14" s="16">
        <v>2</v>
      </c>
      <c r="D14" s="31">
        <v>998421.98</v>
      </c>
      <c r="E14" s="32">
        <v>3862616.75</v>
      </c>
      <c r="F14" s="33">
        <v>0.258483314452566</v>
      </c>
      <c r="G14" s="34">
        <v>1280</v>
      </c>
      <c r="H14" s="35">
        <v>1244</v>
      </c>
      <c r="I14" s="36">
        <v>0.97187500000000004</v>
      </c>
      <c r="J14" s="37">
        <v>1</v>
      </c>
      <c r="K14" s="38">
        <v>2201</v>
      </c>
      <c r="L14" s="39">
        <v>1848</v>
      </c>
      <c r="M14" s="40">
        <v>0.83961835529304896</v>
      </c>
      <c r="N14" s="33">
        <v>0.86090118938700799</v>
      </c>
      <c r="O14" s="41">
        <v>1151951.1399999999</v>
      </c>
      <c r="P14" s="42">
        <v>790789.77</v>
      </c>
      <c r="Q14" s="36">
        <v>0.68647856887402403</v>
      </c>
      <c r="R14" s="37">
        <v>0.66483412078228599</v>
      </c>
      <c r="S14" s="43">
        <v>1629</v>
      </c>
      <c r="T14" s="39">
        <v>750</v>
      </c>
      <c r="U14" s="40">
        <v>0.46040515653775299</v>
      </c>
      <c r="V14" s="44">
        <v>0.67009433962264198</v>
      </c>
      <c r="W14" s="34">
        <v>1046</v>
      </c>
      <c r="X14" s="35">
        <v>779</v>
      </c>
      <c r="Y14" s="37">
        <v>0.74474187380497103</v>
      </c>
    </row>
    <row r="15" spans="1:25" x14ac:dyDescent="0.3">
      <c r="A15" s="14" t="s">
        <v>40</v>
      </c>
      <c r="B15" s="15">
        <v>3702500800</v>
      </c>
      <c r="C15" s="16">
        <v>4</v>
      </c>
      <c r="D15" s="31">
        <v>3328671.05</v>
      </c>
      <c r="E15" s="32">
        <v>12165121.810000001</v>
      </c>
      <c r="F15" s="33">
        <v>0.27362414466444201</v>
      </c>
      <c r="G15" s="34">
        <v>3439</v>
      </c>
      <c r="H15" s="35">
        <v>3349</v>
      </c>
      <c r="I15" s="36">
        <v>0.97382960162837995</v>
      </c>
      <c r="J15" s="37">
        <v>1</v>
      </c>
      <c r="K15" s="38">
        <v>4151</v>
      </c>
      <c r="L15" s="39">
        <v>3659</v>
      </c>
      <c r="M15" s="40">
        <v>0.88147434353167897</v>
      </c>
      <c r="N15" s="33">
        <v>0.9</v>
      </c>
      <c r="O15" s="41">
        <v>3673650.74</v>
      </c>
      <c r="P15" s="42">
        <v>2728672.49</v>
      </c>
      <c r="Q15" s="36">
        <v>0.74276861986068898</v>
      </c>
      <c r="R15" s="37">
        <v>0.7</v>
      </c>
      <c r="S15" s="43">
        <v>2836</v>
      </c>
      <c r="T15" s="39">
        <v>1636</v>
      </c>
      <c r="U15" s="40">
        <v>0.57686882933709505</v>
      </c>
      <c r="V15" s="44">
        <v>0.7</v>
      </c>
      <c r="W15" s="34">
        <v>2400</v>
      </c>
      <c r="X15" s="35">
        <v>1924</v>
      </c>
      <c r="Y15" s="37">
        <v>0.80166666666666697</v>
      </c>
    </row>
    <row r="16" spans="1:25" x14ac:dyDescent="0.3">
      <c r="A16" s="14" t="s">
        <v>41</v>
      </c>
      <c r="B16" s="15">
        <v>3702700500</v>
      </c>
      <c r="C16" s="16">
        <v>2</v>
      </c>
      <c r="D16" s="31">
        <v>1336416.58</v>
      </c>
      <c r="E16" s="32">
        <v>5123954.09</v>
      </c>
      <c r="F16" s="33">
        <v>0.26081743835452698</v>
      </c>
      <c r="G16" s="34">
        <v>1543</v>
      </c>
      <c r="H16" s="35">
        <v>1420</v>
      </c>
      <c r="I16" s="36">
        <v>0.920285158781594</v>
      </c>
      <c r="J16" s="37">
        <v>1</v>
      </c>
      <c r="K16" s="38">
        <v>2265</v>
      </c>
      <c r="L16" s="39">
        <v>2098</v>
      </c>
      <c r="M16" s="40">
        <v>0.92626931567328896</v>
      </c>
      <c r="N16" s="33">
        <v>0.9</v>
      </c>
      <c r="O16" s="41">
        <v>1453422.32</v>
      </c>
      <c r="P16" s="42">
        <v>1058190.73</v>
      </c>
      <c r="Q16" s="36">
        <v>0.72806830845971904</v>
      </c>
      <c r="R16" s="37">
        <v>0.7</v>
      </c>
      <c r="S16" s="43">
        <v>1711</v>
      </c>
      <c r="T16" s="39">
        <v>839</v>
      </c>
      <c r="U16" s="40">
        <v>0.49035651665692598</v>
      </c>
      <c r="V16" s="44">
        <v>0.7</v>
      </c>
      <c r="W16" s="34">
        <v>1123</v>
      </c>
      <c r="X16" s="35">
        <v>931</v>
      </c>
      <c r="Y16" s="37">
        <v>0.82902938557435402</v>
      </c>
    </row>
    <row r="17" spans="1:25" x14ac:dyDescent="0.3">
      <c r="A17" s="14" t="s">
        <v>42</v>
      </c>
      <c r="B17" s="15">
        <v>3702900100</v>
      </c>
      <c r="C17" s="16">
        <v>7</v>
      </c>
      <c r="D17" s="31">
        <v>207815.74</v>
      </c>
      <c r="E17" s="32">
        <v>854635.85</v>
      </c>
      <c r="F17" s="33">
        <v>0.243162909676677</v>
      </c>
      <c r="G17" s="34">
        <v>158</v>
      </c>
      <c r="H17" s="35">
        <v>152</v>
      </c>
      <c r="I17" s="36">
        <v>0.962025316455696</v>
      </c>
      <c r="J17" s="37">
        <v>1</v>
      </c>
      <c r="K17" s="38">
        <v>222</v>
      </c>
      <c r="L17" s="39">
        <v>198</v>
      </c>
      <c r="M17" s="40">
        <v>0.891891891891892</v>
      </c>
      <c r="N17" s="33">
        <v>0.87399563318777296</v>
      </c>
      <c r="O17" s="41">
        <v>214877.95</v>
      </c>
      <c r="P17" s="42">
        <v>161857.94</v>
      </c>
      <c r="Q17" s="36">
        <v>0.75325523163265495</v>
      </c>
      <c r="R17" s="37">
        <v>0.7</v>
      </c>
      <c r="S17" s="43">
        <v>164</v>
      </c>
      <c r="T17" s="39">
        <v>94</v>
      </c>
      <c r="U17" s="40">
        <v>0.57317073170731703</v>
      </c>
      <c r="V17" s="44">
        <v>0.7</v>
      </c>
      <c r="W17" s="34">
        <v>132</v>
      </c>
      <c r="X17" s="35">
        <v>73</v>
      </c>
      <c r="Y17" s="37">
        <v>0.55303030303030298</v>
      </c>
    </row>
    <row r="18" spans="1:25" x14ac:dyDescent="0.3">
      <c r="A18" s="14" t="s">
        <v>43</v>
      </c>
      <c r="B18" s="15">
        <v>3703100100</v>
      </c>
      <c r="C18" s="16">
        <v>6</v>
      </c>
      <c r="D18" s="31">
        <v>614176.28</v>
      </c>
      <c r="E18" s="32">
        <v>2847088.25</v>
      </c>
      <c r="F18" s="33">
        <v>0.21572084391834401</v>
      </c>
      <c r="G18" s="34">
        <v>1020</v>
      </c>
      <c r="H18" s="35">
        <v>922</v>
      </c>
      <c r="I18" s="36">
        <v>0.90392156862745099</v>
      </c>
      <c r="J18" s="37">
        <v>0.95390885188431196</v>
      </c>
      <c r="K18" s="38">
        <v>1633</v>
      </c>
      <c r="L18" s="39">
        <v>1273</v>
      </c>
      <c r="M18" s="40">
        <v>0.77954684629516202</v>
      </c>
      <c r="N18" s="33">
        <v>0.79032589016294497</v>
      </c>
      <c r="O18" s="41">
        <v>841775.81</v>
      </c>
      <c r="P18" s="42">
        <v>495852</v>
      </c>
      <c r="Q18" s="36">
        <v>0.58905470329445597</v>
      </c>
      <c r="R18" s="37">
        <v>0.61289642718328496</v>
      </c>
      <c r="S18" s="43">
        <v>1034</v>
      </c>
      <c r="T18" s="39">
        <v>325</v>
      </c>
      <c r="U18" s="40">
        <v>0.31431334622823998</v>
      </c>
      <c r="V18" s="44">
        <v>0.54571428571428604</v>
      </c>
      <c r="W18" s="34">
        <v>806</v>
      </c>
      <c r="X18" s="35">
        <v>585</v>
      </c>
      <c r="Y18" s="37">
        <v>0.72580645161290303</v>
      </c>
    </row>
    <row r="19" spans="1:25" x14ac:dyDescent="0.3">
      <c r="A19" s="14" t="s">
        <v>44</v>
      </c>
      <c r="B19" s="15">
        <v>3703300400</v>
      </c>
      <c r="C19" s="16">
        <v>3</v>
      </c>
      <c r="D19" s="31">
        <v>314473.53999999998</v>
      </c>
      <c r="E19" s="32">
        <v>1254283.3999999999</v>
      </c>
      <c r="F19" s="33">
        <v>0.25071968583814502</v>
      </c>
      <c r="G19" s="34">
        <v>575</v>
      </c>
      <c r="H19" s="35">
        <v>532</v>
      </c>
      <c r="I19" s="36">
        <v>0.92521739130434799</v>
      </c>
      <c r="J19" s="37">
        <v>1</v>
      </c>
      <c r="K19" s="38">
        <v>776</v>
      </c>
      <c r="L19" s="39">
        <v>685</v>
      </c>
      <c r="M19" s="40">
        <v>0.88273195876288701</v>
      </c>
      <c r="N19" s="33">
        <v>0.9</v>
      </c>
      <c r="O19" s="41">
        <v>328871.7</v>
      </c>
      <c r="P19" s="42">
        <v>235682.41</v>
      </c>
      <c r="Q19" s="36">
        <v>0.71663937638902997</v>
      </c>
      <c r="R19" s="37">
        <v>0.7</v>
      </c>
      <c r="S19" s="43">
        <v>480</v>
      </c>
      <c r="T19" s="39">
        <v>233</v>
      </c>
      <c r="U19" s="40">
        <v>0.485416666666667</v>
      </c>
      <c r="V19" s="44">
        <v>0.66430018416206305</v>
      </c>
      <c r="W19" s="34">
        <v>417</v>
      </c>
      <c r="X19" s="35">
        <v>335</v>
      </c>
      <c r="Y19" s="37">
        <v>0.80335731414868095</v>
      </c>
    </row>
    <row r="20" spans="1:25" x14ac:dyDescent="0.3">
      <c r="A20" s="14" t="s">
        <v>45</v>
      </c>
      <c r="B20" s="15">
        <v>3703500800</v>
      </c>
      <c r="C20" s="16">
        <v>2</v>
      </c>
      <c r="D20" s="31">
        <v>2467170.6</v>
      </c>
      <c r="E20" s="32">
        <v>10290481.380000001</v>
      </c>
      <c r="F20" s="33">
        <v>0.23975269075313199</v>
      </c>
      <c r="G20" s="34">
        <v>3001</v>
      </c>
      <c r="H20" s="35">
        <v>2805</v>
      </c>
      <c r="I20" s="36">
        <v>0.93468843718760397</v>
      </c>
      <c r="J20" s="37">
        <v>1</v>
      </c>
      <c r="K20" s="38">
        <v>4161</v>
      </c>
      <c r="L20" s="39">
        <v>3793</v>
      </c>
      <c r="M20" s="40">
        <v>0.91155972122086004</v>
      </c>
      <c r="N20" s="33">
        <v>0.9</v>
      </c>
      <c r="O20" s="41">
        <v>2735316.01</v>
      </c>
      <c r="P20" s="42">
        <v>1945097.33</v>
      </c>
      <c r="Q20" s="36">
        <v>0.71110516038693505</v>
      </c>
      <c r="R20" s="37">
        <v>0.69642185901280895</v>
      </c>
      <c r="S20" s="43">
        <v>3295</v>
      </c>
      <c r="T20" s="39">
        <v>1654</v>
      </c>
      <c r="U20" s="40">
        <v>0.50197268588770905</v>
      </c>
      <c r="V20" s="44">
        <v>0.7</v>
      </c>
      <c r="W20" s="34">
        <v>2217</v>
      </c>
      <c r="X20" s="35">
        <v>1749</v>
      </c>
      <c r="Y20" s="37">
        <v>0.78890392422192201</v>
      </c>
    </row>
    <row r="21" spans="1:25" x14ac:dyDescent="0.3">
      <c r="A21" s="14" t="s">
        <v>46</v>
      </c>
      <c r="B21" s="15">
        <v>3703700600</v>
      </c>
      <c r="C21" s="16">
        <v>3</v>
      </c>
      <c r="D21" s="31">
        <v>648773</v>
      </c>
      <c r="E21" s="32">
        <v>2479601.2799999998</v>
      </c>
      <c r="F21" s="33">
        <v>0.26164408174527198</v>
      </c>
      <c r="G21" s="34">
        <v>885</v>
      </c>
      <c r="H21" s="35">
        <v>816</v>
      </c>
      <c r="I21" s="36">
        <v>0.92203389830508498</v>
      </c>
      <c r="J21" s="37">
        <v>1</v>
      </c>
      <c r="K21" s="38">
        <v>1118</v>
      </c>
      <c r="L21" s="39">
        <v>1004</v>
      </c>
      <c r="M21" s="40">
        <v>0.89803220035778197</v>
      </c>
      <c r="N21" s="33">
        <v>0.9</v>
      </c>
      <c r="O21" s="41">
        <v>729766.02</v>
      </c>
      <c r="P21" s="42">
        <v>505923.59</v>
      </c>
      <c r="Q21" s="36">
        <v>0.693268220408508</v>
      </c>
      <c r="R21" s="37">
        <v>0.68653775992677901</v>
      </c>
      <c r="S21" s="43">
        <v>753</v>
      </c>
      <c r="T21" s="39">
        <v>384</v>
      </c>
      <c r="U21" s="40">
        <v>0.50996015936255001</v>
      </c>
      <c r="V21" s="44">
        <v>0.67040358744394601</v>
      </c>
      <c r="W21" s="34">
        <v>720</v>
      </c>
      <c r="X21" s="35">
        <v>534</v>
      </c>
      <c r="Y21" s="37">
        <v>0.74166666666666703</v>
      </c>
    </row>
    <row r="22" spans="1:25" x14ac:dyDescent="0.3">
      <c r="A22" s="14" t="s">
        <v>47</v>
      </c>
      <c r="B22" s="15">
        <v>3703900200</v>
      </c>
      <c r="C22" s="16">
        <v>1</v>
      </c>
      <c r="D22" s="31">
        <v>264970.95</v>
      </c>
      <c r="E22" s="32">
        <v>995202.37</v>
      </c>
      <c r="F22" s="33">
        <v>0.26624831088374501</v>
      </c>
      <c r="G22" s="34">
        <v>328</v>
      </c>
      <c r="H22" s="35">
        <v>312</v>
      </c>
      <c r="I22" s="36">
        <v>0.95121951219512202</v>
      </c>
      <c r="J22" s="37">
        <v>1</v>
      </c>
      <c r="K22" s="38">
        <v>554</v>
      </c>
      <c r="L22" s="39">
        <v>504</v>
      </c>
      <c r="M22" s="40">
        <v>0.90974729241877295</v>
      </c>
      <c r="N22" s="33">
        <v>0.9</v>
      </c>
      <c r="O22" s="41">
        <v>308981.46000000002</v>
      </c>
      <c r="P22" s="42">
        <v>208888.48</v>
      </c>
      <c r="Q22" s="36">
        <v>0.67605506168557805</v>
      </c>
      <c r="R22" s="37">
        <v>0.67143343351130402</v>
      </c>
      <c r="S22" s="43">
        <v>395</v>
      </c>
      <c r="T22" s="39">
        <v>175</v>
      </c>
      <c r="U22" s="40">
        <v>0.443037974683544</v>
      </c>
      <c r="V22" s="44">
        <v>0.66077342047930299</v>
      </c>
      <c r="W22" s="34">
        <v>311</v>
      </c>
      <c r="X22" s="35">
        <v>222</v>
      </c>
      <c r="Y22" s="37">
        <v>0.71382636655948595</v>
      </c>
    </row>
    <row r="23" spans="1:25" x14ac:dyDescent="0.3">
      <c r="A23" s="14" t="s">
        <v>48</v>
      </c>
      <c r="B23" s="15">
        <v>3704100900</v>
      </c>
      <c r="C23" s="16">
        <v>7</v>
      </c>
      <c r="D23" s="31">
        <v>318044.63</v>
      </c>
      <c r="E23" s="32">
        <v>1277682.8899999999</v>
      </c>
      <c r="F23" s="33">
        <v>0.24892297806382899</v>
      </c>
      <c r="G23" s="34">
        <v>517</v>
      </c>
      <c r="H23" s="35">
        <v>480</v>
      </c>
      <c r="I23" s="36">
        <v>0.92843326885880095</v>
      </c>
      <c r="J23" s="37">
        <v>0.97673144876325102</v>
      </c>
      <c r="K23" s="38">
        <v>683</v>
      </c>
      <c r="L23" s="39">
        <v>656</v>
      </c>
      <c r="M23" s="40">
        <v>0.96046852122986803</v>
      </c>
      <c r="N23" s="33">
        <v>0.9</v>
      </c>
      <c r="O23" s="41">
        <v>334904.18</v>
      </c>
      <c r="P23" s="42">
        <v>225882.09</v>
      </c>
      <c r="Q23" s="36">
        <v>0.67446781345040197</v>
      </c>
      <c r="R23" s="37">
        <v>0.66484745669780199</v>
      </c>
      <c r="S23" s="43">
        <v>517</v>
      </c>
      <c r="T23" s="39">
        <v>259</v>
      </c>
      <c r="U23" s="40">
        <v>0.50096711798839499</v>
      </c>
      <c r="V23" s="44">
        <v>0.64075042158516005</v>
      </c>
      <c r="W23" s="34">
        <v>415</v>
      </c>
      <c r="X23" s="35">
        <v>324</v>
      </c>
      <c r="Y23" s="37">
        <v>0.78072289156626495</v>
      </c>
    </row>
    <row r="24" spans="1:25" x14ac:dyDescent="0.3">
      <c r="A24" s="14" t="s">
        <v>49</v>
      </c>
      <c r="B24" s="15">
        <v>3704300200</v>
      </c>
      <c r="C24" s="16">
        <v>1</v>
      </c>
      <c r="D24" s="31">
        <v>100084.65</v>
      </c>
      <c r="E24" s="32">
        <v>462113.45</v>
      </c>
      <c r="F24" s="33">
        <v>0.216580257510358</v>
      </c>
      <c r="G24" s="34">
        <v>114</v>
      </c>
      <c r="H24" s="35">
        <v>105</v>
      </c>
      <c r="I24" s="36">
        <v>0.92105263157894701</v>
      </c>
      <c r="J24" s="37">
        <v>0.97514925373134298</v>
      </c>
      <c r="K24" s="38">
        <v>175</v>
      </c>
      <c r="L24" s="39">
        <v>157</v>
      </c>
      <c r="M24" s="40">
        <v>0.89714285714285702</v>
      </c>
      <c r="N24" s="33">
        <v>0.9</v>
      </c>
      <c r="O24" s="41">
        <v>118029.74</v>
      </c>
      <c r="P24" s="42">
        <v>83389.990000000005</v>
      </c>
      <c r="Q24" s="36">
        <v>0.70651676433414201</v>
      </c>
      <c r="R24" s="37">
        <v>0.7</v>
      </c>
      <c r="S24" s="43">
        <v>130</v>
      </c>
      <c r="T24" s="39">
        <v>74</v>
      </c>
      <c r="U24" s="40">
        <v>0.56923076923076898</v>
      </c>
      <c r="V24" s="44">
        <v>0.7</v>
      </c>
      <c r="W24" s="34">
        <v>109</v>
      </c>
      <c r="X24" s="35">
        <v>77</v>
      </c>
      <c r="Y24" s="37">
        <v>0.70642201834862395</v>
      </c>
    </row>
    <row r="25" spans="1:25" x14ac:dyDescent="0.3">
      <c r="A25" s="14" t="s">
        <v>50</v>
      </c>
      <c r="B25" s="15">
        <v>3704500500</v>
      </c>
      <c r="C25" s="16">
        <v>2</v>
      </c>
      <c r="D25" s="31">
        <v>1881914.66</v>
      </c>
      <c r="E25" s="32">
        <v>8016700.2999999998</v>
      </c>
      <c r="F25" s="33">
        <v>0.234749284565372</v>
      </c>
      <c r="G25" s="34">
        <v>3931</v>
      </c>
      <c r="H25" s="35">
        <v>3598</v>
      </c>
      <c r="I25" s="36">
        <v>0.91528873060289995</v>
      </c>
      <c r="J25" s="37">
        <v>1</v>
      </c>
      <c r="K25" s="38">
        <v>5102</v>
      </c>
      <c r="L25" s="39">
        <v>4482</v>
      </c>
      <c r="M25" s="40">
        <v>0.87847902783222298</v>
      </c>
      <c r="N25" s="33">
        <v>0.886774317570165</v>
      </c>
      <c r="O25" s="41">
        <v>2436697.5</v>
      </c>
      <c r="P25" s="42">
        <v>1487818.33</v>
      </c>
      <c r="Q25" s="36">
        <v>0.61058803154679597</v>
      </c>
      <c r="R25" s="37">
        <v>0.61402260244459705</v>
      </c>
      <c r="S25" s="43">
        <v>3421</v>
      </c>
      <c r="T25" s="39">
        <v>1294</v>
      </c>
      <c r="U25" s="40">
        <v>0.37825197310727898</v>
      </c>
      <c r="V25" s="44">
        <v>0.61095389507154196</v>
      </c>
      <c r="W25" s="34">
        <v>2392</v>
      </c>
      <c r="X25" s="35">
        <v>1933</v>
      </c>
      <c r="Y25" s="37">
        <v>0.80811036789297697</v>
      </c>
    </row>
    <row r="26" spans="1:25" x14ac:dyDescent="0.3">
      <c r="A26" s="14" t="s">
        <v>51</v>
      </c>
      <c r="B26" s="15">
        <v>3704700700</v>
      </c>
      <c r="C26" s="16">
        <v>6</v>
      </c>
      <c r="D26" s="31">
        <v>1136231.94</v>
      </c>
      <c r="E26" s="32">
        <v>4593314.3099999996</v>
      </c>
      <c r="F26" s="33">
        <v>0.24736646859247899</v>
      </c>
      <c r="G26" s="34">
        <v>2167</v>
      </c>
      <c r="H26" s="35">
        <v>1982</v>
      </c>
      <c r="I26" s="36">
        <v>0.91462851868943296</v>
      </c>
      <c r="J26" s="37">
        <v>0.98392888498683095</v>
      </c>
      <c r="K26" s="38">
        <v>2863</v>
      </c>
      <c r="L26" s="39">
        <v>2575</v>
      </c>
      <c r="M26" s="40">
        <v>0.89940621725462799</v>
      </c>
      <c r="N26" s="33">
        <v>0.9</v>
      </c>
      <c r="O26" s="41">
        <v>1395736.06</v>
      </c>
      <c r="P26" s="42">
        <v>906985.71</v>
      </c>
      <c r="Q26" s="36">
        <v>0.64982609247768497</v>
      </c>
      <c r="R26" s="37">
        <v>0.66125110375245399</v>
      </c>
      <c r="S26" s="43">
        <v>2029</v>
      </c>
      <c r="T26" s="39">
        <v>802</v>
      </c>
      <c r="U26" s="40">
        <v>0.395268605224248</v>
      </c>
      <c r="V26" s="44">
        <v>0.62488250652741495</v>
      </c>
      <c r="W26" s="34">
        <v>1692</v>
      </c>
      <c r="X26" s="35">
        <v>1450</v>
      </c>
      <c r="Y26" s="37">
        <v>0.85697399527186802</v>
      </c>
    </row>
    <row r="27" spans="1:25" x14ac:dyDescent="0.3">
      <c r="A27" s="14" t="s">
        <v>52</v>
      </c>
      <c r="B27" s="15">
        <v>3704900100</v>
      </c>
      <c r="C27" s="16">
        <v>6</v>
      </c>
      <c r="D27" s="31">
        <v>1898181.35</v>
      </c>
      <c r="E27" s="32">
        <v>7417545.7599999998</v>
      </c>
      <c r="F27" s="33">
        <v>0.25590423186010802</v>
      </c>
      <c r="G27" s="34">
        <v>2379</v>
      </c>
      <c r="H27" s="35">
        <v>2185</v>
      </c>
      <c r="I27" s="36">
        <v>0.91845313156788599</v>
      </c>
      <c r="J27" s="37">
        <v>0.98243190661478597</v>
      </c>
      <c r="K27" s="38">
        <v>3303</v>
      </c>
      <c r="L27" s="39">
        <v>3001</v>
      </c>
      <c r="M27" s="40">
        <v>0.90856796851347299</v>
      </c>
      <c r="N27" s="33">
        <v>0.9</v>
      </c>
      <c r="O27" s="41">
        <v>2045223.73</v>
      </c>
      <c r="P27" s="42">
        <v>1468158.79</v>
      </c>
      <c r="Q27" s="36">
        <v>0.71784752370343397</v>
      </c>
      <c r="R27" s="37">
        <v>0.7</v>
      </c>
      <c r="S27" s="43">
        <v>2236</v>
      </c>
      <c r="T27" s="39">
        <v>1045</v>
      </c>
      <c r="U27" s="40">
        <v>0.467352415026834</v>
      </c>
      <c r="V27" s="44">
        <v>0.67097532314923602</v>
      </c>
      <c r="W27" s="34">
        <v>1946</v>
      </c>
      <c r="X27" s="35">
        <v>1470</v>
      </c>
      <c r="Y27" s="37">
        <v>0.75539568345323704</v>
      </c>
    </row>
    <row r="28" spans="1:25" x14ac:dyDescent="0.3">
      <c r="A28" s="14" t="s">
        <v>53</v>
      </c>
      <c r="B28" s="15">
        <v>3705100300</v>
      </c>
      <c r="C28" s="16">
        <v>6</v>
      </c>
      <c r="D28" s="31">
        <v>8589800.1300000008</v>
      </c>
      <c r="E28" s="32">
        <v>36464202.109999999</v>
      </c>
      <c r="F28" s="33">
        <v>0.23556802652879999</v>
      </c>
      <c r="G28" s="34">
        <v>11760</v>
      </c>
      <c r="H28" s="35">
        <v>10366</v>
      </c>
      <c r="I28" s="36">
        <v>0.88146258503401398</v>
      </c>
      <c r="J28" s="37">
        <v>0.96972942549820695</v>
      </c>
      <c r="K28" s="38">
        <v>16124</v>
      </c>
      <c r="L28" s="39">
        <v>12941</v>
      </c>
      <c r="M28" s="40">
        <v>0.80259240883155603</v>
      </c>
      <c r="N28" s="33">
        <v>0.82407035175879395</v>
      </c>
      <c r="O28" s="41">
        <v>10170856.609999999</v>
      </c>
      <c r="P28" s="42">
        <v>6750210.5999999996</v>
      </c>
      <c r="Q28" s="36">
        <v>0.66368162081482696</v>
      </c>
      <c r="R28" s="37">
        <v>0.67192568787995699</v>
      </c>
      <c r="S28" s="43">
        <v>10660</v>
      </c>
      <c r="T28" s="39">
        <v>4844</v>
      </c>
      <c r="U28" s="40">
        <v>0.45440900562851799</v>
      </c>
      <c r="V28" s="44">
        <v>0.66215948777648403</v>
      </c>
      <c r="W28" s="34">
        <v>8499</v>
      </c>
      <c r="X28" s="35">
        <v>6410</v>
      </c>
      <c r="Y28" s="37">
        <v>0.75420637722085004</v>
      </c>
    </row>
    <row r="29" spans="1:25" x14ac:dyDescent="0.3">
      <c r="A29" s="14" t="s">
        <v>54</v>
      </c>
      <c r="B29" s="15">
        <v>3705300100</v>
      </c>
      <c r="C29" s="16">
        <v>7</v>
      </c>
      <c r="D29" s="31">
        <v>471250.44</v>
      </c>
      <c r="E29" s="32">
        <v>2037861.16</v>
      </c>
      <c r="F29" s="33">
        <v>0.23124756938789701</v>
      </c>
      <c r="G29" s="34">
        <v>399</v>
      </c>
      <c r="H29" s="35">
        <v>369</v>
      </c>
      <c r="I29" s="36">
        <v>0.92481203007518797</v>
      </c>
      <c r="J29" s="37">
        <v>1</v>
      </c>
      <c r="K29" s="38">
        <v>619</v>
      </c>
      <c r="L29" s="39">
        <v>566</v>
      </c>
      <c r="M29" s="40">
        <v>0.91437802907915999</v>
      </c>
      <c r="N29" s="33">
        <v>0.9</v>
      </c>
      <c r="O29" s="41">
        <v>512544.15</v>
      </c>
      <c r="P29" s="42">
        <v>369324.66</v>
      </c>
      <c r="Q29" s="36">
        <v>0.72057140833623801</v>
      </c>
      <c r="R29" s="37">
        <v>0.7</v>
      </c>
      <c r="S29" s="43">
        <v>494</v>
      </c>
      <c r="T29" s="39">
        <v>264</v>
      </c>
      <c r="U29" s="40">
        <v>0.53441295546558698</v>
      </c>
      <c r="V29" s="44">
        <v>0.7</v>
      </c>
      <c r="W29" s="34">
        <v>304</v>
      </c>
      <c r="X29" s="35">
        <v>189</v>
      </c>
      <c r="Y29" s="37">
        <v>0.62171052631579005</v>
      </c>
    </row>
    <row r="30" spans="1:25" x14ac:dyDescent="0.3">
      <c r="A30" s="14" t="s">
        <v>55</v>
      </c>
      <c r="B30" s="15">
        <v>3705500100</v>
      </c>
      <c r="C30" s="16">
        <v>7</v>
      </c>
      <c r="D30" s="31">
        <v>418601.09</v>
      </c>
      <c r="E30" s="32">
        <v>1855289.42</v>
      </c>
      <c r="F30" s="33">
        <v>0.225625762475377</v>
      </c>
      <c r="G30" s="34">
        <v>359</v>
      </c>
      <c r="H30" s="35">
        <v>337</v>
      </c>
      <c r="I30" s="36">
        <v>0.93871866295264605</v>
      </c>
      <c r="J30" s="37">
        <v>1</v>
      </c>
      <c r="K30" s="38">
        <v>581</v>
      </c>
      <c r="L30" s="39">
        <v>540</v>
      </c>
      <c r="M30" s="40">
        <v>0.92943201376936302</v>
      </c>
      <c r="N30" s="33">
        <v>0.9</v>
      </c>
      <c r="O30" s="41">
        <v>443317.38</v>
      </c>
      <c r="P30" s="42">
        <v>325777.96000000002</v>
      </c>
      <c r="Q30" s="36">
        <v>0.734863947810934</v>
      </c>
      <c r="R30" s="37">
        <v>0.7</v>
      </c>
      <c r="S30" s="43">
        <v>426</v>
      </c>
      <c r="T30" s="39">
        <v>216</v>
      </c>
      <c r="U30" s="40">
        <v>0.50704225352112697</v>
      </c>
      <c r="V30" s="44">
        <v>0.7</v>
      </c>
      <c r="W30" s="34">
        <v>321</v>
      </c>
      <c r="X30" s="35">
        <v>219</v>
      </c>
      <c r="Y30" s="37">
        <v>0.68224299065420602</v>
      </c>
    </row>
    <row r="31" spans="1:25" x14ac:dyDescent="0.3">
      <c r="A31" s="14" t="s">
        <v>56</v>
      </c>
      <c r="B31" s="15">
        <v>3705700400</v>
      </c>
      <c r="C31" s="16">
        <v>3</v>
      </c>
      <c r="D31" s="31">
        <v>3038551.87</v>
      </c>
      <c r="E31" s="32">
        <v>11071109.130000001</v>
      </c>
      <c r="F31" s="33">
        <v>0.27445776519050502</v>
      </c>
      <c r="G31" s="34">
        <v>3066</v>
      </c>
      <c r="H31" s="35">
        <v>2788</v>
      </c>
      <c r="I31" s="36">
        <v>0.90932811480756703</v>
      </c>
      <c r="J31" s="37">
        <v>1</v>
      </c>
      <c r="K31" s="38">
        <v>4283</v>
      </c>
      <c r="L31" s="39">
        <v>3704</v>
      </c>
      <c r="M31" s="40">
        <v>0.86481438244221298</v>
      </c>
      <c r="N31" s="33">
        <v>0.87418604651162801</v>
      </c>
      <c r="O31" s="41">
        <v>3144880.73</v>
      </c>
      <c r="P31" s="42">
        <v>2156644.2400000002</v>
      </c>
      <c r="Q31" s="36">
        <v>0.68576344388106603</v>
      </c>
      <c r="R31" s="37">
        <v>0.68032714963688501</v>
      </c>
      <c r="S31" s="43">
        <v>3188</v>
      </c>
      <c r="T31" s="39">
        <v>1453</v>
      </c>
      <c r="U31" s="40">
        <v>0.45577164366373901</v>
      </c>
      <c r="V31" s="44">
        <v>0.65994685200327097</v>
      </c>
      <c r="W31" s="34">
        <v>2149</v>
      </c>
      <c r="X31" s="35">
        <v>1785</v>
      </c>
      <c r="Y31" s="37">
        <v>0.83061889250814303</v>
      </c>
    </row>
    <row r="32" spans="1:25" x14ac:dyDescent="0.3">
      <c r="A32" s="14" t="s">
        <v>57</v>
      </c>
      <c r="B32" s="15">
        <v>3705900400</v>
      </c>
      <c r="C32" s="16">
        <v>3</v>
      </c>
      <c r="D32" s="31">
        <v>618766.77</v>
      </c>
      <c r="E32" s="32">
        <v>2133664.42</v>
      </c>
      <c r="F32" s="33">
        <v>0.29000191604638598</v>
      </c>
      <c r="G32" s="34">
        <v>711</v>
      </c>
      <c r="H32" s="35">
        <v>667</v>
      </c>
      <c r="I32" s="36">
        <v>0.93811533052039398</v>
      </c>
      <c r="J32" s="37">
        <v>1</v>
      </c>
      <c r="K32" s="38">
        <v>884</v>
      </c>
      <c r="L32" s="39">
        <v>797</v>
      </c>
      <c r="M32" s="40">
        <v>0.90158371040723995</v>
      </c>
      <c r="N32" s="33">
        <v>0.9</v>
      </c>
      <c r="O32" s="41">
        <v>673236.49</v>
      </c>
      <c r="P32" s="42">
        <v>506813.09</v>
      </c>
      <c r="Q32" s="36">
        <v>0.75280098082621805</v>
      </c>
      <c r="R32" s="37">
        <v>0.7</v>
      </c>
      <c r="S32" s="43">
        <v>614</v>
      </c>
      <c r="T32" s="39">
        <v>355</v>
      </c>
      <c r="U32" s="40">
        <v>0.57817589576547201</v>
      </c>
      <c r="V32" s="44">
        <v>0.7</v>
      </c>
      <c r="W32" s="34">
        <v>598</v>
      </c>
      <c r="X32" s="35">
        <v>473</v>
      </c>
      <c r="Y32" s="37">
        <v>0.79096989966555198</v>
      </c>
    </row>
    <row r="33" spans="1:25" x14ac:dyDescent="0.3">
      <c r="A33" s="14" t="s">
        <v>58</v>
      </c>
      <c r="B33" s="15">
        <v>3706100900</v>
      </c>
      <c r="C33" s="16">
        <v>6</v>
      </c>
      <c r="D33" s="31">
        <v>1106026.1499999999</v>
      </c>
      <c r="E33" s="32">
        <v>5032879.57</v>
      </c>
      <c r="F33" s="33">
        <v>0.21976010643942301</v>
      </c>
      <c r="G33" s="34">
        <v>1531</v>
      </c>
      <c r="H33" s="35">
        <v>1396</v>
      </c>
      <c r="I33" s="36">
        <v>0.91182233834095405</v>
      </c>
      <c r="J33" s="37">
        <v>0.95884287454324002</v>
      </c>
      <c r="K33" s="38">
        <v>1987</v>
      </c>
      <c r="L33" s="39">
        <v>1772</v>
      </c>
      <c r="M33" s="40">
        <v>0.89179667840966304</v>
      </c>
      <c r="N33" s="33">
        <v>0.9</v>
      </c>
      <c r="O33" s="41">
        <v>1360739.96</v>
      </c>
      <c r="P33" s="42">
        <v>880238.12</v>
      </c>
      <c r="Q33" s="36">
        <v>0.64688195090559397</v>
      </c>
      <c r="R33" s="37">
        <v>0.65984263692405298</v>
      </c>
      <c r="S33" s="43">
        <v>1527</v>
      </c>
      <c r="T33" s="39">
        <v>672</v>
      </c>
      <c r="U33" s="40">
        <v>0.44007858546168999</v>
      </c>
      <c r="V33" s="44">
        <v>0.66842857142857204</v>
      </c>
      <c r="W33" s="34">
        <v>1184</v>
      </c>
      <c r="X33" s="35">
        <v>984</v>
      </c>
      <c r="Y33" s="37">
        <v>0.83108108108108103</v>
      </c>
    </row>
    <row r="34" spans="1:25" x14ac:dyDescent="0.3">
      <c r="A34" s="14" t="s">
        <v>59</v>
      </c>
      <c r="B34" s="15">
        <v>3706300600</v>
      </c>
      <c r="C34" s="16">
        <v>3</v>
      </c>
      <c r="D34" s="31">
        <v>3496922.27</v>
      </c>
      <c r="E34" s="32">
        <v>14659646.710000001</v>
      </c>
      <c r="F34" s="33">
        <v>0.23854069195368799</v>
      </c>
      <c r="G34" s="34">
        <v>5413</v>
      </c>
      <c r="H34" s="35">
        <v>4893</v>
      </c>
      <c r="I34" s="36">
        <v>0.90393497136523204</v>
      </c>
      <c r="J34" s="37">
        <v>0.980920432734252</v>
      </c>
      <c r="K34" s="38">
        <v>6541</v>
      </c>
      <c r="L34" s="39">
        <v>5848</v>
      </c>
      <c r="M34" s="40">
        <v>0.89405289711053404</v>
      </c>
      <c r="N34" s="33">
        <v>0.9</v>
      </c>
      <c r="O34" s="41">
        <v>3955800.47</v>
      </c>
      <c r="P34" s="42">
        <v>2735779.1</v>
      </c>
      <c r="Q34" s="36">
        <v>0.69158672707271296</v>
      </c>
      <c r="R34" s="37">
        <v>0.68778014186731296</v>
      </c>
      <c r="S34" s="43">
        <v>4474</v>
      </c>
      <c r="T34" s="39">
        <v>2298</v>
      </c>
      <c r="U34" s="40">
        <v>0.513634331694233</v>
      </c>
      <c r="V34" s="44">
        <v>0.7</v>
      </c>
      <c r="W34" s="34">
        <v>3815</v>
      </c>
      <c r="X34" s="35">
        <v>2835</v>
      </c>
      <c r="Y34" s="37">
        <v>0.74311926605504597</v>
      </c>
    </row>
    <row r="35" spans="1:25" x14ac:dyDescent="0.3">
      <c r="A35" s="45" t="s">
        <v>60</v>
      </c>
      <c r="B35" s="46">
        <v>3706500900</v>
      </c>
      <c r="C35" s="16">
        <v>5</v>
      </c>
      <c r="D35" s="31">
        <v>552735.80000000005</v>
      </c>
      <c r="E35" s="32">
        <v>2314378.4</v>
      </c>
      <c r="F35" s="33">
        <v>0.238826891920526</v>
      </c>
      <c r="G35" s="34">
        <v>1433</v>
      </c>
      <c r="H35" s="35">
        <v>953</v>
      </c>
      <c r="I35" s="36">
        <v>0.66503838101884205</v>
      </c>
      <c r="J35" s="37">
        <v>0.87056542810985504</v>
      </c>
      <c r="K35" s="38">
        <v>1857</v>
      </c>
      <c r="L35" s="39">
        <v>1198</v>
      </c>
      <c r="M35" s="40">
        <v>0.645126548196015</v>
      </c>
      <c r="N35" s="33">
        <v>0.67047518479408696</v>
      </c>
      <c r="O35" s="41">
        <v>593067.47</v>
      </c>
      <c r="P35" s="42">
        <v>398136.57</v>
      </c>
      <c r="Q35" s="36">
        <v>0.67131749782196004</v>
      </c>
      <c r="R35" s="37">
        <v>0.66110141311433701</v>
      </c>
      <c r="S35" s="43">
        <v>1054</v>
      </c>
      <c r="T35" s="39">
        <v>441</v>
      </c>
      <c r="U35" s="40">
        <v>0.41840607210626202</v>
      </c>
      <c r="V35" s="44">
        <v>0.62466325660699096</v>
      </c>
      <c r="W35" s="34">
        <v>651</v>
      </c>
      <c r="X35" s="35">
        <v>527</v>
      </c>
      <c r="Y35" s="37">
        <v>0.80952380952380998</v>
      </c>
    </row>
    <row r="36" spans="1:25" x14ac:dyDescent="0.3">
      <c r="A36" s="45" t="s">
        <v>61</v>
      </c>
      <c r="B36" s="46">
        <v>3726500900</v>
      </c>
      <c r="C36" s="16">
        <v>5</v>
      </c>
      <c r="D36" s="31">
        <v>532767.59</v>
      </c>
      <c r="E36" s="32">
        <v>2275600.85</v>
      </c>
      <c r="F36" s="33">
        <v>0.23412172218163799</v>
      </c>
      <c r="G36" s="34">
        <v>1516</v>
      </c>
      <c r="H36" s="35">
        <v>1079</v>
      </c>
      <c r="I36" s="36">
        <v>0.711741424802111</v>
      </c>
      <c r="J36" s="37">
        <v>0.81461942257217801</v>
      </c>
      <c r="K36" s="38">
        <v>2024</v>
      </c>
      <c r="L36" s="39">
        <v>1325</v>
      </c>
      <c r="M36" s="40">
        <v>0.65464426877470405</v>
      </c>
      <c r="N36" s="33">
        <v>0.67894838398456303</v>
      </c>
      <c r="O36" s="41">
        <v>611691.03</v>
      </c>
      <c r="P36" s="42">
        <v>371533.23</v>
      </c>
      <c r="Q36" s="36">
        <v>0.60738708233141803</v>
      </c>
      <c r="R36" s="37">
        <v>0.59565159232994003</v>
      </c>
      <c r="S36" s="43">
        <v>1151</v>
      </c>
      <c r="T36" s="39">
        <v>470</v>
      </c>
      <c r="U36" s="40">
        <v>0.40834057341442198</v>
      </c>
      <c r="V36" s="44">
        <v>0.615868358445678</v>
      </c>
      <c r="W36" s="34">
        <v>651</v>
      </c>
      <c r="X36" s="35">
        <v>504</v>
      </c>
      <c r="Y36" s="37">
        <v>0.77419354838709697</v>
      </c>
    </row>
    <row r="37" spans="1:25" x14ac:dyDescent="0.3">
      <c r="A37" s="14" t="s">
        <v>62</v>
      </c>
      <c r="B37" s="15">
        <v>3706700400</v>
      </c>
      <c r="C37" s="16">
        <v>3</v>
      </c>
      <c r="D37" s="31">
        <v>5520537.3899999997</v>
      </c>
      <c r="E37" s="32">
        <v>22585852.539999999</v>
      </c>
      <c r="F37" s="33">
        <v>0.24442457419851699</v>
      </c>
      <c r="G37" s="34">
        <v>8783</v>
      </c>
      <c r="H37" s="35">
        <v>8077</v>
      </c>
      <c r="I37" s="36">
        <v>0.91961744278720303</v>
      </c>
      <c r="J37" s="37">
        <v>0.980958563237044</v>
      </c>
      <c r="K37" s="38">
        <v>10644</v>
      </c>
      <c r="L37" s="39">
        <v>9672</v>
      </c>
      <c r="M37" s="40">
        <v>0.90868094701240099</v>
      </c>
      <c r="N37" s="33">
        <v>0.9</v>
      </c>
      <c r="O37" s="41">
        <v>6677796.0499999998</v>
      </c>
      <c r="P37" s="42">
        <v>4356956.66</v>
      </c>
      <c r="Q37" s="36">
        <v>0.65245428692000895</v>
      </c>
      <c r="R37" s="37">
        <v>0.65677112902492296</v>
      </c>
      <c r="S37" s="43">
        <v>7673</v>
      </c>
      <c r="T37" s="39">
        <v>3352</v>
      </c>
      <c r="U37" s="40">
        <v>0.43685650983969798</v>
      </c>
      <c r="V37" s="44">
        <v>0.66438111123892796</v>
      </c>
      <c r="W37" s="34">
        <v>6874</v>
      </c>
      <c r="X37" s="35">
        <v>5224</v>
      </c>
      <c r="Y37" s="37">
        <v>0.75996508583066602</v>
      </c>
    </row>
    <row r="38" spans="1:25" x14ac:dyDescent="0.3">
      <c r="A38" s="14" t="s">
        <v>63</v>
      </c>
      <c r="B38" s="15">
        <v>3706900100</v>
      </c>
      <c r="C38" s="16">
        <v>5</v>
      </c>
      <c r="D38" s="31">
        <v>1250839.29</v>
      </c>
      <c r="E38" s="32">
        <v>5115269.76</v>
      </c>
      <c r="F38" s="33">
        <v>0.24453046441093301</v>
      </c>
      <c r="G38" s="34">
        <v>1601</v>
      </c>
      <c r="H38" s="35">
        <v>1493</v>
      </c>
      <c r="I38" s="36">
        <v>0.93254216114928201</v>
      </c>
      <c r="J38" s="37">
        <v>0.99471210340775595</v>
      </c>
      <c r="K38" s="38">
        <v>2226</v>
      </c>
      <c r="L38" s="39">
        <v>2025</v>
      </c>
      <c r="M38" s="40">
        <v>0.90970350404312705</v>
      </c>
      <c r="N38" s="33">
        <v>0.9</v>
      </c>
      <c r="O38" s="41">
        <v>1335397.5900000001</v>
      </c>
      <c r="P38" s="42">
        <v>946473.37</v>
      </c>
      <c r="Q38" s="36">
        <v>0.70875773409176202</v>
      </c>
      <c r="R38" s="37">
        <v>0.7</v>
      </c>
      <c r="S38" s="43">
        <v>1535</v>
      </c>
      <c r="T38" s="39">
        <v>717</v>
      </c>
      <c r="U38" s="40">
        <v>0.46710097719869698</v>
      </c>
      <c r="V38" s="44">
        <v>0.673504273504274</v>
      </c>
      <c r="W38" s="34">
        <v>1322</v>
      </c>
      <c r="X38" s="35">
        <v>1123</v>
      </c>
      <c r="Y38" s="37">
        <v>0.84947049924356999</v>
      </c>
    </row>
    <row r="39" spans="1:25" x14ac:dyDescent="0.3">
      <c r="A39" s="14" t="s">
        <v>64</v>
      </c>
      <c r="B39" s="15">
        <v>3707100800</v>
      </c>
      <c r="C39" s="16">
        <v>2</v>
      </c>
      <c r="D39" s="31">
        <v>3303701.34</v>
      </c>
      <c r="E39" s="32">
        <v>14110062.779999999</v>
      </c>
      <c r="F39" s="33">
        <v>0.23413796178729701</v>
      </c>
      <c r="G39" s="34">
        <v>5346</v>
      </c>
      <c r="H39" s="35">
        <v>4921</v>
      </c>
      <c r="I39" s="36">
        <v>0.92050130939019803</v>
      </c>
      <c r="J39" s="37">
        <v>1</v>
      </c>
      <c r="K39" s="38">
        <v>7099</v>
      </c>
      <c r="L39" s="39">
        <v>6138</v>
      </c>
      <c r="M39" s="40">
        <v>0.86462882096069904</v>
      </c>
      <c r="N39" s="33">
        <v>0.88396773737087897</v>
      </c>
      <c r="O39" s="41">
        <v>3794054.09</v>
      </c>
      <c r="P39" s="42">
        <v>2651747.5099999998</v>
      </c>
      <c r="Q39" s="36">
        <v>0.69892190440542701</v>
      </c>
      <c r="R39" s="37">
        <v>0.7</v>
      </c>
      <c r="S39" s="43">
        <v>4825</v>
      </c>
      <c r="T39" s="39">
        <v>2186</v>
      </c>
      <c r="U39" s="40">
        <v>0.45305699481865302</v>
      </c>
      <c r="V39" s="44">
        <v>0.67336271124840996</v>
      </c>
      <c r="W39" s="34">
        <v>4131</v>
      </c>
      <c r="X39" s="35">
        <v>3288</v>
      </c>
      <c r="Y39" s="37">
        <v>0.79593318809005098</v>
      </c>
    </row>
    <row r="40" spans="1:25" x14ac:dyDescent="0.3">
      <c r="A40" s="14" t="s">
        <v>65</v>
      </c>
      <c r="B40" s="15">
        <v>3707300100</v>
      </c>
      <c r="C40" s="16">
        <v>7</v>
      </c>
      <c r="D40" s="31">
        <v>234666.26</v>
      </c>
      <c r="E40" s="32">
        <v>956007.9</v>
      </c>
      <c r="F40" s="33">
        <v>0.245464770740911</v>
      </c>
      <c r="G40" s="34">
        <v>246</v>
      </c>
      <c r="H40" s="35">
        <v>220</v>
      </c>
      <c r="I40" s="36">
        <v>0.89430894308943099</v>
      </c>
      <c r="J40" s="37">
        <v>1</v>
      </c>
      <c r="K40" s="38">
        <v>337</v>
      </c>
      <c r="L40" s="39">
        <v>306</v>
      </c>
      <c r="M40" s="40">
        <v>0.90801186943620205</v>
      </c>
      <c r="N40" s="33">
        <v>0.9</v>
      </c>
      <c r="O40" s="41">
        <v>231565.66</v>
      </c>
      <c r="P40" s="42">
        <v>169524.5</v>
      </c>
      <c r="Q40" s="36">
        <v>0.73207961836828495</v>
      </c>
      <c r="R40" s="37">
        <v>0.7</v>
      </c>
      <c r="S40" s="43">
        <v>242</v>
      </c>
      <c r="T40" s="39">
        <v>136</v>
      </c>
      <c r="U40" s="40">
        <v>0.56198347107437996</v>
      </c>
      <c r="V40" s="44">
        <v>0.7</v>
      </c>
      <c r="W40" s="34">
        <v>173</v>
      </c>
      <c r="X40" s="35">
        <v>111</v>
      </c>
      <c r="Y40" s="37">
        <v>0.64161849710982699</v>
      </c>
    </row>
    <row r="41" spans="1:25" x14ac:dyDescent="0.3">
      <c r="A41" s="14" t="s">
        <v>66</v>
      </c>
      <c r="B41" s="15">
        <v>3707500200</v>
      </c>
      <c r="C41" s="16">
        <v>1</v>
      </c>
      <c r="D41" s="31">
        <v>99786.559999999998</v>
      </c>
      <c r="E41" s="32">
        <v>463872.83</v>
      </c>
      <c r="F41" s="33">
        <v>0.21511619898065601</v>
      </c>
      <c r="G41" s="34">
        <v>129</v>
      </c>
      <c r="H41" s="35">
        <v>120</v>
      </c>
      <c r="I41" s="36">
        <v>0.93023255813953498</v>
      </c>
      <c r="J41" s="37">
        <v>1</v>
      </c>
      <c r="K41" s="38">
        <v>195</v>
      </c>
      <c r="L41" s="39">
        <v>179</v>
      </c>
      <c r="M41" s="40">
        <v>0.91794871794871802</v>
      </c>
      <c r="N41" s="33">
        <v>0.9</v>
      </c>
      <c r="O41" s="41">
        <v>128078.03</v>
      </c>
      <c r="P41" s="42">
        <v>86923.91</v>
      </c>
      <c r="Q41" s="36">
        <v>0.67867931760037203</v>
      </c>
      <c r="R41" s="37">
        <v>0.7</v>
      </c>
      <c r="S41" s="43">
        <v>135</v>
      </c>
      <c r="T41" s="39">
        <v>54</v>
      </c>
      <c r="U41" s="40">
        <v>0.4</v>
      </c>
      <c r="V41" s="44">
        <v>0.621464968152866</v>
      </c>
      <c r="W41" s="34">
        <v>127</v>
      </c>
      <c r="X41" s="35">
        <v>94</v>
      </c>
      <c r="Y41" s="37">
        <v>0.74015748031496098</v>
      </c>
    </row>
    <row r="42" spans="1:25" x14ac:dyDescent="0.3">
      <c r="A42" s="14" t="s">
        <v>67</v>
      </c>
      <c r="B42" s="15">
        <v>3707700600</v>
      </c>
      <c r="C42" s="16">
        <v>5</v>
      </c>
      <c r="D42" s="31">
        <v>919970.51</v>
      </c>
      <c r="E42" s="32">
        <v>3662931.77</v>
      </c>
      <c r="F42" s="33">
        <v>0.25115687863331398</v>
      </c>
      <c r="G42" s="34">
        <v>1278</v>
      </c>
      <c r="H42" s="35">
        <v>1205</v>
      </c>
      <c r="I42" s="36">
        <v>0.94287949921752701</v>
      </c>
      <c r="J42" s="37">
        <v>1</v>
      </c>
      <c r="K42" s="38">
        <v>1691</v>
      </c>
      <c r="L42" s="39">
        <v>1631</v>
      </c>
      <c r="M42" s="40">
        <v>0.96451803666469604</v>
      </c>
      <c r="N42" s="33">
        <v>0.9</v>
      </c>
      <c r="O42" s="41">
        <v>1028263.18</v>
      </c>
      <c r="P42" s="42">
        <v>737493.7</v>
      </c>
      <c r="Q42" s="36">
        <v>0.71722270557232304</v>
      </c>
      <c r="R42" s="37">
        <v>0.69576009943064998</v>
      </c>
      <c r="S42" s="43">
        <v>1234</v>
      </c>
      <c r="T42" s="39">
        <v>597</v>
      </c>
      <c r="U42" s="40">
        <v>0.48379254457050203</v>
      </c>
      <c r="V42" s="44">
        <v>0.65649456521739102</v>
      </c>
      <c r="W42" s="34">
        <v>1089</v>
      </c>
      <c r="X42" s="35">
        <v>884</v>
      </c>
      <c r="Y42" s="37">
        <v>0.81175390266299396</v>
      </c>
    </row>
    <row r="43" spans="1:25" x14ac:dyDescent="0.3">
      <c r="A43" s="14" t="s">
        <v>68</v>
      </c>
      <c r="B43" s="15">
        <v>3707900900</v>
      </c>
      <c r="C43" s="16">
        <v>5</v>
      </c>
      <c r="D43" s="31">
        <v>463301.08</v>
      </c>
      <c r="E43" s="32">
        <v>1763250.21</v>
      </c>
      <c r="F43" s="33">
        <v>0.26275401946499699</v>
      </c>
      <c r="G43" s="34">
        <v>857</v>
      </c>
      <c r="H43" s="35">
        <v>803</v>
      </c>
      <c r="I43" s="36">
        <v>0.93698949824970801</v>
      </c>
      <c r="J43" s="37">
        <v>0.98143097643097699</v>
      </c>
      <c r="K43" s="38">
        <v>1038</v>
      </c>
      <c r="L43" s="39">
        <v>986</v>
      </c>
      <c r="M43" s="40">
        <v>0.94990366088631994</v>
      </c>
      <c r="N43" s="33">
        <v>0.9</v>
      </c>
      <c r="O43" s="41">
        <v>570859.94999999995</v>
      </c>
      <c r="P43" s="42">
        <v>376899.64</v>
      </c>
      <c r="Q43" s="36">
        <v>0.66023135797142496</v>
      </c>
      <c r="R43" s="37">
        <v>0.63933101523742197</v>
      </c>
      <c r="S43" s="43">
        <v>774</v>
      </c>
      <c r="T43" s="39">
        <v>325</v>
      </c>
      <c r="U43" s="40">
        <v>0.419896640826873</v>
      </c>
      <c r="V43" s="44">
        <v>0.65252252252252296</v>
      </c>
      <c r="W43" s="34">
        <v>661</v>
      </c>
      <c r="X43" s="35">
        <v>575</v>
      </c>
      <c r="Y43" s="37">
        <v>0.86989409984871402</v>
      </c>
    </row>
    <row r="44" spans="1:25" x14ac:dyDescent="0.3">
      <c r="A44" s="45" t="s">
        <v>69</v>
      </c>
      <c r="B44" s="46">
        <v>3708100400</v>
      </c>
      <c r="C44" s="16">
        <v>3</v>
      </c>
      <c r="D44" s="31">
        <v>5732289.0700000003</v>
      </c>
      <c r="E44" s="32">
        <v>23954918.379999999</v>
      </c>
      <c r="F44" s="33">
        <v>0.23929486959913401</v>
      </c>
      <c r="G44" s="34">
        <v>9442</v>
      </c>
      <c r="H44" s="35">
        <v>8462</v>
      </c>
      <c r="I44" s="36">
        <v>0.89620843041728504</v>
      </c>
      <c r="J44" s="37">
        <v>1</v>
      </c>
      <c r="K44" s="38">
        <v>11286</v>
      </c>
      <c r="L44" s="39">
        <v>9744</v>
      </c>
      <c r="M44" s="40">
        <v>0.86337054758107401</v>
      </c>
      <c r="N44" s="33">
        <v>0.87349243153381795</v>
      </c>
      <c r="O44" s="41">
        <v>6381456.4400000004</v>
      </c>
      <c r="P44" s="42">
        <v>4607659.3</v>
      </c>
      <c r="Q44" s="36">
        <v>0.72203882347585202</v>
      </c>
      <c r="R44" s="37">
        <v>0.7</v>
      </c>
      <c r="S44" s="43">
        <v>7677</v>
      </c>
      <c r="T44" s="39">
        <v>3915</v>
      </c>
      <c r="U44" s="40">
        <v>0.50996483001172299</v>
      </c>
      <c r="V44" s="44">
        <v>0.7</v>
      </c>
      <c r="W44" s="34">
        <v>6375</v>
      </c>
      <c r="X44" s="35">
        <v>5217</v>
      </c>
      <c r="Y44" s="37">
        <v>0.81835294117647095</v>
      </c>
    </row>
    <row r="45" spans="1:25" x14ac:dyDescent="0.3">
      <c r="A45" s="45" t="s">
        <v>70</v>
      </c>
      <c r="B45" s="46">
        <v>3728100400</v>
      </c>
      <c r="C45" s="16">
        <v>3</v>
      </c>
      <c r="D45" s="31">
        <v>2129526.75</v>
      </c>
      <c r="E45" s="32">
        <v>8367759.5899999999</v>
      </c>
      <c r="F45" s="33">
        <v>0.25449186572531501</v>
      </c>
      <c r="G45" s="34">
        <v>3430</v>
      </c>
      <c r="H45" s="35">
        <v>3154</v>
      </c>
      <c r="I45" s="36">
        <v>0.91953352769679297</v>
      </c>
      <c r="J45" s="37">
        <v>0.99080267558528401</v>
      </c>
      <c r="K45" s="38">
        <v>4135</v>
      </c>
      <c r="L45" s="39">
        <v>3707</v>
      </c>
      <c r="M45" s="40">
        <v>0.89649334945586501</v>
      </c>
      <c r="N45" s="33">
        <v>0.89778939862134499</v>
      </c>
      <c r="O45" s="41">
        <v>2372870.5299999998</v>
      </c>
      <c r="P45" s="42">
        <v>1677814.07</v>
      </c>
      <c r="Q45" s="36">
        <v>0.70708201260352799</v>
      </c>
      <c r="R45" s="37">
        <v>0.696787312766184</v>
      </c>
      <c r="S45" s="43">
        <v>3033</v>
      </c>
      <c r="T45" s="39">
        <v>1562</v>
      </c>
      <c r="U45" s="40">
        <v>0.51500164853280594</v>
      </c>
      <c r="V45" s="44">
        <v>0.7</v>
      </c>
      <c r="W45" s="34">
        <v>2441</v>
      </c>
      <c r="X45" s="35">
        <v>2079</v>
      </c>
      <c r="Y45" s="37">
        <v>0.85170012290045105</v>
      </c>
    </row>
    <row r="46" spans="1:25" x14ac:dyDescent="0.3">
      <c r="A46" s="14" t="s">
        <v>71</v>
      </c>
      <c r="B46" s="15">
        <v>3708300900</v>
      </c>
      <c r="C46" s="16">
        <v>5</v>
      </c>
      <c r="D46" s="31">
        <v>1365976.81</v>
      </c>
      <c r="E46" s="32">
        <v>5507469.1600000001</v>
      </c>
      <c r="F46" s="33">
        <v>0.248022598096582</v>
      </c>
      <c r="G46" s="34">
        <v>2137</v>
      </c>
      <c r="H46" s="35">
        <v>1973</v>
      </c>
      <c r="I46" s="36">
        <v>0.92325690219934498</v>
      </c>
      <c r="J46" s="37">
        <v>0.99550965424337701</v>
      </c>
      <c r="K46" s="38">
        <v>2710</v>
      </c>
      <c r="L46" s="39">
        <v>2330</v>
      </c>
      <c r="M46" s="40">
        <v>0.85977859778597798</v>
      </c>
      <c r="N46" s="33">
        <v>0.87373004354136397</v>
      </c>
      <c r="O46" s="41">
        <v>1450420.27</v>
      </c>
      <c r="P46" s="42">
        <v>1011125.18</v>
      </c>
      <c r="Q46" s="36">
        <v>0.69712565448357899</v>
      </c>
      <c r="R46" s="37">
        <v>0.67040092739026302</v>
      </c>
      <c r="S46" s="43">
        <v>1842</v>
      </c>
      <c r="T46" s="39">
        <v>968</v>
      </c>
      <c r="U46" s="40">
        <v>0.525515743756786</v>
      </c>
      <c r="V46" s="44">
        <v>0.7</v>
      </c>
      <c r="W46" s="34">
        <v>1462</v>
      </c>
      <c r="X46" s="35">
        <v>1206</v>
      </c>
      <c r="Y46" s="37">
        <v>0.82489740082079299</v>
      </c>
    </row>
    <row r="47" spans="1:25" x14ac:dyDescent="0.3">
      <c r="A47" s="14" t="s">
        <v>72</v>
      </c>
      <c r="B47" s="15">
        <v>3708500300</v>
      </c>
      <c r="C47" s="16">
        <v>4</v>
      </c>
      <c r="D47" s="31">
        <v>2497085.7799999998</v>
      </c>
      <c r="E47" s="32">
        <v>9313095.4100000001</v>
      </c>
      <c r="F47" s="33">
        <v>0.26812629636745</v>
      </c>
      <c r="G47" s="34">
        <v>2838</v>
      </c>
      <c r="H47" s="35">
        <v>2633</v>
      </c>
      <c r="I47" s="36">
        <v>0.92776603241719502</v>
      </c>
      <c r="J47" s="37">
        <v>1</v>
      </c>
      <c r="K47" s="38">
        <v>3929</v>
      </c>
      <c r="L47" s="39">
        <v>3494</v>
      </c>
      <c r="M47" s="40">
        <v>0.88928480529396803</v>
      </c>
      <c r="N47" s="33">
        <v>0.9</v>
      </c>
      <c r="O47" s="41">
        <v>2856509.75</v>
      </c>
      <c r="P47" s="42">
        <v>2016261.84</v>
      </c>
      <c r="Q47" s="36">
        <v>0.70584805110502402</v>
      </c>
      <c r="R47" s="37">
        <v>0.69982494049706601</v>
      </c>
      <c r="S47" s="43">
        <v>2824</v>
      </c>
      <c r="T47" s="39">
        <v>1347</v>
      </c>
      <c r="U47" s="40">
        <v>0.47698300283286099</v>
      </c>
      <c r="V47" s="44">
        <v>0.67950350095480605</v>
      </c>
      <c r="W47" s="34">
        <v>1942</v>
      </c>
      <c r="X47" s="35">
        <v>1522</v>
      </c>
      <c r="Y47" s="37">
        <v>0.78372811534500497</v>
      </c>
    </row>
    <row r="48" spans="1:25" x14ac:dyDescent="0.3">
      <c r="A48" s="14" t="s">
        <v>73</v>
      </c>
      <c r="B48" s="15">
        <v>3708700500</v>
      </c>
      <c r="C48" s="16">
        <v>1</v>
      </c>
      <c r="D48" s="31">
        <v>646402.24</v>
      </c>
      <c r="E48" s="32">
        <v>2629564.09</v>
      </c>
      <c r="F48" s="33">
        <v>0.24582106306448701</v>
      </c>
      <c r="G48" s="34">
        <v>686</v>
      </c>
      <c r="H48" s="35">
        <v>660</v>
      </c>
      <c r="I48" s="36">
        <v>0.96209912536443198</v>
      </c>
      <c r="J48" s="37">
        <v>1</v>
      </c>
      <c r="K48" s="38">
        <v>1017</v>
      </c>
      <c r="L48" s="39">
        <v>895</v>
      </c>
      <c r="M48" s="40">
        <v>0.88003933136676504</v>
      </c>
      <c r="N48" s="33">
        <v>0.89815712900097</v>
      </c>
      <c r="O48" s="41">
        <v>711437.66</v>
      </c>
      <c r="P48" s="42">
        <v>550908.34</v>
      </c>
      <c r="Q48" s="36">
        <v>0.77435926009314704</v>
      </c>
      <c r="R48" s="37">
        <v>0.7</v>
      </c>
      <c r="S48" s="43">
        <v>658</v>
      </c>
      <c r="T48" s="39">
        <v>349</v>
      </c>
      <c r="U48" s="40">
        <v>0.53039513677811501</v>
      </c>
      <c r="V48" s="44">
        <v>0.7</v>
      </c>
      <c r="W48" s="34">
        <v>686</v>
      </c>
      <c r="X48" s="35">
        <v>546</v>
      </c>
      <c r="Y48" s="37">
        <v>0.79591836734693899</v>
      </c>
    </row>
    <row r="49" spans="1:25" x14ac:dyDescent="0.3">
      <c r="A49" s="14" t="s">
        <v>74</v>
      </c>
      <c r="B49" s="15">
        <v>3708900500</v>
      </c>
      <c r="C49" s="16">
        <v>1</v>
      </c>
      <c r="D49" s="31">
        <v>918035.61</v>
      </c>
      <c r="E49" s="32">
        <v>3660477.25</v>
      </c>
      <c r="F49" s="33">
        <v>0.25079669870916399</v>
      </c>
      <c r="G49" s="34">
        <v>1052</v>
      </c>
      <c r="H49" s="35">
        <v>985</v>
      </c>
      <c r="I49" s="36">
        <v>0.93631178707224305</v>
      </c>
      <c r="J49" s="37">
        <v>1</v>
      </c>
      <c r="K49" s="38">
        <v>1442</v>
      </c>
      <c r="L49" s="39">
        <v>1301</v>
      </c>
      <c r="M49" s="40">
        <v>0.90221914008321802</v>
      </c>
      <c r="N49" s="33">
        <v>0.9</v>
      </c>
      <c r="O49" s="41">
        <v>979741.76</v>
      </c>
      <c r="P49" s="42">
        <v>755634.28</v>
      </c>
      <c r="Q49" s="36">
        <v>0.77125862227205699</v>
      </c>
      <c r="R49" s="37">
        <v>0.7</v>
      </c>
      <c r="S49" s="43">
        <v>924</v>
      </c>
      <c r="T49" s="39">
        <v>548</v>
      </c>
      <c r="U49" s="40">
        <v>0.59307359307359298</v>
      </c>
      <c r="V49" s="44">
        <v>0.7</v>
      </c>
      <c r="W49" s="34">
        <v>709</v>
      </c>
      <c r="X49" s="35">
        <v>531</v>
      </c>
      <c r="Y49" s="37">
        <v>0.74894217207334302</v>
      </c>
    </row>
    <row r="50" spans="1:25" x14ac:dyDescent="0.3">
      <c r="A50" s="14" t="s">
        <v>75</v>
      </c>
      <c r="B50" s="15">
        <v>3709100100</v>
      </c>
      <c r="C50" s="16">
        <v>7</v>
      </c>
      <c r="D50" s="31">
        <v>618309.89</v>
      </c>
      <c r="E50" s="32">
        <v>2569815.7599999998</v>
      </c>
      <c r="F50" s="33">
        <v>0.24060475448247701</v>
      </c>
      <c r="G50" s="34">
        <v>1200</v>
      </c>
      <c r="H50" s="35">
        <v>1117</v>
      </c>
      <c r="I50" s="36">
        <v>0.93083333333333296</v>
      </c>
      <c r="J50" s="37">
        <v>0.95683486238532101</v>
      </c>
      <c r="K50" s="38">
        <v>1311</v>
      </c>
      <c r="L50" s="39">
        <v>1243</v>
      </c>
      <c r="M50" s="40">
        <v>0.94813119755911501</v>
      </c>
      <c r="N50" s="33">
        <v>0.9</v>
      </c>
      <c r="O50" s="41">
        <v>716688.2</v>
      </c>
      <c r="P50" s="42">
        <v>497887.64</v>
      </c>
      <c r="Q50" s="36">
        <v>0.69470606604099205</v>
      </c>
      <c r="R50" s="37">
        <v>0.68440231591720502</v>
      </c>
      <c r="S50" s="43">
        <v>884</v>
      </c>
      <c r="T50" s="39">
        <v>423</v>
      </c>
      <c r="U50" s="40">
        <v>0.47850678733031698</v>
      </c>
      <c r="V50" s="44">
        <v>0.68613861386138597</v>
      </c>
      <c r="W50" s="34">
        <v>880</v>
      </c>
      <c r="X50" s="35">
        <v>747</v>
      </c>
      <c r="Y50" s="37">
        <v>0.84886363636363604</v>
      </c>
    </row>
    <row r="51" spans="1:25" x14ac:dyDescent="0.3">
      <c r="A51" s="14" t="s">
        <v>76</v>
      </c>
      <c r="B51" s="15">
        <v>3709300600</v>
      </c>
      <c r="C51" s="16">
        <v>4</v>
      </c>
      <c r="D51" s="31">
        <v>998705.19</v>
      </c>
      <c r="E51" s="32">
        <v>4153957.53</v>
      </c>
      <c r="F51" s="33">
        <v>0.24042258082498999</v>
      </c>
      <c r="G51" s="34">
        <v>1446</v>
      </c>
      <c r="H51" s="35">
        <v>1301</v>
      </c>
      <c r="I51" s="36">
        <v>0.89972337482710896</v>
      </c>
      <c r="J51" s="37">
        <v>0.96952476572958501</v>
      </c>
      <c r="K51" s="38">
        <v>2047</v>
      </c>
      <c r="L51" s="39">
        <v>1793</v>
      </c>
      <c r="M51" s="40">
        <v>0.87591597459697101</v>
      </c>
      <c r="N51" s="33">
        <v>0.877892663712457</v>
      </c>
      <c r="O51" s="41">
        <v>1293791.58</v>
      </c>
      <c r="P51" s="42">
        <v>820811.51</v>
      </c>
      <c r="Q51" s="36">
        <v>0.63442328941420401</v>
      </c>
      <c r="R51" s="37">
        <v>0.63843695395991396</v>
      </c>
      <c r="S51" s="43">
        <v>1540</v>
      </c>
      <c r="T51" s="39">
        <v>624</v>
      </c>
      <c r="U51" s="40">
        <v>0.405194805194805</v>
      </c>
      <c r="V51" s="44">
        <v>0.63480484920165603</v>
      </c>
      <c r="W51" s="34">
        <v>1099</v>
      </c>
      <c r="X51" s="35">
        <v>728</v>
      </c>
      <c r="Y51" s="37">
        <v>0.66242038216560495</v>
      </c>
    </row>
    <row r="52" spans="1:25" x14ac:dyDescent="0.3">
      <c r="A52" s="14" t="s">
        <v>77</v>
      </c>
      <c r="B52" s="15">
        <v>3709500100</v>
      </c>
      <c r="C52" s="16">
        <v>7</v>
      </c>
      <c r="D52" s="31">
        <v>57974.559999999998</v>
      </c>
      <c r="E52" s="32">
        <v>220181.05</v>
      </c>
      <c r="F52" s="33">
        <v>0.26330404001615898</v>
      </c>
      <c r="G52" s="34">
        <v>57</v>
      </c>
      <c r="H52" s="35">
        <v>52</v>
      </c>
      <c r="I52" s="36">
        <v>0.91228070175438603</v>
      </c>
      <c r="J52" s="37">
        <v>1</v>
      </c>
      <c r="K52" s="38">
        <v>95</v>
      </c>
      <c r="L52" s="39">
        <v>92</v>
      </c>
      <c r="M52" s="40">
        <v>0.96842105263157896</v>
      </c>
      <c r="N52" s="33">
        <v>0.9</v>
      </c>
      <c r="O52" s="41">
        <v>57560.68</v>
      </c>
      <c r="P52" s="42">
        <v>41854.31</v>
      </c>
      <c r="Q52" s="36">
        <v>0.72713369612728695</v>
      </c>
      <c r="R52" s="37">
        <v>0.62153184654653004</v>
      </c>
      <c r="S52" s="43">
        <v>81</v>
      </c>
      <c r="T52" s="39">
        <v>40</v>
      </c>
      <c r="U52" s="40">
        <v>0.49382716049382702</v>
      </c>
      <c r="V52" s="44">
        <v>0.69791666666666696</v>
      </c>
      <c r="W52" s="34">
        <v>52</v>
      </c>
      <c r="X52" s="35">
        <v>43</v>
      </c>
      <c r="Y52" s="37">
        <v>0.82692307692307698</v>
      </c>
    </row>
    <row r="53" spans="1:25" x14ac:dyDescent="0.3">
      <c r="A53" s="14" t="s">
        <v>78</v>
      </c>
      <c r="B53" s="15">
        <v>3709700800</v>
      </c>
      <c r="C53" s="16">
        <v>2</v>
      </c>
      <c r="D53" s="31">
        <v>2345658.06</v>
      </c>
      <c r="E53" s="32">
        <v>9815480.8100000005</v>
      </c>
      <c r="F53" s="33">
        <v>0.238975359985447</v>
      </c>
      <c r="G53" s="34">
        <v>3192</v>
      </c>
      <c r="H53" s="35">
        <v>2894</v>
      </c>
      <c r="I53" s="36">
        <v>0.90664160401002503</v>
      </c>
      <c r="J53" s="37">
        <v>1</v>
      </c>
      <c r="K53" s="38">
        <v>4209</v>
      </c>
      <c r="L53" s="39">
        <v>3570</v>
      </c>
      <c r="M53" s="40">
        <v>0.84818246614397697</v>
      </c>
      <c r="N53" s="33">
        <v>0.86164172123479899</v>
      </c>
      <c r="O53" s="41">
        <v>2556819.0299999998</v>
      </c>
      <c r="P53" s="42">
        <v>1772855.44</v>
      </c>
      <c r="Q53" s="36">
        <v>0.69338323095944698</v>
      </c>
      <c r="R53" s="37">
        <v>0.69372879459537995</v>
      </c>
      <c r="S53" s="43">
        <v>2957</v>
      </c>
      <c r="T53" s="39">
        <v>1417</v>
      </c>
      <c r="U53" s="40">
        <v>0.47920189381129502</v>
      </c>
      <c r="V53" s="44">
        <v>0.69927007299270105</v>
      </c>
      <c r="W53" s="34">
        <v>2409</v>
      </c>
      <c r="X53" s="35">
        <v>1869</v>
      </c>
      <c r="Y53" s="37">
        <v>0.77584059775840597</v>
      </c>
    </row>
    <row r="54" spans="1:25" x14ac:dyDescent="0.3">
      <c r="A54" s="14" t="s">
        <v>79</v>
      </c>
      <c r="B54" s="15">
        <v>3709900500</v>
      </c>
      <c r="C54" s="16">
        <v>1</v>
      </c>
      <c r="D54" s="31">
        <v>406653.17</v>
      </c>
      <c r="E54" s="32">
        <v>1689446.26</v>
      </c>
      <c r="F54" s="33">
        <v>0.24070204517780899</v>
      </c>
      <c r="G54" s="34">
        <v>425</v>
      </c>
      <c r="H54" s="35">
        <v>384</v>
      </c>
      <c r="I54" s="36">
        <v>0.90352941176470603</v>
      </c>
      <c r="J54" s="37">
        <v>0.99783080260303703</v>
      </c>
      <c r="K54" s="38">
        <v>710</v>
      </c>
      <c r="L54" s="39">
        <v>626</v>
      </c>
      <c r="M54" s="40">
        <v>0.88169014084507003</v>
      </c>
      <c r="N54" s="33">
        <v>0.894085281980743</v>
      </c>
      <c r="O54" s="41">
        <v>490419.57</v>
      </c>
      <c r="P54" s="42">
        <v>307583.84999999998</v>
      </c>
      <c r="Q54" s="36">
        <v>0.62718510601035005</v>
      </c>
      <c r="R54" s="37">
        <v>0.62468629831398104</v>
      </c>
      <c r="S54" s="43">
        <v>517</v>
      </c>
      <c r="T54" s="39">
        <v>221</v>
      </c>
      <c r="U54" s="40">
        <v>0.42746615087040601</v>
      </c>
      <c r="V54" s="44">
        <v>0.65451768488745998</v>
      </c>
      <c r="W54" s="34">
        <v>344</v>
      </c>
      <c r="X54" s="35">
        <v>219</v>
      </c>
      <c r="Y54" s="37">
        <v>0.63662790697674398</v>
      </c>
    </row>
    <row r="55" spans="1:25" x14ac:dyDescent="0.3">
      <c r="A55" s="14" t="s">
        <v>80</v>
      </c>
      <c r="B55" s="15">
        <v>3710100900</v>
      </c>
      <c r="C55" s="16">
        <v>5</v>
      </c>
      <c r="D55" s="31">
        <v>3706050.72</v>
      </c>
      <c r="E55" s="32">
        <v>14721919.74</v>
      </c>
      <c r="F55" s="33">
        <v>0.25173691919611002</v>
      </c>
      <c r="G55" s="34">
        <v>3722</v>
      </c>
      <c r="H55" s="35">
        <v>3559</v>
      </c>
      <c r="I55" s="36">
        <v>0.95620634067705501</v>
      </c>
      <c r="J55" s="37">
        <v>1</v>
      </c>
      <c r="K55" s="38">
        <v>4618</v>
      </c>
      <c r="L55" s="39">
        <v>4083</v>
      </c>
      <c r="M55" s="40">
        <v>0.884148982243396</v>
      </c>
      <c r="N55" s="33">
        <v>0.89526237518589302</v>
      </c>
      <c r="O55" s="41">
        <v>4226365.09</v>
      </c>
      <c r="P55" s="42">
        <v>3065264.68</v>
      </c>
      <c r="Q55" s="36">
        <v>0.72527209900836997</v>
      </c>
      <c r="R55" s="37">
        <v>0.7</v>
      </c>
      <c r="S55" s="43">
        <v>3300</v>
      </c>
      <c r="T55" s="39">
        <v>1736</v>
      </c>
      <c r="U55" s="40">
        <v>0.52606060606060601</v>
      </c>
      <c r="V55" s="44">
        <v>0.7</v>
      </c>
      <c r="W55" s="34">
        <v>2862</v>
      </c>
      <c r="X55" s="35">
        <v>2316</v>
      </c>
      <c r="Y55" s="37">
        <v>0.80922431865828104</v>
      </c>
    </row>
    <row r="56" spans="1:25" x14ac:dyDescent="0.3">
      <c r="A56" s="14" t="s">
        <v>81</v>
      </c>
      <c r="B56" s="15">
        <v>3710300700</v>
      </c>
      <c r="C56" s="16">
        <v>6</v>
      </c>
      <c r="D56" s="31">
        <v>163763.21</v>
      </c>
      <c r="E56" s="32">
        <v>708011.04</v>
      </c>
      <c r="F56" s="33">
        <v>0.23130036220904099</v>
      </c>
      <c r="G56" s="34">
        <v>182</v>
      </c>
      <c r="H56" s="35">
        <v>159</v>
      </c>
      <c r="I56" s="36">
        <v>0.87362637362637396</v>
      </c>
      <c r="J56" s="37">
        <v>0.93574257425742602</v>
      </c>
      <c r="K56" s="38">
        <v>325</v>
      </c>
      <c r="L56" s="39">
        <v>278</v>
      </c>
      <c r="M56" s="40">
        <v>0.85538461538461497</v>
      </c>
      <c r="N56" s="33">
        <v>0.87009063444108803</v>
      </c>
      <c r="O56" s="41">
        <v>178173.73</v>
      </c>
      <c r="P56" s="42">
        <v>122220.63</v>
      </c>
      <c r="Q56" s="36">
        <v>0.68596324497444205</v>
      </c>
      <c r="R56" s="37">
        <v>0.7</v>
      </c>
      <c r="S56" s="43">
        <v>244</v>
      </c>
      <c r="T56" s="39">
        <v>111</v>
      </c>
      <c r="U56" s="40">
        <v>0.45491803278688497</v>
      </c>
      <c r="V56" s="44">
        <v>0.69708029197080301</v>
      </c>
      <c r="W56" s="34">
        <v>112</v>
      </c>
      <c r="X56" s="35">
        <v>89</v>
      </c>
      <c r="Y56" s="37">
        <v>0.79464285714285698</v>
      </c>
    </row>
    <row r="57" spans="1:25" x14ac:dyDescent="0.3">
      <c r="A57" s="14" t="s">
        <v>82</v>
      </c>
      <c r="B57" s="15">
        <v>3710500600</v>
      </c>
      <c r="C57" s="16">
        <v>4</v>
      </c>
      <c r="D57" s="31">
        <v>954137.88</v>
      </c>
      <c r="E57" s="32">
        <v>3804465.13</v>
      </c>
      <c r="F57" s="33">
        <v>0.250794223996475</v>
      </c>
      <c r="G57" s="34">
        <v>1429</v>
      </c>
      <c r="H57" s="35">
        <v>1285</v>
      </c>
      <c r="I57" s="36">
        <v>0.89923023093072096</v>
      </c>
      <c r="J57" s="37">
        <v>0.95909181636726504</v>
      </c>
      <c r="K57" s="38">
        <v>1976</v>
      </c>
      <c r="L57" s="39">
        <v>1687</v>
      </c>
      <c r="M57" s="40">
        <v>0.85374493927125505</v>
      </c>
      <c r="N57" s="33">
        <v>0.86724233283056795</v>
      </c>
      <c r="O57" s="41">
        <v>1149056.75</v>
      </c>
      <c r="P57" s="42">
        <v>770866.46</v>
      </c>
      <c r="Q57" s="36">
        <v>0.67086891922439895</v>
      </c>
      <c r="R57" s="37">
        <v>0.68025995464256905</v>
      </c>
      <c r="S57" s="43">
        <v>1336</v>
      </c>
      <c r="T57" s="39">
        <v>584</v>
      </c>
      <c r="U57" s="40">
        <v>0.43712574850299402</v>
      </c>
      <c r="V57" s="44">
        <v>0.67256393001345904</v>
      </c>
      <c r="W57" s="34">
        <v>1144</v>
      </c>
      <c r="X57" s="35">
        <v>905</v>
      </c>
      <c r="Y57" s="37">
        <v>0.79108391608391604</v>
      </c>
    </row>
    <row r="58" spans="1:25" x14ac:dyDescent="0.3">
      <c r="A58" s="14" t="s">
        <v>83</v>
      </c>
      <c r="B58" s="15">
        <v>3710700700</v>
      </c>
      <c r="C58" s="16">
        <v>6</v>
      </c>
      <c r="D58" s="31">
        <v>1709162.41</v>
      </c>
      <c r="E58" s="32">
        <v>6831974.6500000004</v>
      </c>
      <c r="F58" s="33">
        <v>0.250171070233699</v>
      </c>
      <c r="G58" s="34">
        <v>2767</v>
      </c>
      <c r="H58" s="35">
        <v>2432</v>
      </c>
      <c r="I58" s="36">
        <v>0.87893024936754605</v>
      </c>
      <c r="J58" s="37">
        <v>0.94614035087719295</v>
      </c>
      <c r="K58" s="38">
        <v>3674</v>
      </c>
      <c r="L58" s="39">
        <v>3346</v>
      </c>
      <c r="M58" s="40">
        <v>0.91072400653239005</v>
      </c>
      <c r="N58" s="33">
        <v>0.9</v>
      </c>
      <c r="O58" s="41">
        <v>1933707.41</v>
      </c>
      <c r="P58" s="42">
        <v>1290496.6100000001</v>
      </c>
      <c r="Q58" s="36">
        <v>0.667369118681714</v>
      </c>
      <c r="R58" s="37">
        <v>0.67245461096035197</v>
      </c>
      <c r="S58" s="43">
        <v>2871</v>
      </c>
      <c r="T58" s="39">
        <v>1345</v>
      </c>
      <c r="U58" s="40">
        <v>0.46847788227098602</v>
      </c>
      <c r="V58" s="44">
        <v>0.67636022514071303</v>
      </c>
      <c r="W58" s="34">
        <v>2055</v>
      </c>
      <c r="X58" s="35">
        <v>1755</v>
      </c>
      <c r="Y58" s="37">
        <v>0.85401459854014605</v>
      </c>
    </row>
    <row r="59" spans="1:25" x14ac:dyDescent="0.3">
      <c r="A59" s="14" t="s">
        <v>84</v>
      </c>
      <c r="B59" s="15">
        <v>3710900800</v>
      </c>
      <c r="C59" s="16">
        <v>2</v>
      </c>
      <c r="D59" s="31">
        <v>1028391.65</v>
      </c>
      <c r="E59" s="32">
        <v>4315072.45</v>
      </c>
      <c r="F59" s="33">
        <v>0.23832546542758501</v>
      </c>
      <c r="G59" s="34">
        <v>1295</v>
      </c>
      <c r="H59" s="35">
        <v>1208</v>
      </c>
      <c r="I59" s="36">
        <v>0.932818532818533</v>
      </c>
      <c r="J59" s="37">
        <v>1</v>
      </c>
      <c r="K59" s="38">
        <v>1912</v>
      </c>
      <c r="L59" s="39">
        <v>1623</v>
      </c>
      <c r="M59" s="40">
        <v>0.84884937238493696</v>
      </c>
      <c r="N59" s="33">
        <v>0.87180823345492398</v>
      </c>
      <c r="O59" s="41">
        <v>1133439.18</v>
      </c>
      <c r="P59" s="42">
        <v>801107.06</v>
      </c>
      <c r="Q59" s="36">
        <v>0.70679316026467398</v>
      </c>
      <c r="R59" s="37">
        <v>0.686959233939896</v>
      </c>
      <c r="S59" s="43">
        <v>1347</v>
      </c>
      <c r="T59" s="39">
        <v>646</v>
      </c>
      <c r="U59" s="40">
        <v>0.47958426132145499</v>
      </c>
      <c r="V59" s="44">
        <v>0.69581749049429698</v>
      </c>
      <c r="W59" s="34">
        <v>983</v>
      </c>
      <c r="X59" s="35">
        <v>821</v>
      </c>
      <c r="Y59" s="37">
        <v>0.83519837232960303</v>
      </c>
    </row>
    <row r="60" spans="1:25" x14ac:dyDescent="0.3">
      <c r="A60" s="14" t="s">
        <v>85</v>
      </c>
      <c r="B60" s="15">
        <v>3711300200</v>
      </c>
      <c r="C60" s="16">
        <v>1</v>
      </c>
      <c r="D60" s="31">
        <v>445121.8</v>
      </c>
      <c r="E60" s="32">
        <v>1838094.01</v>
      </c>
      <c r="F60" s="33">
        <v>0.24216487164331699</v>
      </c>
      <c r="G60" s="34">
        <v>536</v>
      </c>
      <c r="H60" s="35">
        <v>490</v>
      </c>
      <c r="I60" s="36">
        <v>0.91417910447761197</v>
      </c>
      <c r="J60" s="37">
        <v>1</v>
      </c>
      <c r="K60" s="38">
        <v>791</v>
      </c>
      <c r="L60" s="39">
        <v>717</v>
      </c>
      <c r="M60" s="40">
        <v>0.90644753476611895</v>
      </c>
      <c r="N60" s="33">
        <v>0.9</v>
      </c>
      <c r="O60" s="41">
        <v>548040.54</v>
      </c>
      <c r="P60" s="42">
        <v>349680.89</v>
      </c>
      <c r="Q60" s="36">
        <v>0.63805661165139405</v>
      </c>
      <c r="R60" s="37">
        <v>0.63091143411293604</v>
      </c>
      <c r="S60" s="43">
        <v>616</v>
      </c>
      <c r="T60" s="39">
        <v>271</v>
      </c>
      <c r="U60" s="40">
        <v>0.43993506493506501</v>
      </c>
      <c r="V60" s="44">
        <v>0.61079051383399197</v>
      </c>
      <c r="W60" s="34">
        <v>440</v>
      </c>
      <c r="X60" s="35">
        <v>323</v>
      </c>
      <c r="Y60" s="37">
        <v>0.73409090909090902</v>
      </c>
    </row>
    <row r="61" spans="1:25" x14ac:dyDescent="0.3">
      <c r="A61" s="14" t="s">
        <v>86</v>
      </c>
      <c r="B61" s="15">
        <v>3711500500</v>
      </c>
      <c r="C61" s="16">
        <v>1</v>
      </c>
      <c r="D61" s="31">
        <v>143546.23000000001</v>
      </c>
      <c r="E61" s="32">
        <v>626144.06999999995</v>
      </c>
      <c r="F61" s="33">
        <v>0.22925431522492901</v>
      </c>
      <c r="G61" s="34">
        <v>262</v>
      </c>
      <c r="H61" s="35">
        <v>237</v>
      </c>
      <c r="I61" s="36">
        <v>0.90458015267175595</v>
      </c>
      <c r="J61" s="37">
        <v>1</v>
      </c>
      <c r="K61" s="38">
        <v>454</v>
      </c>
      <c r="L61" s="39">
        <v>426</v>
      </c>
      <c r="M61" s="40">
        <v>0.93832599118942694</v>
      </c>
      <c r="N61" s="33">
        <v>0.9</v>
      </c>
      <c r="O61" s="41">
        <v>183155.09</v>
      </c>
      <c r="P61" s="42">
        <v>104367.66</v>
      </c>
      <c r="Q61" s="36">
        <v>0.56983215699874901</v>
      </c>
      <c r="R61" s="37">
        <v>0.59150255056124601</v>
      </c>
      <c r="S61" s="43">
        <v>224</v>
      </c>
      <c r="T61" s="39">
        <v>93</v>
      </c>
      <c r="U61" s="40">
        <v>0.41517857142857101</v>
      </c>
      <c r="V61" s="44">
        <v>0.65579365079365104</v>
      </c>
      <c r="W61" s="34">
        <v>275</v>
      </c>
      <c r="X61" s="35">
        <v>202</v>
      </c>
      <c r="Y61" s="37">
        <v>0.73454545454545495</v>
      </c>
    </row>
    <row r="62" spans="1:25" x14ac:dyDescent="0.3">
      <c r="A62" s="14" t="s">
        <v>87</v>
      </c>
      <c r="B62" s="15">
        <v>3711700900</v>
      </c>
      <c r="C62" s="16">
        <v>7</v>
      </c>
      <c r="D62" s="31">
        <v>521060.56</v>
      </c>
      <c r="E62" s="32">
        <v>2198197.2400000002</v>
      </c>
      <c r="F62" s="33">
        <v>0.23703994824413499</v>
      </c>
      <c r="G62" s="34">
        <v>918</v>
      </c>
      <c r="H62" s="35">
        <v>811</v>
      </c>
      <c r="I62" s="36">
        <v>0.88344226579520702</v>
      </c>
      <c r="J62" s="37">
        <v>0.97588353413654605</v>
      </c>
      <c r="K62" s="38">
        <v>1234</v>
      </c>
      <c r="L62" s="39">
        <v>1172</v>
      </c>
      <c r="M62" s="40">
        <v>0.94975688816855797</v>
      </c>
      <c r="N62" s="33">
        <v>0.9</v>
      </c>
      <c r="O62" s="41">
        <v>561532.77</v>
      </c>
      <c r="P62" s="42">
        <v>380148.8</v>
      </c>
      <c r="Q62" s="36">
        <v>0.67698417672044298</v>
      </c>
      <c r="R62" s="37">
        <v>0.66297990793108497</v>
      </c>
      <c r="S62" s="43">
        <v>929</v>
      </c>
      <c r="T62" s="39">
        <v>450</v>
      </c>
      <c r="U62" s="40">
        <v>0.48439181916038798</v>
      </c>
      <c r="V62" s="44">
        <v>0.66928571428571404</v>
      </c>
      <c r="W62" s="34">
        <v>680</v>
      </c>
      <c r="X62" s="35">
        <v>578</v>
      </c>
      <c r="Y62" s="37">
        <v>0.85</v>
      </c>
    </row>
    <row r="63" spans="1:25" x14ac:dyDescent="0.3">
      <c r="A63" s="14" t="s">
        <v>88</v>
      </c>
      <c r="B63" s="15">
        <v>3711100500</v>
      </c>
      <c r="C63" s="16">
        <v>2</v>
      </c>
      <c r="D63" s="31">
        <v>579441.28</v>
      </c>
      <c r="E63" s="32">
        <v>2555675.39</v>
      </c>
      <c r="F63" s="33">
        <v>0.22672726053835801</v>
      </c>
      <c r="G63" s="34">
        <v>742</v>
      </c>
      <c r="H63" s="35">
        <v>694</v>
      </c>
      <c r="I63" s="36">
        <v>0.93530997304582197</v>
      </c>
      <c r="J63" s="37">
        <v>1</v>
      </c>
      <c r="K63" s="38">
        <v>1227</v>
      </c>
      <c r="L63" s="39">
        <v>1104</v>
      </c>
      <c r="M63" s="40">
        <v>0.89975550122249404</v>
      </c>
      <c r="N63" s="33">
        <v>0.9</v>
      </c>
      <c r="O63" s="41">
        <v>713619.44</v>
      </c>
      <c r="P63" s="42">
        <v>482335.37</v>
      </c>
      <c r="Q63" s="36">
        <v>0.67589998669318796</v>
      </c>
      <c r="R63" s="37">
        <v>0.681190823165985</v>
      </c>
      <c r="S63" s="43">
        <v>871</v>
      </c>
      <c r="T63" s="39">
        <v>375</v>
      </c>
      <c r="U63" s="40">
        <v>0.430539609644087</v>
      </c>
      <c r="V63" s="44">
        <v>0.60803921568627495</v>
      </c>
      <c r="W63" s="34">
        <v>650</v>
      </c>
      <c r="X63" s="35">
        <v>540</v>
      </c>
      <c r="Y63" s="37">
        <v>0.83076923076923104</v>
      </c>
    </row>
    <row r="64" spans="1:25" x14ac:dyDescent="0.3">
      <c r="A64" s="14" t="s">
        <v>89</v>
      </c>
      <c r="B64" s="15">
        <v>3711900200</v>
      </c>
      <c r="C64" s="16">
        <v>4</v>
      </c>
      <c r="D64" s="31">
        <v>12266799.390000001</v>
      </c>
      <c r="E64" s="32">
        <v>47705351.090000004</v>
      </c>
      <c r="F64" s="33">
        <v>0.25713675949806297</v>
      </c>
      <c r="G64" s="34">
        <v>19883</v>
      </c>
      <c r="H64" s="35">
        <v>17876</v>
      </c>
      <c r="I64" s="36">
        <v>0.89905949806367302</v>
      </c>
      <c r="J64" s="37">
        <v>0.98113389161613196</v>
      </c>
      <c r="K64" s="38">
        <v>24331</v>
      </c>
      <c r="L64" s="39">
        <v>20301</v>
      </c>
      <c r="M64" s="40">
        <v>0.83436767909251597</v>
      </c>
      <c r="N64" s="33">
        <v>0.84746631278072704</v>
      </c>
      <c r="O64" s="41">
        <v>14615392.779999999</v>
      </c>
      <c r="P64" s="42">
        <v>9211815.9600000009</v>
      </c>
      <c r="Q64" s="36">
        <v>0.63028179253626604</v>
      </c>
      <c r="R64" s="37">
        <v>0.62440818022687306</v>
      </c>
      <c r="S64" s="43">
        <v>15959</v>
      </c>
      <c r="T64" s="39">
        <v>7345</v>
      </c>
      <c r="U64" s="40">
        <v>0.46024186979134002</v>
      </c>
      <c r="V64" s="44">
        <v>0.66051313721086902</v>
      </c>
      <c r="W64" s="34">
        <v>12563</v>
      </c>
      <c r="X64" s="35">
        <v>8968</v>
      </c>
      <c r="Y64" s="37">
        <v>0.71384223513491996</v>
      </c>
    </row>
    <row r="65" spans="1:25" x14ac:dyDescent="0.3">
      <c r="A65" s="14" t="s">
        <v>90</v>
      </c>
      <c r="B65" s="15">
        <v>3712100200</v>
      </c>
      <c r="C65" s="16">
        <v>1</v>
      </c>
      <c r="D65" s="31">
        <v>169149.04</v>
      </c>
      <c r="E65" s="32">
        <v>648078.98</v>
      </c>
      <c r="F65" s="33">
        <v>0.26100065766675501</v>
      </c>
      <c r="G65" s="34">
        <v>136</v>
      </c>
      <c r="H65" s="35">
        <v>127</v>
      </c>
      <c r="I65" s="36">
        <v>0.93382352941176505</v>
      </c>
      <c r="J65" s="37">
        <v>1</v>
      </c>
      <c r="K65" s="38">
        <v>219</v>
      </c>
      <c r="L65" s="39">
        <v>198</v>
      </c>
      <c r="M65" s="40">
        <v>0.90410958904109595</v>
      </c>
      <c r="N65" s="33">
        <v>0.9</v>
      </c>
      <c r="O65" s="41">
        <v>176226.94</v>
      </c>
      <c r="P65" s="42">
        <v>144385.82</v>
      </c>
      <c r="Q65" s="36">
        <v>0.81931752318913298</v>
      </c>
      <c r="R65" s="37">
        <v>0.7</v>
      </c>
      <c r="S65" s="43">
        <v>131</v>
      </c>
      <c r="T65" s="39">
        <v>73</v>
      </c>
      <c r="U65" s="40">
        <v>0.55725190839694705</v>
      </c>
      <c r="V65" s="44">
        <v>0.7</v>
      </c>
      <c r="W65" s="34">
        <v>144</v>
      </c>
      <c r="X65" s="35">
        <v>110</v>
      </c>
      <c r="Y65" s="37">
        <v>0.76388888888888895</v>
      </c>
    </row>
    <row r="66" spans="1:25" x14ac:dyDescent="0.3">
      <c r="A66" s="14" t="s">
        <v>91</v>
      </c>
      <c r="B66" s="15">
        <v>3712300600</v>
      </c>
      <c r="C66" s="16">
        <v>4</v>
      </c>
      <c r="D66" s="31">
        <v>500079.32</v>
      </c>
      <c r="E66" s="32">
        <v>2048795.33</v>
      </c>
      <c r="F66" s="33">
        <v>0.24408456651450899</v>
      </c>
      <c r="G66" s="34">
        <v>1026</v>
      </c>
      <c r="H66" s="35">
        <v>991</v>
      </c>
      <c r="I66" s="36">
        <v>0.96588693957115002</v>
      </c>
      <c r="J66" s="37">
        <v>1</v>
      </c>
      <c r="K66" s="38">
        <v>1126</v>
      </c>
      <c r="L66" s="39">
        <v>1098</v>
      </c>
      <c r="M66" s="40">
        <v>0.97513321492007099</v>
      </c>
      <c r="N66" s="33">
        <v>0.9</v>
      </c>
      <c r="O66" s="41">
        <v>541063.81000000006</v>
      </c>
      <c r="P66" s="42">
        <v>413132.86</v>
      </c>
      <c r="Q66" s="36">
        <v>0.76355663114855099</v>
      </c>
      <c r="R66" s="37">
        <v>0.7</v>
      </c>
      <c r="S66" s="43">
        <v>536</v>
      </c>
      <c r="T66" s="39">
        <v>293</v>
      </c>
      <c r="U66" s="40">
        <v>0.54664179104477595</v>
      </c>
      <c r="V66" s="44">
        <v>0.7</v>
      </c>
      <c r="W66" s="34">
        <v>878</v>
      </c>
      <c r="X66" s="35">
        <v>774</v>
      </c>
      <c r="Y66" s="37">
        <v>0.88154897494305196</v>
      </c>
    </row>
    <row r="67" spans="1:25" x14ac:dyDescent="0.3">
      <c r="A67" s="14" t="s">
        <v>92</v>
      </c>
      <c r="B67" s="15">
        <v>3712500600</v>
      </c>
      <c r="C67" s="16">
        <v>4</v>
      </c>
      <c r="D67" s="31">
        <v>1235639.98</v>
      </c>
      <c r="E67" s="32">
        <v>5038480.5599999996</v>
      </c>
      <c r="F67" s="33">
        <v>0.24524059689931599</v>
      </c>
      <c r="G67" s="34">
        <v>1426</v>
      </c>
      <c r="H67" s="35">
        <v>1364</v>
      </c>
      <c r="I67" s="36">
        <v>0.95652173913043503</v>
      </c>
      <c r="J67" s="37">
        <v>1</v>
      </c>
      <c r="K67" s="38">
        <v>1890</v>
      </c>
      <c r="L67" s="39">
        <v>1759</v>
      </c>
      <c r="M67" s="40">
        <v>0.93068783068783101</v>
      </c>
      <c r="N67" s="33">
        <v>0.9</v>
      </c>
      <c r="O67" s="41">
        <v>1411476.59</v>
      </c>
      <c r="P67" s="42">
        <v>988731.41</v>
      </c>
      <c r="Q67" s="36">
        <v>0.70049437376782797</v>
      </c>
      <c r="R67" s="37">
        <v>0.7</v>
      </c>
      <c r="S67" s="43">
        <v>1302</v>
      </c>
      <c r="T67" s="39">
        <v>651</v>
      </c>
      <c r="U67" s="40">
        <v>0.5</v>
      </c>
      <c r="V67" s="44">
        <v>0.7</v>
      </c>
      <c r="W67" s="34">
        <v>1184</v>
      </c>
      <c r="X67" s="35">
        <v>945</v>
      </c>
      <c r="Y67" s="37">
        <v>0.798141891891892</v>
      </c>
    </row>
    <row r="68" spans="1:25" x14ac:dyDescent="0.3">
      <c r="A68" s="14" t="s">
        <v>93</v>
      </c>
      <c r="B68" s="15">
        <v>3712700900</v>
      </c>
      <c r="C68" s="16">
        <v>5</v>
      </c>
      <c r="D68" s="31">
        <v>2221945.5099999998</v>
      </c>
      <c r="E68" s="32">
        <v>8523348.6199999992</v>
      </c>
      <c r="F68" s="33">
        <v>0.26068926768831402</v>
      </c>
      <c r="G68" s="34">
        <v>3003</v>
      </c>
      <c r="H68" s="35">
        <v>2759</v>
      </c>
      <c r="I68" s="36">
        <v>0.91874791874791895</v>
      </c>
      <c r="J68" s="37">
        <v>1</v>
      </c>
      <c r="K68" s="38">
        <v>3821</v>
      </c>
      <c r="L68" s="39">
        <v>3416</v>
      </c>
      <c r="M68" s="40">
        <v>0.89400680450143899</v>
      </c>
      <c r="N68" s="33">
        <v>0.89986996098829697</v>
      </c>
      <c r="O68" s="41">
        <v>2541674.62</v>
      </c>
      <c r="P68" s="42">
        <v>1748989.48</v>
      </c>
      <c r="Q68" s="36">
        <v>0.68812485525782996</v>
      </c>
      <c r="R68" s="37">
        <v>0.67509204843444204</v>
      </c>
      <c r="S68" s="43">
        <v>2746</v>
      </c>
      <c r="T68" s="39">
        <v>1304</v>
      </c>
      <c r="U68" s="40">
        <v>0.474872541879097</v>
      </c>
      <c r="V68" s="44">
        <v>0.68395618556700999</v>
      </c>
      <c r="W68" s="34">
        <v>2128</v>
      </c>
      <c r="X68" s="35">
        <v>1686</v>
      </c>
      <c r="Y68" s="37">
        <v>0.79229323308270705</v>
      </c>
    </row>
    <row r="69" spans="1:25" x14ac:dyDescent="0.3">
      <c r="A69" s="14" t="s">
        <v>94</v>
      </c>
      <c r="B69" s="15">
        <v>3712900700</v>
      </c>
      <c r="C69" s="16">
        <v>6</v>
      </c>
      <c r="D69" s="31">
        <v>2569151.4</v>
      </c>
      <c r="E69" s="32">
        <v>10327495.09</v>
      </c>
      <c r="F69" s="33">
        <v>0.248768106652278</v>
      </c>
      <c r="G69" s="34">
        <v>3066</v>
      </c>
      <c r="H69" s="35">
        <v>2840</v>
      </c>
      <c r="I69" s="36">
        <v>0.92628832354859703</v>
      </c>
      <c r="J69" s="37">
        <v>0.988441019561352</v>
      </c>
      <c r="K69" s="38">
        <v>4144</v>
      </c>
      <c r="L69" s="39">
        <v>3689</v>
      </c>
      <c r="M69" s="40">
        <v>0.89020270270270296</v>
      </c>
      <c r="N69" s="33">
        <v>0.9</v>
      </c>
      <c r="O69" s="41">
        <v>2767496.37</v>
      </c>
      <c r="P69" s="42">
        <v>1952243.05</v>
      </c>
      <c r="Q69" s="36">
        <v>0.70541846817309495</v>
      </c>
      <c r="R69" s="37">
        <v>0.7</v>
      </c>
      <c r="S69" s="43">
        <v>2733</v>
      </c>
      <c r="T69" s="39">
        <v>1273</v>
      </c>
      <c r="U69" s="40">
        <v>0.46578851079399902</v>
      </c>
      <c r="V69" s="44">
        <v>0.68867313915857598</v>
      </c>
      <c r="W69" s="34">
        <v>2381</v>
      </c>
      <c r="X69" s="35">
        <v>1874</v>
      </c>
      <c r="Y69" s="37">
        <v>0.78706425871482599</v>
      </c>
    </row>
    <row r="70" spans="1:25" x14ac:dyDescent="0.3">
      <c r="A70" s="14" t="s">
        <v>95</v>
      </c>
      <c r="B70" s="15">
        <v>3713100900</v>
      </c>
      <c r="C70" s="16">
        <v>5</v>
      </c>
      <c r="D70" s="31">
        <v>462000.99</v>
      </c>
      <c r="E70" s="32">
        <v>1943700.6</v>
      </c>
      <c r="F70" s="33">
        <v>0.23769143766277601</v>
      </c>
      <c r="G70" s="34">
        <v>949</v>
      </c>
      <c r="H70" s="35">
        <v>823</v>
      </c>
      <c r="I70" s="36">
        <v>0.86722866174920998</v>
      </c>
      <c r="J70" s="37">
        <v>0.92641182466870498</v>
      </c>
      <c r="K70" s="38">
        <v>1339</v>
      </c>
      <c r="L70" s="39">
        <v>1226</v>
      </c>
      <c r="M70" s="40">
        <v>0.91560866318147904</v>
      </c>
      <c r="N70" s="33">
        <v>0.9</v>
      </c>
      <c r="O70" s="41">
        <v>543325.82999999996</v>
      </c>
      <c r="P70" s="42">
        <v>330967.08</v>
      </c>
      <c r="Q70" s="36">
        <v>0.60915027728389104</v>
      </c>
      <c r="R70" s="37">
        <v>0.60990929410706496</v>
      </c>
      <c r="S70" s="43">
        <v>1008</v>
      </c>
      <c r="T70" s="39">
        <v>404</v>
      </c>
      <c r="U70" s="40">
        <v>0.40079365079365098</v>
      </c>
      <c r="V70" s="44">
        <v>0.60663865546218498</v>
      </c>
      <c r="W70" s="34">
        <v>689</v>
      </c>
      <c r="X70" s="35">
        <v>539</v>
      </c>
      <c r="Y70" s="37">
        <v>0.78229317851959401</v>
      </c>
    </row>
    <row r="71" spans="1:25" x14ac:dyDescent="0.3">
      <c r="A71" s="14" t="s">
        <v>96</v>
      </c>
      <c r="B71" s="15">
        <v>3700000000</v>
      </c>
      <c r="C71" s="16"/>
      <c r="D71" s="31"/>
      <c r="E71" s="32"/>
      <c r="F71" s="33"/>
      <c r="G71" s="34">
        <v>4</v>
      </c>
      <c r="H71" s="35">
        <v>5</v>
      </c>
      <c r="I71" s="36">
        <v>1.25</v>
      </c>
      <c r="J71" s="37">
        <v>1</v>
      </c>
      <c r="K71" s="38">
        <v>11</v>
      </c>
      <c r="L71" s="39">
        <v>4</v>
      </c>
      <c r="M71" s="40">
        <v>0.36363636363636398</v>
      </c>
      <c r="N71" s="33">
        <v>0.353333333333333</v>
      </c>
      <c r="O71" s="41"/>
      <c r="P71" s="42"/>
      <c r="Q71" s="36"/>
      <c r="R71" s="37">
        <v>0.01</v>
      </c>
      <c r="S71" s="43">
        <v>2</v>
      </c>
      <c r="T71" s="39"/>
      <c r="U71" s="40"/>
      <c r="V71" s="44">
        <v>0.01</v>
      </c>
      <c r="W71" s="34"/>
      <c r="X71" s="35"/>
      <c r="Y71" s="37"/>
    </row>
    <row r="72" spans="1:25" x14ac:dyDescent="0.3">
      <c r="A72" s="14" t="s">
        <v>97</v>
      </c>
      <c r="B72" s="15">
        <v>3713300700</v>
      </c>
      <c r="C72" s="16">
        <v>6</v>
      </c>
      <c r="D72" s="31">
        <v>4419612.6900000004</v>
      </c>
      <c r="E72" s="32">
        <v>18790942.690000001</v>
      </c>
      <c r="F72" s="33">
        <v>0.23519909367569899</v>
      </c>
      <c r="G72" s="34">
        <v>3655</v>
      </c>
      <c r="H72" s="35">
        <v>3338</v>
      </c>
      <c r="I72" s="36">
        <v>0.91326949384404899</v>
      </c>
      <c r="J72" s="37">
        <v>0.98458428102097595</v>
      </c>
      <c r="K72" s="38">
        <v>5924</v>
      </c>
      <c r="L72" s="39">
        <v>5332</v>
      </c>
      <c r="M72" s="40">
        <v>0.90006752194463202</v>
      </c>
      <c r="N72" s="33">
        <v>0.9</v>
      </c>
      <c r="O72" s="41">
        <v>5061489.8499999996</v>
      </c>
      <c r="P72" s="42">
        <v>3580657.15</v>
      </c>
      <c r="Q72" s="36">
        <v>0.70743145913845895</v>
      </c>
      <c r="R72" s="37">
        <v>0.69830086264293101</v>
      </c>
      <c r="S72" s="43">
        <v>4191</v>
      </c>
      <c r="T72" s="39">
        <v>1978</v>
      </c>
      <c r="U72" s="40">
        <v>0.47196373180625201</v>
      </c>
      <c r="V72" s="44">
        <v>0.68259803921568596</v>
      </c>
      <c r="W72" s="34">
        <v>3371</v>
      </c>
      <c r="X72" s="35">
        <v>2185</v>
      </c>
      <c r="Y72" s="37">
        <v>0.64817561554434899</v>
      </c>
    </row>
    <row r="73" spans="1:25" x14ac:dyDescent="0.3">
      <c r="A73" s="14" t="s">
        <v>98</v>
      </c>
      <c r="B73" s="15">
        <v>3713500600</v>
      </c>
      <c r="C73" s="16">
        <v>3</v>
      </c>
      <c r="D73" s="31">
        <v>1010658.25</v>
      </c>
      <c r="E73" s="32">
        <v>4080180.99</v>
      </c>
      <c r="F73" s="33">
        <v>0.24769936737536699</v>
      </c>
      <c r="G73" s="34">
        <v>1010</v>
      </c>
      <c r="H73" s="35">
        <v>924</v>
      </c>
      <c r="I73" s="36">
        <v>0.914851485148515</v>
      </c>
      <c r="J73" s="37">
        <v>1</v>
      </c>
      <c r="K73" s="38">
        <v>1435</v>
      </c>
      <c r="L73" s="39">
        <v>1206</v>
      </c>
      <c r="M73" s="40">
        <v>0.84041811846689896</v>
      </c>
      <c r="N73" s="33">
        <v>0.86144599303135905</v>
      </c>
      <c r="O73" s="41">
        <v>1028500.86</v>
      </c>
      <c r="P73" s="42">
        <v>742025.46</v>
      </c>
      <c r="Q73" s="36">
        <v>0.72146314005026702</v>
      </c>
      <c r="R73" s="37">
        <v>0.7</v>
      </c>
      <c r="S73" s="43">
        <v>1046</v>
      </c>
      <c r="T73" s="39">
        <v>571</v>
      </c>
      <c r="U73" s="40">
        <v>0.54588910133843205</v>
      </c>
      <c r="V73" s="44">
        <v>0.7</v>
      </c>
      <c r="W73" s="34">
        <v>543</v>
      </c>
      <c r="X73" s="35">
        <v>437</v>
      </c>
      <c r="Y73" s="37">
        <v>0.80478821362799302</v>
      </c>
    </row>
    <row r="74" spans="1:25" x14ac:dyDescent="0.3">
      <c r="A74" s="14" t="s">
        <v>99</v>
      </c>
      <c r="B74" s="15">
        <v>3713700100</v>
      </c>
      <c r="C74" s="16">
        <v>6</v>
      </c>
      <c r="D74" s="31">
        <v>165522.29999999999</v>
      </c>
      <c r="E74" s="32">
        <v>738212.18</v>
      </c>
      <c r="F74" s="33">
        <v>0.224220494438333</v>
      </c>
      <c r="G74" s="34">
        <v>229</v>
      </c>
      <c r="H74" s="35">
        <v>210</v>
      </c>
      <c r="I74" s="36">
        <v>0.91703056768558999</v>
      </c>
      <c r="J74" s="37">
        <v>0.98785425101214597</v>
      </c>
      <c r="K74" s="38">
        <v>390</v>
      </c>
      <c r="L74" s="39">
        <v>362</v>
      </c>
      <c r="M74" s="40">
        <v>0.92820512820512802</v>
      </c>
      <c r="N74" s="33">
        <v>0.9</v>
      </c>
      <c r="O74" s="41">
        <v>219578.17</v>
      </c>
      <c r="P74" s="42">
        <v>129653.39</v>
      </c>
      <c r="Q74" s="36">
        <v>0.59046575531620504</v>
      </c>
      <c r="R74" s="37">
        <v>0.61301644325439697</v>
      </c>
      <c r="S74" s="43">
        <v>324</v>
      </c>
      <c r="T74" s="39">
        <v>130</v>
      </c>
      <c r="U74" s="40">
        <v>0.40123456790123502</v>
      </c>
      <c r="V74" s="44">
        <v>0.64411845730027595</v>
      </c>
      <c r="W74" s="34">
        <v>201</v>
      </c>
      <c r="X74" s="35">
        <v>163</v>
      </c>
      <c r="Y74" s="37">
        <v>0.81094527363184099</v>
      </c>
    </row>
    <row r="75" spans="1:25" x14ac:dyDescent="0.3">
      <c r="A75" s="14" t="s">
        <v>100</v>
      </c>
      <c r="B75" s="15">
        <v>3713900100</v>
      </c>
      <c r="C75" s="16">
        <v>7</v>
      </c>
      <c r="D75" s="31">
        <v>937918.75</v>
      </c>
      <c r="E75" s="32">
        <v>3777474.36</v>
      </c>
      <c r="F75" s="33">
        <v>0.24829255227558999</v>
      </c>
      <c r="G75" s="34">
        <v>1225</v>
      </c>
      <c r="H75" s="35">
        <v>1101</v>
      </c>
      <c r="I75" s="36">
        <v>0.89877551020408197</v>
      </c>
      <c r="J75" s="37">
        <v>0.98997686969930598</v>
      </c>
      <c r="K75" s="38">
        <v>1718</v>
      </c>
      <c r="L75" s="39">
        <v>1533</v>
      </c>
      <c r="M75" s="40">
        <v>0.89231664726426096</v>
      </c>
      <c r="N75" s="33">
        <v>0.898633257403189</v>
      </c>
      <c r="O75" s="41">
        <v>940086.68</v>
      </c>
      <c r="P75" s="42">
        <v>658478.69999999995</v>
      </c>
      <c r="Q75" s="36">
        <v>0.70044466537915395</v>
      </c>
      <c r="R75" s="37">
        <v>0.69204817323873402</v>
      </c>
      <c r="S75" s="43">
        <v>1184</v>
      </c>
      <c r="T75" s="39">
        <v>593</v>
      </c>
      <c r="U75" s="40">
        <v>0.50084459459459496</v>
      </c>
      <c r="V75" s="44">
        <v>0.7</v>
      </c>
      <c r="W75" s="34">
        <v>917</v>
      </c>
      <c r="X75" s="35">
        <v>656</v>
      </c>
      <c r="Y75" s="37">
        <v>0.71537622682660895</v>
      </c>
    </row>
    <row r="76" spans="1:25" x14ac:dyDescent="0.3">
      <c r="A76" s="14" t="s">
        <v>101</v>
      </c>
      <c r="B76" s="15">
        <v>3714100300</v>
      </c>
      <c r="C76" s="16">
        <v>6</v>
      </c>
      <c r="D76" s="31">
        <v>888579.75</v>
      </c>
      <c r="E76" s="32">
        <v>3333873.95</v>
      </c>
      <c r="F76" s="33">
        <v>0.26653069771879001</v>
      </c>
      <c r="G76" s="34">
        <v>927</v>
      </c>
      <c r="H76" s="35">
        <v>876</v>
      </c>
      <c r="I76" s="36">
        <v>0.94498381877022697</v>
      </c>
      <c r="J76" s="37">
        <v>0.97928571428571398</v>
      </c>
      <c r="K76" s="38">
        <v>1280</v>
      </c>
      <c r="L76" s="39">
        <v>1197</v>
      </c>
      <c r="M76" s="40">
        <v>0.93515625000000002</v>
      </c>
      <c r="N76" s="33">
        <v>0.9</v>
      </c>
      <c r="O76" s="41">
        <v>1061742.77</v>
      </c>
      <c r="P76" s="42">
        <v>721452.13</v>
      </c>
      <c r="Q76" s="36">
        <v>0.67949803887056404</v>
      </c>
      <c r="R76" s="37">
        <v>0.66824454201225503</v>
      </c>
      <c r="S76" s="43">
        <v>998</v>
      </c>
      <c r="T76" s="39">
        <v>467</v>
      </c>
      <c r="U76" s="40">
        <v>0.467935871743487</v>
      </c>
      <c r="V76" s="44">
        <v>0.67470198675496695</v>
      </c>
      <c r="W76" s="34">
        <v>855</v>
      </c>
      <c r="X76" s="35">
        <v>645</v>
      </c>
      <c r="Y76" s="37">
        <v>0.75438596491228105</v>
      </c>
    </row>
    <row r="77" spans="1:25" x14ac:dyDescent="0.3">
      <c r="A77" s="14" t="s">
        <v>102</v>
      </c>
      <c r="B77" s="15">
        <v>3714300100</v>
      </c>
      <c r="C77" s="16">
        <v>7</v>
      </c>
      <c r="D77" s="31">
        <v>236195.20000000001</v>
      </c>
      <c r="E77" s="32">
        <v>1000682</v>
      </c>
      <c r="F77" s="33">
        <v>0.23603422465878299</v>
      </c>
      <c r="G77" s="34">
        <v>280</v>
      </c>
      <c r="H77" s="35">
        <v>268</v>
      </c>
      <c r="I77" s="36">
        <v>0.95714285714285696</v>
      </c>
      <c r="J77" s="37">
        <v>1</v>
      </c>
      <c r="K77" s="38">
        <v>420</v>
      </c>
      <c r="L77" s="39">
        <v>375</v>
      </c>
      <c r="M77" s="40">
        <v>0.89285714285714302</v>
      </c>
      <c r="N77" s="33">
        <v>0.87557603686635899</v>
      </c>
      <c r="O77" s="41">
        <v>239833.19</v>
      </c>
      <c r="P77" s="42">
        <v>182617.36</v>
      </c>
      <c r="Q77" s="36">
        <v>0.76143489564559397</v>
      </c>
      <c r="R77" s="37">
        <v>0.7</v>
      </c>
      <c r="S77" s="43">
        <v>274</v>
      </c>
      <c r="T77" s="39">
        <v>155</v>
      </c>
      <c r="U77" s="40">
        <v>0.565693430656934</v>
      </c>
      <c r="V77" s="44">
        <v>0.7</v>
      </c>
      <c r="W77" s="34">
        <v>232</v>
      </c>
      <c r="X77" s="35">
        <v>170</v>
      </c>
      <c r="Y77" s="37">
        <v>0.73275862068965503</v>
      </c>
    </row>
    <row r="78" spans="1:25" x14ac:dyDescent="0.3">
      <c r="A78" s="14" t="s">
        <v>103</v>
      </c>
      <c r="B78" s="15">
        <v>3714500400</v>
      </c>
      <c r="C78" s="16">
        <v>3</v>
      </c>
      <c r="D78" s="31">
        <v>724224.92</v>
      </c>
      <c r="E78" s="32">
        <v>3115895.84</v>
      </c>
      <c r="F78" s="33">
        <v>0.232429117399508</v>
      </c>
      <c r="G78" s="34">
        <v>1235</v>
      </c>
      <c r="H78" s="35">
        <v>1131</v>
      </c>
      <c r="I78" s="36">
        <v>0.91578947368421104</v>
      </c>
      <c r="J78" s="37">
        <v>0.97645061728395099</v>
      </c>
      <c r="K78" s="38">
        <v>1535</v>
      </c>
      <c r="L78" s="39">
        <v>1406</v>
      </c>
      <c r="M78" s="40">
        <v>0.91596091205211705</v>
      </c>
      <c r="N78" s="33">
        <v>0.9</v>
      </c>
      <c r="O78" s="41">
        <v>863102.57</v>
      </c>
      <c r="P78" s="42">
        <v>598503.65</v>
      </c>
      <c r="Q78" s="36">
        <v>0.69343282108405702</v>
      </c>
      <c r="R78" s="37">
        <v>0.69774604173155697</v>
      </c>
      <c r="S78" s="43">
        <v>1097</v>
      </c>
      <c r="T78" s="39">
        <v>520</v>
      </c>
      <c r="U78" s="40">
        <v>0.474020054694622</v>
      </c>
      <c r="V78" s="44">
        <v>0.7</v>
      </c>
      <c r="W78" s="34">
        <v>943</v>
      </c>
      <c r="X78" s="35">
        <v>783</v>
      </c>
      <c r="Y78" s="37">
        <v>0.83032873806998897</v>
      </c>
    </row>
    <row r="79" spans="1:25" x14ac:dyDescent="0.3">
      <c r="A79" s="14" t="s">
        <v>104</v>
      </c>
      <c r="B79" s="15">
        <v>3714700900</v>
      </c>
      <c r="C79" s="16">
        <v>5</v>
      </c>
      <c r="D79" s="31">
        <v>3508987.33</v>
      </c>
      <c r="E79" s="32">
        <v>14753372.85</v>
      </c>
      <c r="F79" s="33">
        <v>0.237843059053442</v>
      </c>
      <c r="G79" s="34">
        <v>6212</v>
      </c>
      <c r="H79" s="35">
        <v>5727</v>
      </c>
      <c r="I79" s="36">
        <v>0.92192530585962695</v>
      </c>
      <c r="J79" s="37">
        <v>1</v>
      </c>
      <c r="K79" s="38">
        <v>8541</v>
      </c>
      <c r="L79" s="39">
        <v>7826</v>
      </c>
      <c r="M79" s="40">
        <v>0.916286149162861</v>
      </c>
      <c r="N79" s="33">
        <v>0.9</v>
      </c>
      <c r="O79" s="41">
        <v>4218462.24</v>
      </c>
      <c r="P79" s="42">
        <v>2733481.48</v>
      </c>
      <c r="Q79" s="36">
        <v>0.647980549424095</v>
      </c>
      <c r="R79" s="37">
        <v>0.64502734374359805</v>
      </c>
      <c r="S79" s="43">
        <v>6089</v>
      </c>
      <c r="T79" s="39">
        <v>2709</v>
      </c>
      <c r="U79" s="40">
        <v>0.44490064049926098</v>
      </c>
      <c r="V79" s="44">
        <v>0.65687406296851603</v>
      </c>
      <c r="W79" s="34">
        <v>3400</v>
      </c>
      <c r="X79" s="35">
        <v>2864</v>
      </c>
      <c r="Y79" s="37">
        <v>0.84235294117647097</v>
      </c>
    </row>
    <row r="80" spans="1:25" x14ac:dyDescent="0.3">
      <c r="A80" s="14" t="s">
        <v>105</v>
      </c>
      <c r="B80" s="15">
        <v>3714900800</v>
      </c>
      <c r="C80" s="16">
        <v>1</v>
      </c>
      <c r="D80" s="31">
        <v>152032.01999999999</v>
      </c>
      <c r="E80" s="32">
        <v>694512.73</v>
      </c>
      <c r="F80" s="33">
        <v>0.218904583649604</v>
      </c>
      <c r="G80" s="34">
        <v>157</v>
      </c>
      <c r="H80" s="35">
        <v>157</v>
      </c>
      <c r="I80" s="36">
        <v>1</v>
      </c>
      <c r="J80" s="37">
        <v>1</v>
      </c>
      <c r="K80" s="38">
        <v>262</v>
      </c>
      <c r="L80" s="39">
        <v>237</v>
      </c>
      <c r="M80" s="40">
        <v>0.90458015267175595</v>
      </c>
      <c r="N80" s="33">
        <v>0.9</v>
      </c>
      <c r="O80" s="41">
        <v>176656.92</v>
      </c>
      <c r="P80" s="42">
        <v>135261.07999999999</v>
      </c>
      <c r="Q80" s="36">
        <v>0.76567099664140004</v>
      </c>
      <c r="R80" s="37">
        <v>0.7</v>
      </c>
      <c r="S80" s="43">
        <v>194</v>
      </c>
      <c r="T80" s="39">
        <v>95</v>
      </c>
      <c r="U80" s="40">
        <v>0.48969072164948502</v>
      </c>
      <c r="V80" s="44">
        <v>0.7</v>
      </c>
      <c r="W80" s="34">
        <v>121</v>
      </c>
      <c r="X80" s="35">
        <v>78</v>
      </c>
      <c r="Y80" s="37">
        <v>0.64462809917355401</v>
      </c>
    </row>
    <row r="81" spans="1:25" x14ac:dyDescent="0.3">
      <c r="A81" s="14" t="s">
        <v>106</v>
      </c>
      <c r="B81" s="15">
        <v>3715100300</v>
      </c>
      <c r="C81" s="16">
        <v>3</v>
      </c>
      <c r="D81" s="31">
        <v>1916520.89</v>
      </c>
      <c r="E81" s="32">
        <v>8071898.5899999999</v>
      </c>
      <c r="F81" s="33">
        <v>0.23743123982928999</v>
      </c>
      <c r="G81" s="34">
        <v>2557</v>
      </c>
      <c r="H81" s="35">
        <v>2426</v>
      </c>
      <c r="I81" s="36">
        <v>0.94876808760265896</v>
      </c>
      <c r="J81" s="37">
        <v>1</v>
      </c>
      <c r="K81" s="38">
        <v>3268</v>
      </c>
      <c r="L81" s="39">
        <v>3013</v>
      </c>
      <c r="M81" s="40">
        <v>0.92197062423500598</v>
      </c>
      <c r="N81" s="33">
        <v>0.9</v>
      </c>
      <c r="O81" s="41">
        <v>2203001.2000000002</v>
      </c>
      <c r="P81" s="42">
        <v>1522508.37</v>
      </c>
      <c r="Q81" s="36">
        <v>0.69110646421799504</v>
      </c>
      <c r="R81" s="37">
        <v>0.69663795903998105</v>
      </c>
      <c r="S81" s="43">
        <v>2401</v>
      </c>
      <c r="T81" s="39">
        <v>1125</v>
      </c>
      <c r="U81" s="40">
        <v>0.46855476884631397</v>
      </c>
      <c r="V81" s="44">
        <v>0.681422098292088</v>
      </c>
      <c r="W81" s="34">
        <v>2082</v>
      </c>
      <c r="X81" s="35">
        <v>1681</v>
      </c>
      <c r="Y81" s="37">
        <v>0.80739673390970201</v>
      </c>
    </row>
    <row r="82" spans="1:25" x14ac:dyDescent="0.3">
      <c r="A82" s="14" t="s">
        <v>107</v>
      </c>
      <c r="B82" s="15">
        <v>3715300300</v>
      </c>
      <c r="C82" s="16">
        <v>4</v>
      </c>
      <c r="D82" s="31">
        <v>1222899.2</v>
      </c>
      <c r="E82" s="32">
        <v>5459630.0199999996</v>
      </c>
      <c r="F82" s="33">
        <v>0.22398939040195301</v>
      </c>
      <c r="G82" s="34">
        <v>2766</v>
      </c>
      <c r="H82" s="35">
        <v>2515</v>
      </c>
      <c r="I82" s="36">
        <v>0.90925524222704301</v>
      </c>
      <c r="J82" s="37">
        <v>0.95642555438225996</v>
      </c>
      <c r="K82" s="38">
        <v>3631</v>
      </c>
      <c r="L82" s="39">
        <v>3311</v>
      </c>
      <c r="M82" s="40">
        <v>0.911870008262187</v>
      </c>
      <c r="N82" s="33">
        <v>0.9</v>
      </c>
      <c r="O82" s="41">
        <v>1540687.58</v>
      </c>
      <c r="P82" s="42">
        <v>946546.32</v>
      </c>
      <c r="Q82" s="36">
        <v>0.61436616500796404</v>
      </c>
      <c r="R82" s="37">
        <v>0.61310769370074003</v>
      </c>
      <c r="S82" s="43">
        <v>2229</v>
      </c>
      <c r="T82" s="39">
        <v>829</v>
      </c>
      <c r="U82" s="40">
        <v>0.37191565724540199</v>
      </c>
      <c r="V82" s="44">
        <v>0.59670988654781199</v>
      </c>
      <c r="W82" s="34">
        <v>2285</v>
      </c>
      <c r="X82" s="35">
        <v>2088</v>
      </c>
      <c r="Y82" s="37">
        <v>0.913785557986871</v>
      </c>
    </row>
    <row r="83" spans="1:25" x14ac:dyDescent="0.3">
      <c r="A83" s="14" t="s">
        <v>108</v>
      </c>
      <c r="B83" s="15">
        <v>3715500700</v>
      </c>
      <c r="C83" s="16">
        <v>4</v>
      </c>
      <c r="D83" s="31">
        <v>2897206</v>
      </c>
      <c r="E83" s="32">
        <v>11857493.65</v>
      </c>
      <c r="F83" s="33">
        <v>0.24433544604934301</v>
      </c>
      <c r="G83" s="34">
        <v>6288</v>
      </c>
      <c r="H83" s="35">
        <v>5710</v>
      </c>
      <c r="I83" s="36">
        <v>0.90807888040712503</v>
      </c>
      <c r="J83" s="37">
        <v>0.99458426250398202</v>
      </c>
      <c r="K83" s="38">
        <v>7323</v>
      </c>
      <c r="L83" s="39">
        <v>6347</v>
      </c>
      <c r="M83" s="40">
        <v>0.86672128908917101</v>
      </c>
      <c r="N83" s="33">
        <v>0.88983166826330895</v>
      </c>
      <c r="O83" s="41">
        <v>3383208.03</v>
      </c>
      <c r="P83" s="42">
        <v>2266830.44</v>
      </c>
      <c r="Q83" s="36">
        <v>0.67002395947848303</v>
      </c>
      <c r="R83" s="37">
        <v>0.66437975763083101</v>
      </c>
      <c r="S83" s="43">
        <v>4424</v>
      </c>
      <c r="T83" s="39">
        <v>2173</v>
      </c>
      <c r="U83" s="40">
        <v>0.49118444846292902</v>
      </c>
      <c r="V83" s="44">
        <v>0.68666017526777001</v>
      </c>
      <c r="W83" s="34">
        <v>4731</v>
      </c>
      <c r="X83" s="35">
        <v>4291</v>
      </c>
      <c r="Y83" s="37">
        <v>0.906996406679349</v>
      </c>
    </row>
    <row r="84" spans="1:25" x14ac:dyDescent="0.3">
      <c r="A84" s="14" t="s">
        <v>109</v>
      </c>
      <c r="B84" s="15">
        <v>3715700400</v>
      </c>
      <c r="C84" s="16">
        <v>3</v>
      </c>
      <c r="D84" s="31">
        <v>1332246.51</v>
      </c>
      <c r="E84" s="32">
        <v>5605181.4800000004</v>
      </c>
      <c r="F84" s="33">
        <v>0.23768124453304901</v>
      </c>
      <c r="G84" s="34">
        <v>2154</v>
      </c>
      <c r="H84" s="35">
        <v>1966</v>
      </c>
      <c r="I84" s="36">
        <v>0.91272051996285997</v>
      </c>
      <c r="J84" s="37">
        <v>0.99642697632871802</v>
      </c>
      <c r="K84" s="38">
        <v>2692</v>
      </c>
      <c r="L84" s="39">
        <v>2368</v>
      </c>
      <c r="M84" s="40">
        <v>0.87964338781575002</v>
      </c>
      <c r="N84" s="33">
        <v>0.9</v>
      </c>
      <c r="O84" s="41">
        <v>1497522.3</v>
      </c>
      <c r="P84" s="42">
        <v>1073768.99</v>
      </c>
      <c r="Q84" s="36">
        <v>0.71703038412182596</v>
      </c>
      <c r="R84" s="37">
        <v>0.7</v>
      </c>
      <c r="S84" s="43">
        <v>1754</v>
      </c>
      <c r="T84" s="39">
        <v>832</v>
      </c>
      <c r="U84" s="40">
        <v>0.474344355758267</v>
      </c>
      <c r="V84" s="44">
        <v>0.67474595842956098</v>
      </c>
      <c r="W84" s="34">
        <v>1712</v>
      </c>
      <c r="X84" s="35">
        <v>1411</v>
      </c>
      <c r="Y84" s="37">
        <v>0.82418224299065401</v>
      </c>
    </row>
    <row r="85" spans="1:25" x14ac:dyDescent="0.3">
      <c r="A85" s="14" t="s">
        <v>110</v>
      </c>
      <c r="B85" s="15">
        <v>3715900400</v>
      </c>
      <c r="C85" s="16">
        <v>4</v>
      </c>
      <c r="D85" s="31">
        <v>2281913.83</v>
      </c>
      <c r="E85" s="32">
        <v>9243655.2200000007</v>
      </c>
      <c r="F85" s="33">
        <v>0.246862715634692</v>
      </c>
      <c r="G85" s="34">
        <v>3043</v>
      </c>
      <c r="H85" s="35">
        <v>2881</v>
      </c>
      <c r="I85" s="36">
        <v>0.94676306276700595</v>
      </c>
      <c r="J85" s="37">
        <v>1</v>
      </c>
      <c r="K85" s="38">
        <v>3753</v>
      </c>
      <c r="L85" s="39">
        <v>3444</v>
      </c>
      <c r="M85" s="40">
        <v>0.91766586730615496</v>
      </c>
      <c r="N85" s="33">
        <v>0.9</v>
      </c>
      <c r="O85" s="41">
        <v>2511005.9</v>
      </c>
      <c r="P85" s="42">
        <v>1835761.59</v>
      </c>
      <c r="Q85" s="36">
        <v>0.73108613165743697</v>
      </c>
      <c r="R85" s="37">
        <v>0.7</v>
      </c>
      <c r="S85" s="43">
        <v>2636</v>
      </c>
      <c r="T85" s="39">
        <v>1485</v>
      </c>
      <c r="U85" s="40">
        <v>0.56335356600910502</v>
      </c>
      <c r="V85" s="44">
        <v>0.7</v>
      </c>
      <c r="W85" s="34">
        <v>2271</v>
      </c>
      <c r="X85" s="35">
        <v>1805</v>
      </c>
      <c r="Y85" s="37">
        <v>0.79480405107882002</v>
      </c>
    </row>
    <row r="86" spans="1:25" x14ac:dyDescent="0.3">
      <c r="A86" s="14" t="s">
        <v>111</v>
      </c>
      <c r="B86" s="15">
        <v>3716100500</v>
      </c>
      <c r="C86" s="16">
        <v>2</v>
      </c>
      <c r="D86" s="31">
        <v>1092678.01</v>
      </c>
      <c r="E86" s="32">
        <v>4727140.79</v>
      </c>
      <c r="F86" s="33">
        <v>0.23114987654090999</v>
      </c>
      <c r="G86" s="34">
        <v>1838</v>
      </c>
      <c r="H86" s="35">
        <v>1683</v>
      </c>
      <c r="I86" s="36">
        <v>0.91566920565832399</v>
      </c>
      <c r="J86" s="37">
        <v>1</v>
      </c>
      <c r="K86" s="38">
        <v>2858</v>
      </c>
      <c r="L86" s="39">
        <v>2614</v>
      </c>
      <c r="M86" s="40">
        <v>0.91462561231630501</v>
      </c>
      <c r="N86" s="33">
        <v>0.9</v>
      </c>
      <c r="O86" s="41">
        <v>1444771.3</v>
      </c>
      <c r="P86" s="42">
        <v>894974.43</v>
      </c>
      <c r="Q86" s="36">
        <v>0.61945750860361104</v>
      </c>
      <c r="R86" s="37">
        <v>0.62335670346723104</v>
      </c>
      <c r="S86" s="43">
        <v>1983</v>
      </c>
      <c r="T86" s="39">
        <v>750</v>
      </c>
      <c r="U86" s="40">
        <v>0.37821482602118001</v>
      </c>
      <c r="V86" s="44">
        <v>0.59599012123933504</v>
      </c>
      <c r="W86" s="34">
        <v>1607</v>
      </c>
      <c r="X86" s="35">
        <v>1304</v>
      </c>
      <c r="Y86" s="37">
        <v>0.81144990665837002</v>
      </c>
    </row>
    <row r="87" spans="1:25" x14ac:dyDescent="0.3">
      <c r="A87" s="14" t="s">
        <v>112</v>
      </c>
      <c r="B87" s="15">
        <v>3716300700</v>
      </c>
      <c r="C87" s="16">
        <v>6</v>
      </c>
      <c r="D87" s="31">
        <v>1589629.53</v>
      </c>
      <c r="E87" s="32">
        <v>6357182.79</v>
      </c>
      <c r="F87" s="33">
        <v>0.25005251264766598</v>
      </c>
      <c r="G87" s="34">
        <v>2039</v>
      </c>
      <c r="H87" s="35">
        <v>1899</v>
      </c>
      <c r="I87" s="36">
        <v>0.931338891613536</v>
      </c>
      <c r="J87" s="37">
        <v>1</v>
      </c>
      <c r="K87" s="38">
        <v>2666</v>
      </c>
      <c r="L87" s="39">
        <v>2416</v>
      </c>
      <c r="M87" s="40">
        <v>0.90622655663915996</v>
      </c>
      <c r="N87" s="33">
        <v>0.9</v>
      </c>
      <c r="O87" s="41">
        <v>1793737.79</v>
      </c>
      <c r="P87" s="42">
        <v>1276923.73</v>
      </c>
      <c r="Q87" s="36">
        <v>0.711878702181995</v>
      </c>
      <c r="R87" s="37">
        <v>0.7</v>
      </c>
      <c r="S87" s="43">
        <v>1892</v>
      </c>
      <c r="T87" s="39">
        <v>909</v>
      </c>
      <c r="U87" s="40">
        <v>0.48044397463002098</v>
      </c>
      <c r="V87" s="44">
        <v>0.69519450800915294</v>
      </c>
      <c r="W87" s="34">
        <v>1612</v>
      </c>
      <c r="X87" s="35">
        <v>1393</v>
      </c>
      <c r="Y87" s="37">
        <v>0.86414392059553402</v>
      </c>
    </row>
    <row r="88" spans="1:25" x14ac:dyDescent="0.3">
      <c r="A88" s="14" t="s">
        <v>113</v>
      </c>
      <c r="B88" s="15">
        <v>3716500600</v>
      </c>
      <c r="C88" s="16">
        <v>4</v>
      </c>
      <c r="D88" s="31">
        <v>1137893.23</v>
      </c>
      <c r="E88" s="32">
        <v>4843030.5</v>
      </c>
      <c r="F88" s="33">
        <v>0.23495479328490701</v>
      </c>
      <c r="G88" s="34">
        <v>2354</v>
      </c>
      <c r="H88" s="35">
        <v>2155</v>
      </c>
      <c r="I88" s="36">
        <v>0.91546304163126602</v>
      </c>
      <c r="J88" s="37">
        <v>0.96474990230558799</v>
      </c>
      <c r="K88" s="38">
        <v>2848</v>
      </c>
      <c r="L88" s="39">
        <v>2718</v>
      </c>
      <c r="M88" s="40">
        <v>0.95435393258427004</v>
      </c>
      <c r="N88" s="33">
        <v>0.9</v>
      </c>
      <c r="O88" s="41">
        <v>1400877.42</v>
      </c>
      <c r="P88" s="42">
        <v>842450.77</v>
      </c>
      <c r="Q88" s="36">
        <v>0.60137365195021897</v>
      </c>
      <c r="R88" s="37">
        <v>0.60522273705111795</v>
      </c>
      <c r="S88" s="43">
        <v>2370</v>
      </c>
      <c r="T88" s="39">
        <v>950</v>
      </c>
      <c r="U88" s="40">
        <v>0.40084388185654002</v>
      </c>
      <c r="V88" s="44">
        <v>0.60139389481426997</v>
      </c>
      <c r="W88" s="34">
        <v>1741</v>
      </c>
      <c r="X88" s="35">
        <v>1500</v>
      </c>
      <c r="Y88" s="37">
        <v>0.86157380815623197</v>
      </c>
    </row>
    <row r="89" spans="1:25" x14ac:dyDescent="0.3">
      <c r="A89" s="14" t="s">
        <v>114</v>
      </c>
      <c r="B89" s="15">
        <v>3716700400</v>
      </c>
      <c r="C89" s="16">
        <v>4</v>
      </c>
      <c r="D89" s="31">
        <v>920686.27</v>
      </c>
      <c r="E89" s="32">
        <v>3461106.49</v>
      </c>
      <c r="F89" s="33">
        <v>0.266009229320188</v>
      </c>
      <c r="G89" s="34">
        <v>1440</v>
      </c>
      <c r="H89" s="35">
        <v>1367</v>
      </c>
      <c r="I89" s="36">
        <v>0.94930555555555596</v>
      </c>
      <c r="J89" s="37">
        <v>1</v>
      </c>
      <c r="K89" s="38">
        <v>1944</v>
      </c>
      <c r="L89" s="39">
        <v>1659</v>
      </c>
      <c r="M89" s="40">
        <v>0.85339506172839497</v>
      </c>
      <c r="N89" s="33">
        <v>0.88894792773645104</v>
      </c>
      <c r="O89" s="41">
        <v>1007481.11</v>
      </c>
      <c r="P89" s="42">
        <v>732316.74</v>
      </c>
      <c r="Q89" s="36">
        <v>0.72687887914841398</v>
      </c>
      <c r="R89" s="37">
        <v>0.7</v>
      </c>
      <c r="S89" s="43">
        <v>1184</v>
      </c>
      <c r="T89" s="39">
        <v>603</v>
      </c>
      <c r="U89" s="40">
        <v>0.50929054054054101</v>
      </c>
      <c r="V89" s="44">
        <v>0.7</v>
      </c>
      <c r="W89" s="34">
        <v>1112</v>
      </c>
      <c r="X89" s="35">
        <v>893</v>
      </c>
      <c r="Y89" s="37">
        <v>0.80305755395683498</v>
      </c>
    </row>
    <row r="90" spans="1:25" x14ac:dyDescent="0.3">
      <c r="A90" s="14" t="s">
        <v>115</v>
      </c>
      <c r="B90" s="15">
        <v>3716900400</v>
      </c>
      <c r="C90" s="16">
        <v>3</v>
      </c>
      <c r="D90" s="31">
        <v>521631.71</v>
      </c>
      <c r="E90" s="32">
        <v>2039740.97</v>
      </c>
      <c r="F90" s="33">
        <v>0.25573429061436198</v>
      </c>
      <c r="G90" s="34">
        <v>482</v>
      </c>
      <c r="H90" s="35">
        <v>435</v>
      </c>
      <c r="I90" s="36">
        <v>0.90248962655601705</v>
      </c>
      <c r="J90" s="37">
        <v>0.98462962962962997</v>
      </c>
      <c r="K90" s="38">
        <v>819</v>
      </c>
      <c r="L90" s="39">
        <v>761</v>
      </c>
      <c r="M90" s="40">
        <v>0.92918192918192899</v>
      </c>
      <c r="N90" s="33">
        <v>0.9</v>
      </c>
      <c r="O90" s="41">
        <v>528660.5</v>
      </c>
      <c r="P90" s="42">
        <v>377153.16</v>
      </c>
      <c r="Q90" s="36">
        <v>0.71341278571029998</v>
      </c>
      <c r="R90" s="37">
        <v>0.7</v>
      </c>
      <c r="S90" s="43">
        <v>699</v>
      </c>
      <c r="T90" s="39">
        <v>336</v>
      </c>
      <c r="U90" s="40">
        <v>0.48068669527897001</v>
      </c>
      <c r="V90" s="44">
        <v>0.67329268292682898</v>
      </c>
      <c r="W90" s="34">
        <v>269</v>
      </c>
      <c r="X90" s="35">
        <v>225</v>
      </c>
      <c r="Y90" s="37">
        <v>0.83643122676579895</v>
      </c>
    </row>
    <row r="91" spans="1:25" x14ac:dyDescent="0.3">
      <c r="A91" s="14" t="s">
        <v>116</v>
      </c>
      <c r="B91" s="15">
        <v>3717100400</v>
      </c>
      <c r="C91" s="16">
        <v>3</v>
      </c>
      <c r="D91" s="31">
        <v>752244.24</v>
      </c>
      <c r="E91" s="32">
        <v>3141459.62</v>
      </c>
      <c r="F91" s="33">
        <v>0.23945691843716899</v>
      </c>
      <c r="G91" s="34">
        <v>1258</v>
      </c>
      <c r="H91" s="35">
        <v>1195</v>
      </c>
      <c r="I91" s="36">
        <v>0.94992050874403799</v>
      </c>
      <c r="J91" s="37">
        <v>1</v>
      </c>
      <c r="K91" s="38">
        <v>1739</v>
      </c>
      <c r="L91" s="39">
        <v>1555</v>
      </c>
      <c r="M91" s="40">
        <v>0.89419206440483001</v>
      </c>
      <c r="N91" s="33">
        <v>0.9</v>
      </c>
      <c r="O91" s="41">
        <v>914893.18</v>
      </c>
      <c r="P91" s="42">
        <v>609965.15</v>
      </c>
      <c r="Q91" s="36">
        <v>0.66670641265464503</v>
      </c>
      <c r="R91" s="37">
        <v>0.667081041180971</v>
      </c>
      <c r="S91" s="43">
        <v>1126</v>
      </c>
      <c r="T91" s="39">
        <v>470</v>
      </c>
      <c r="U91" s="40">
        <v>0.41740674955594997</v>
      </c>
      <c r="V91" s="44">
        <v>0.61844841592201505</v>
      </c>
      <c r="W91" s="34">
        <v>1084</v>
      </c>
      <c r="X91" s="35">
        <v>886</v>
      </c>
      <c r="Y91" s="37">
        <v>0.81734317343173402</v>
      </c>
    </row>
    <row r="92" spans="1:25" x14ac:dyDescent="0.3">
      <c r="A92" s="14" t="s">
        <v>117</v>
      </c>
      <c r="B92" s="15">
        <v>3717300200</v>
      </c>
      <c r="C92" s="16">
        <v>1</v>
      </c>
      <c r="D92" s="31">
        <v>141857.39000000001</v>
      </c>
      <c r="E92" s="32">
        <v>565973.80000000005</v>
      </c>
      <c r="F92" s="33">
        <v>0.250643033299421</v>
      </c>
      <c r="G92" s="34">
        <v>166</v>
      </c>
      <c r="H92" s="35">
        <v>155</v>
      </c>
      <c r="I92" s="36">
        <v>0.93373493975903599</v>
      </c>
      <c r="J92" s="37">
        <v>1</v>
      </c>
      <c r="K92" s="38">
        <v>266</v>
      </c>
      <c r="L92" s="39">
        <v>232</v>
      </c>
      <c r="M92" s="40">
        <v>0.87218045112781994</v>
      </c>
      <c r="N92" s="33">
        <v>0.89338235294117696</v>
      </c>
      <c r="O92" s="41">
        <v>164082.1</v>
      </c>
      <c r="P92" s="42">
        <v>110026.53</v>
      </c>
      <c r="Q92" s="36">
        <v>0.670557787839137</v>
      </c>
      <c r="R92" s="37">
        <v>0.67220840982487495</v>
      </c>
      <c r="S92" s="43">
        <v>219</v>
      </c>
      <c r="T92" s="39">
        <v>100</v>
      </c>
      <c r="U92" s="40">
        <v>0.45662100456621002</v>
      </c>
      <c r="V92" s="44">
        <v>0.64203703703703696</v>
      </c>
      <c r="W92" s="34">
        <v>117</v>
      </c>
      <c r="X92" s="35">
        <v>84</v>
      </c>
      <c r="Y92" s="37">
        <v>0.71794871794871795</v>
      </c>
    </row>
    <row r="93" spans="1:25" x14ac:dyDescent="0.3">
      <c r="A93" s="14" t="s">
        <v>118</v>
      </c>
      <c r="B93" s="15">
        <v>3717500500</v>
      </c>
      <c r="C93" s="16">
        <v>1</v>
      </c>
      <c r="D93" s="31">
        <v>245117.93</v>
      </c>
      <c r="E93" s="32">
        <v>1047116.69</v>
      </c>
      <c r="F93" s="33">
        <v>0.234088456750699</v>
      </c>
      <c r="G93" s="34">
        <v>382</v>
      </c>
      <c r="H93" s="35">
        <v>356</v>
      </c>
      <c r="I93" s="36">
        <v>0.93193717277486898</v>
      </c>
      <c r="J93" s="37">
        <v>1</v>
      </c>
      <c r="K93" s="38">
        <v>562</v>
      </c>
      <c r="L93" s="39">
        <v>491</v>
      </c>
      <c r="M93" s="40">
        <v>0.87366548042704595</v>
      </c>
      <c r="N93" s="33">
        <v>0.87931034482758597</v>
      </c>
      <c r="O93" s="41">
        <v>253472.72</v>
      </c>
      <c r="P93" s="42">
        <v>194510.48</v>
      </c>
      <c r="Q93" s="36">
        <v>0.76738230449414802</v>
      </c>
      <c r="R93" s="37">
        <v>0.7</v>
      </c>
      <c r="S93" s="43">
        <v>372</v>
      </c>
      <c r="T93" s="39">
        <v>204</v>
      </c>
      <c r="U93" s="40">
        <v>0.54838709677419395</v>
      </c>
      <c r="V93" s="44">
        <v>0.7</v>
      </c>
      <c r="W93" s="34">
        <v>284</v>
      </c>
      <c r="X93" s="35">
        <v>227</v>
      </c>
      <c r="Y93" s="37">
        <v>0.79929577464788704</v>
      </c>
    </row>
    <row r="94" spans="1:25" x14ac:dyDescent="0.3">
      <c r="A94" s="14" t="s">
        <v>119</v>
      </c>
      <c r="B94" s="15">
        <v>3717700100</v>
      </c>
      <c r="C94" s="16">
        <v>7</v>
      </c>
      <c r="D94" s="31">
        <v>69657.02</v>
      </c>
      <c r="E94" s="32">
        <v>318192.28000000003</v>
      </c>
      <c r="F94" s="33">
        <v>0.21891486493638401</v>
      </c>
      <c r="G94" s="34">
        <v>98</v>
      </c>
      <c r="H94" s="35">
        <v>88</v>
      </c>
      <c r="I94" s="36">
        <v>0.89795918367346905</v>
      </c>
      <c r="J94" s="37">
        <v>0.95870370370370395</v>
      </c>
      <c r="K94" s="38">
        <v>127</v>
      </c>
      <c r="L94" s="39">
        <v>122</v>
      </c>
      <c r="M94" s="40">
        <v>0.96062992125984203</v>
      </c>
      <c r="N94" s="33">
        <v>0.9</v>
      </c>
      <c r="O94" s="41">
        <v>59808</v>
      </c>
      <c r="P94" s="42">
        <v>43048.34</v>
      </c>
      <c r="Q94" s="36">
        <v>0.71977561530230105</v>
      </c>
      <c r="R94" s="37">
        <v>0.7</v>
      </c>
      <c r="S94" s="43">
        <v>106</v>
      </c>
      <c r="T94" s="39">
        <v>74</v>
      </c>
      <c r="U94" s="40">
        <v>0.69811320754716999</v>
      </c>
      <c r="V94" s="44">
        <v>0.7</v>
      </c>
      <c r="W94" s="34">
        <v>68</v>
      </c>
      <c r="X94" s="35">
        <v>55</v>
      </c>
      <c r="Y94" s="37">
        <v>0.80882352941176505</v>
      </c>
    </row>
    <row r="95" spans="1:25" x14ac:dyDescent="0.3">
      <c r="A95" s="14" t="s">
        <v>120</v>
      </c>
      <c r="B95" s="15">
        <v>3717900200</v>
      </c>
      <c r="C95" s="16">
        <v>4</v>
      </c>
      <c r="D95" s="31">
        <v>2476931.71</v>
      </c>
      <c r="E95" s="32">
        <v>9982722.3800000008</v>
      </c>
      <c r="F95" s="33">
        <v>0.24812186653236401</v>
      </c>
      <c r="G95" s="34">
        <v>2757</v>
      </c>
      <c r="H95" s="35">
        <v>2579</v>
      </c>
      <c r="I95" s="36">
        <v>0.93543706927820103</v>
      </c>
      <c r="J95" s="37">
        <v>1</v>
      </c>
      <c r="K95" s="38">
        <v>3873</v>
      </c>
      <c r="L95" s="39">
        <v>3521</v>
      </c>
      <c r="M95" s="40">
        <v>0.90911438161631797</v>
      </c>
      <c r="N95" s="33">
        <v>0.9</v>
      </c>
      <c r="O95" s="41">
        <v>2721898.67</v>
      </c>
      <c r="P95" s="42">
        <v>1837298.03</v>
      </c>
      <c r="Q95" s="36">
        <v>0.675006035401017</v>
      </c>
      <c r="R95" s="37">
        <v>0.67390086543307004</v>
      </c>
      <c r="S95" s="43">
        <v>2850</v>
      </c>
      <c r="T95" s="39">
        <v>1450</v>
      </c>
      <c r="U95" s="40">
        <v>0.50877192982456099</v>
      </c>
      <c r="V95" s="44">
        <v>0.67778779681394696</v>
      </c>
      <c r="W95" s="34">
        <v>1646</v>
      </c>
      <c r="X95" s="35">
        <v>1217</v>
      </c>
      <c r="Y95" s="37">
        <v>0.73936816524908899</v>
      </c>
    </row>
    <row r="96" spans="1:25" x14ac:dyDescent="0.3">
      <c r="A96" s="14" t="s">
        <v>121</v>
      </c>
      <c r="B96" s="15">
        <v>3718100600</v>
      </c>
      <c r="C96" s="16">
        <v>5</v>
      </c>
      <c r="D96" s="31">
        <v>1076026.6299999999</v>
      </c>
      <c r="E96" s="32">
        <v>4265704.97</v>
      </c>
      <c r="F96" s="33">
        <v>0.25225059809984901</v>
      </c>
      <c r="G96" s="34">
        <v>2205</v>
      </c>
      <c r="H96" s="35">
        <v>2077</v>
      </c>
      <c r="I96" s="36">
        <v>0.94195011337868495</v>
      </c>
      <c r="J96" s="37">
        <v>0.98687089715536103</v>
      </c>
      <c r="K96" s="38">
        <v>2533</v>
      </c>
      <c r="L96" s="39">
        <v>2349</v>
      </c>
      <c r="M96" s="40">
        <v>0.92735886300829096</v>
      </c>
      <c r="N96" s="33">
        <v>0.9</v>
      </c>
      <c r="O96" s="41">
        <v>1236541.1399999999</v>
      </c>
      <c r="P96" s="42">
        <v>844687.59</v>
      </c>
      <c r="Q96" s="36">
        <v>0.68310512499406195</v>
      </c>
      <c r="R96" s="37">
        <v>0.66541370038463399</v>
      </c>
      <c r="S96" s="43">
        <v>1739</v>
      </c>
      <c r="T96" s="39">
        <v>904</v>
      </c>
      <c r="U96" s="40">
        <v>0.519838987924094</v>
      </c>
      <c r="V96" s="44">
        <v>0.7</v>
      </c>
      <c r="W96" s="34">
        <v>1738</v>
      </c>
      <c r="X96" s="35">
        <v>1520</v>
      </c>
      <c r="Y96" s="37">
        <v>0.87456846950517797</v>
      </c>
    </row>
    <row r="97" spans="1:25" x14ac:dyDescent="0.3">
      <c r="A97" s="14" t="s">
        <v>122</v>
      </c>
      <c r="B97" s="15">
        <v>3718300600</v>
      </c>
      <c r="C97" s="16">
        <v>5</v>
      </c>
      <c r="D97" s="31">
        <v>10826813.27</v>
      </c>
      <c r="E97" s="32">
        <v>43701735.359999999</v>
      </c>
      <c r="F97" s="33">
        <v>0.247743325998668</v>
      </c>
      <c r="G97" s="34">
        <v>13374</v>
      </c>
      <c r="H97" s="35">
        <v>12061</v>
      </c>
      <c r="I97" s="36">
        <v>0.90182443547181101</v>
      </c>
      <c r="J97" s="37">
        <v>0.99187284234752604</v>
      </c>
      <c r="K97" s="38">
        <v>17109</v>
      </c>
      <c r="L97" s="39">
        <v>14244</v>
      </c>
      <c r="M97" s="40">
        <v>0.83254427494301197</v>
      </c>
      <c r="N97" s="33">
        <v>0.86504848341512397</v>
      </c>
      <c r="O97" s="41">
        <v>12094181.27</v>
      </c>
      <c r="P97" s="42">
        <v>8372455.7000000002</v>
      </c>
      <c r="Q97" s="36">
        <v>0.69227139176160202</v>
      </c>
      <c r="R97" s="37">
        <v>0.68609572857273604</v>
      </c>
      <c r="S97" s="43">
        <v>10963</v>
      </c>
      <c r="T97" s="39">
        <v>5532</v>
      </c>
      <c r="U97" s="40">
        <v>0.504606403356745</v>
      </c>
      <c r="V97" s="44">
        <v>0.7</v>
      </c>
      <c r="W97" s="34">
        <v>7070</v>
      </c>
      <c r="X97" s="35">
        <v>5302</v>
      </c>
      <c r="Y97" s="37">
        <v>0.74992927864214998</v>
      </c>
    </row>
    <row r="98" spans="1:25" x14ac:dyDescent="0.3">
      <c r="A98" s="14" t="s">
        <v>123</v>
      </c>
      <c r="B98" s="15">
        <v>3718500100</v>
      </c>
      <c r="C98" s="16">
        <v>5</v>
      </c>
      <c r="D98" s="31">
        <v>408543.33</v>
      </c>
      <c r="E98" s="32">
        <v>1771503.03</v>
      </c>
      <c r="F98" s="33">
        <v>0.23061960554479</v>
      </c>
      <c r="G98" s="34">
        <v>728</v>
      </c>
      <c r="H98" s="35">
        <v>660</v>
      </c>
      <c r="I98" s="36">
        <v>0.90659340659340704</v>
      </c>
      <c r="J98" s="37">
        <v>0.95566623544631302</v>
      </c>
      <c r="K98" s="38">
        <v>903</v>
      </c>
      <c r="L98" s="39">
        <v>828</v>
      </c>
      <c r="M98" s="40">
        <v>0.91694352159468395</v>
      </c>
      <c r="N98" s="33">
        <v>0.9</v>
      </c>
      <c r="O98" s="41">
        <v>476754.49</v>
      </c>
      <c r="P98" s="42">
        <v>327665.62</v>
      </c>
      <c r="Q98" s="36">
        <v>0.687283763179661</v>
      </c>
      <c r="R98" s="37">
        <v>0.69791637384137195</v>
      </c>
      <c r="S98" s="43">
        <v>607</v>
      </c>
      <c r="T98" s="39">
        <v>297</v>
      </c>
      <c r="U98" s="40">
        <v>0.48929159802306399</v>
      </c>
      <c r="V98" s="44">
        <v>0.7</v>
      </c>
      <c r="W98" s="34">
        <v>605</v>
      </c>
      <c r="X98" s="35">
        <v>491</v>
      </c>
      <c r="Y98" s="37">
        <v>0.81157024793388399</v>
      </c>
    </row>
    <row r="99" spans="1:25" x14ac:dyDescent="0.3">
      <c r="A99" s="14" t="s">
        <v>124</v>
      </c>
      <c r="B99" s="15">
        <v>3718700700</v>
      </c>
      <c r="C99" s="16">
        <v>7</v>
      </c>
      <c r="D99" s="31">
        <v>274253.14</v>
      </c>
      <c r="E99" s="32">
        <v>1159857.69</v>
      </c>
      <c r="F99" s="33">
        <v>0.23645412912682401</v>
      </c>
      <c r="G99" s="34">
        <v>581</v>
      </c>
      <c r="H99" s="35">
        <v>535</v>
      </c>
      <c r="I99" s="36">
        <v>0.92082616179001697</v>
      </c>
      <c r="J99" s="37">
        <v>0.97187697160883302</v>
      </c>
      <c r="K99" s="38">
        <v>677</v>
      </c>
      <c r="L99" s="39">
        <v>640</v>
      </c>
      <c r="M99" s="40">
        <v>0.945347119645495</v>
      </c>
      <c r="N99" s="33">
        <v>0.9</v>
      </c>
      <c r="O99" s="41">
        <v>299410.08</v>
      </c>
      <c r="P99" s="42">
        <v>207097.78</v>
      </c>
      <c r="Q99" s="36">
        <v>0.691686064811178</v>
      </c>
      <c r="R99" s="37">
        <v>0.67810544310658305</v>
      </c>
      <c r="S99" s="43">
        <v>526</v>
      </c>
      <c r="T99" s="39">
        <v>260</v>
      </c>
      <c r="U99" s="40">
        <v>0.49429657794676801</v>
      </c>
      <c r="V99" s="44">
        <v>0.7</v>
      </c>
      <c r="W99" s="34">
        <v>394</v>
      </c>
      <c r="X99" s="35">
        <v>344</v>
      </c>
      <c r="Y99" s="37">
        <v>0.87309644670050801</v>
      </c>
    </row>
    <row r="100" spans="1:25" x14ac:dyDescent="0.3">
      <c r="A100" s="14" t="s">
        <v>125</v>
      </c>
      <c r="B100" s="15">
        <v>3718900200</v>
      </c>
      <c r="C100" s="16">
        <v>2</v>
      </c>
      <c r="D100" s="31">
        <v>340299.23</v>
      </c>
      <c r="E100" s="32">
        <v>1298206.04</v>
      </c>
      <c r="F100" s="33">
        <v>0.26213037030701197</v>
      </c>
      <c r="G100" s="34">
        <v>260</v>
      </c>
      <c r="H100" s="35">
        <v>237</v>
      </c>
      <c r="I100" s="36">
        <v>0.91153846153846196</v>
      </c>
      <c r="J100" s="37">
        <v>1</v>
      </c>
      <c r="K100" s="38">
        <v>405</v>
      </c>
      <c r="L100" s="39">
        <v>377</v>
      </c>
      <c r="M100" s="40">
        <v>0.93086419753086402</v>
      </c>
      <c r="N100" s="33">
        <v>0.9</v>
      </c>
      <c r="O100" s="41">
        <v>346724.79</v>
      </c>
      <c r="P100" s="42">
        <v>264459.33</v>
      </c>
      <c r="Q100" s="36">
        <v>0.76273556903733397</v>
      </c>
      <c r="R100" s="37">
        <v>0.7</v>
      </c>
      <c r="S100" s="43">
        <v>318</v>
      </c>
      <c r="T100" s="39">
        <v>156</v>
      </c>
      <c r="U100" s="40">
        <v>0.490566037735849</v>
      </c>
      <c r="V100" s="44">
        <v>0.7</v>
      </c>
      <c r="W100" s="34">
        <v>236</v>
      </c>
      <c r="X100" s="35">
        <v>138</v>
      </c>
      <c r="Y100" s="37">
        <v>0.58474576271186396</v>
      </c>
    </row>
    <row r="101" spans="1:25" x14ac:dyDescent="0.3">
      <c r="A101" s="14" t="s">
        <v>126</v>
      </c>
      <c r="B101" s="15">
        <v>3719100900</v>
      </c>
      <c r="C101" s="16">
        <v>5</v>
      </c>
      <c r="D101" s="31">
        <v>2655019.36</v>
      </c>
      <c r="E101" s="32">
        <v>11064749.9</v>
      </c>
      <c r="F101" s="33">
        <v>0.23995294823609201</v>
      </c>
      <c r="G101" s="34">
        <v>4067</v>
      </c>
      <c r="H101" s="35">
        <v>3680</v>
      </c>
      <c r="I101" s="36">
        <v>0.90484386525694604</v>
      </c>
      <c r="J101" s="37">
        <v>0.95582720588235304</v>
      </c>
      <c r="K101" s="38">
        <v>5961</v>
      </c>
      <c r="L101" s="39">
        <v>5153</v>
      </c>
      <c r="M101" s="40">
        <v>0.864452273108539</v>
      </c>
      <c r="N101" s="33">
        <v>0.88701517706576705</v>
      </c>
      <c r="O101" s="41">
        <v>3147386.71</v>
      </c>
      <c r="P101" s="42">
        <v>2067702.81</v>
      </c>
      <c r="Q101" s="36">
        <v>0.65695861377008902</v>
      </c>
      <c r="R101" s="37">
        <v>0.65713363102658395</v>
      </c>
      <c r="S101" s="43">
        <v>4209</v>
      </c>
      <c r="T101" s="39">
        <v>1878</v>
      </c>
      <c r="U101" s="40">
        <v>0.44618674269422698</v>
      </c>
      <c r="V101" s="44">
        <v>0.634083245521602</v>
      </c>
      <c r="W101" s="34">
        <v>2652</v>
      </c>
      <c r="X101" s="35">
        <v>2220</v>
      </c>
      <c r="Y101" s="37">
        <v>0.83710407239818996</v>
      </c>
    </row>
    <row r="102" spans="1:25" x14ac:dyDescent="0.3">
      <c r="A102" s="14" t="s">
        <v>127</v>
      </c>
      <c r="B102" s="15">
        <v>3719300800</v>
      </c>
      <c r="C102" s="16">
        <v>2</v>
      </c>
      <c r="D102" s="31">
        <v>872604.59</v>
      </c>
      <c r="E102" s="32">
        <v>3462627.65</v>
      </c>
      <c r="F102" s="33">
        <v>0.25200647548690402</v>
      </c>
      <c r="G102" s="34">
        <v>1371</v>
      </c>
      <c r="H102" s="35">
        <v>1258</v>
      </c>
      <c r="I102" s="36">
        <v>0.91757840991976702</v>
      </c>
      <c r="J102" s="37">
        <v>0.98872445384073304</v>
      </c>
      <c r="K102" s="38">
        <v>2365</v>
      </c>
      <c r="L102" s="39">
        <v>2130</v>
      </c>
      <c r="M102" s="40">
        <v>0.90063424947145898</v>
      </c>
      <c r="N102" s="33">
        <v>0.9</v>
      </c>
      <c r="O102" s="41">
        <v>1062282.98</v>
      </c>
      <c r="P102" s="42">
        <v>668070.02</v>
      </c>
      <c r="Q102" s="36">
        <v>0.628900238992815</v>
      </c>
      <c r="R102" s="37">
        <v>0.60878861186670197</v>
      </c>
      <c r="S102" s="43">
        <v>1932</v>
      </c>
      <c r="T102" s="39">
        <v>693</v>
      </c>
      <c r="U102" s="40">
        <v>0.35869565217391303</v>
      </c>
      <c r="V102" s="44">
        <v>0.54590909090909101</v>
      </c>
      <c r="W102" s="34">
        <v>1128</v>
      </c>
      <c r="X102" s="35">
        <v>919</v>
      </c>
      <c r="Y102" s="37">
        <v>0.814716312056738</v>
      </c>
    </row>
    <row r="103" spans="1:25" x14ac:dyDescent="0.3">
      <c r="A103" s="14" t="s">
        <v>128</v>
      </c>
      <c r="B103" s="15">
        <v>3719500900</v>
      </c>
      <c r="C103" s="16">
        <v>5</v>
      </c>
      <c r="D103" s="31">
        <v>1957266.5</v>
      </c>
      <c r="E103" s="32">
        <v>8312118.2699999996</v>
      </c>
      <c r="F103" s="33">
        <v>0.23547144499424899</v>
      </c>
      <c r="G103" s="34">
        <v>3582</v>
      </c>
      <c r="H103" s="35">
        <v>3282</v>
      </c>
      <c r="I103" s="36">
        <v>0.91624790619765495</v>
      </c>
      <c r="J103" s="37">
        <v>0.99385989394362295</v>
      </c>
      <c r="K103" s="38">
        <v>4711</v>
      </c>
      <c r="L103" s="39">
        <v>4258</v>
      </c>
      <c r="M103" s="40">
        <v>0.90384207174697495</v>
      </c>
      <c r="N103" s="33">
        <v>0.9</v>
      </c>
      <c r="O103" s="41">
        <v>2488632.12</v>
      </c>
      <c r="P103" s="42">
        <v>1523134.11</v>
      </c>
      <c r="Q103" s="36">
        <v>0.61203666775786902</v>
      </c>
      <c r="R103" s="37">
        <v>0.62608558245366397</v>
      </c>
      <c r="S103" s="43">
        <v>3385</v>
      </c>
      <c r="T103" s="39">
        <v>1390</v>
      </c>
      <c r="U103" s="40">
        <v>0.41063515509601201</v>
      </c>
      <c r="V103" s="44">
        <v>0.623042306655888</v>
      </c>
      <c r="W103" s="34">
        <v>2641</v>
      </c>
      <c r="X103" s="35">
        <v>2176</v>
      </c>
      <c r="Y103" s="37">
        <v>0.82393032942067401</v>
      </c>
    </row>
    <row r="104" spans="1:25" x14ac:dyDescent="0.3">
      <c r="A104" s="14" t="s">
        <v>129</v>
      </c>
      <c r="B104" s="15">
        <v>3719700800</v>
      </c>
      <c r="C104" s="16">
        <v>3</v>
      </c>
      <c r="D104" s="47">
        <v>465246.53</v>
      </c>
      <c r="E104" s="32">
        <v>1969698.86</v>
      </c>
      <c r="F104" s="33">
        <v>0.23620185778043301</v>
      </c>
      <c r="G104" s="34">
        <v>539</v>
      </c>
      <c r="H104" s="35">
        <v>500</v>
      </c>
      <c r="I104" s="36">
        <v>0.927643784786642</v>
      </c>
      <c r="J104" s="37">
        <v>1</v>
      </c>
      <c r="K104" s="38">
        <v>888</v>
      </c>
      <c r="L104" s="39">
        <v>837</v>
      </c>
      <c r="M104" s="40">
        <v>0.94256756756756799</v>
      </c>
      <c r="N104" s="33">
        <v>0.9</v>
      </c>
      <c r="O104" s="41">
        <v>562079.34</v>
      </c>
      <c r="P104" s="42">
        <v>374769.04</v>
      </c>
      <c r="Q104" s="36">
        <v>0.66675469694367395</v>
      </c>
      <c r="R104" s="37">
        <v>0.66517887022122602</v>
      </c>
      <c r="S104" s="43">
        <v>697</v>
      </c>
      <c r="T104" s="39">
        <v>292</v>
      </c>
      <c r="U104" s="40">
        <v>0.41893830703012902</v>
      </c>
      <c r="V104" s="44">
        <v>0.65307930607187104</v>
      </c>
      <c r="W104" s="34">
        <v>520</v>
      </c>
      <c r="X104" s="35">
        <v>425</v>
      </c>
      <c r="Y104" s="37">
        <v>0.81730769230769196</v>
      </c>
    </row>
    <row r="105" spans="1:25" x14ac:dyDescent="0.3">
      <c r="A105" s="14" t="s">
        <v>130</v>
      </c>
      <c r="B105" s="15">
        <v>3719900500</v>
      </c>
      <c r="C105" s="16">
        <v>1</v>
      </c>
      <c r="D105" s="48">
        <v>186552.82</v>
      </c>
      <c r="E105" s="49">
        <v>663301.03</v>
      </c>
      <c r="F105" s="50">
        <v>0.28124910344252002</v>
      </c>
      <c r="G105" s="51">
        <v>168</v>
      </c>
      <c r="H105" s="52">
        <v>164</v>
      </c>
      <c r="I105" s="53">
        <v>0.97619047619047605</v>
      </c>
      <c r="J105" s="54">
        <v>1</v>
      </c>
      <c r="K105" s="55">
        <v>311</v>
      </c>
      <c r="L105" s="56">
        <v>243</v>
      </c>
      <c r="M105" s="57">
        <v>0.78135048231511295</v>
      </c>
      <c r="N105" s="50">
        <v>0.82758957654723098</v>
      </c>
      <c r="O105" s="58">
        <v>186910.41</v>
      </c>
      <c r="P105" s="59">
        <v>135383.35999999999</v>
      </c>
      <c r="Q105" s="53">
        <v>0.72432220334865305</v>
      </c>
      <c r="R105" s="54">
        <v>0.7</v>
      </c>
      <c r="S105" s="60">
        <v>169</v>
      </c>
      <c r="T105" s="56">
        <v>92</v>
      </c>
      <c r="U105" s="57">
        <v>0.54437869822485196</v>
      </c>
      <c r="V105" s="61">
        <v>0.64748704663212397</v>
      </c>
      <c r="W105" s="51">
        <v>167</v>
      </c>
      <c r="X105" s="52">
        <v>124</v>
      </c>
      <c r="Y105" s="54">
        <v>0.74251497005987999</v>
      </c>
    </row>
    <row r="106" spans="1:25" s="73" customFormat="1" x14ac:dyDescent="0.3">
      <c r="A106" s="62" t="s">
        <v>131</v>
      </c>
      <c r="B106" s="62"/>
      <c r="C106" s="62" t="s">
        <v>9</v>
      </c>
      <c r="D106" s="63">
        <f>SUBTOTAL(9,D3:D105)</f>
        <v>152798089.80000001</v>
      </c>
      <c r="E106" s="64">
        <f>SUM(E3:E105)</f>
        <v>621736272.45999992</v>
      </c>
      <c r="F106" s="65">
        <f>D106/E106</f>
        <v>0.24576029510941946</v>
      </c>
      <c r="G106" s="66">
        <f>SUBTOTAL(9,G3:G105)</f>
        <v>220125</v>
      </c>
      <c r="H106" s="67">
        <f>SUBTOTAL(9,H3:H105)</f>
        <v>200941</v>
      </c>
      <c r="I106" s="68">
        <f>H106/G106</f>
        <v>0.91284951731970476</v>
      </c>
      <c r="J106" s="69">
        <v>0.96299999999999997</v>
      </c>
      <c r="K106" s="66">
        <f>SUBTOTAL(9,K3:K105)</f>
        <v>289995</v>
      </c>
      <c r="L106" s="67">
        <f>SUBTOTAL(9,L3:L105)</f>
        <v>254852</v>
      </c>
      <c r="M106" s="68">
        <f>L106/K106</f>
        <v>0.87881515198537907</v>
      </c>
      <c r="N106" s="69">
        <v>0.89990000000000003</v>
      </c>
      <c r="O106" s="70">
        <f>SUBTOTAL(9,O3:O105)</f>
        <v>175355197.23000005</v>
      </c>
      <c r="P106" s="71">
        <f>SUBTOTAL(9,P3:P105)</f>
        <v>119471542.69000001</v>
      </c>
      <c r="Q106" s="68">
        <f>P106/O106</f>
        <v>0.68131167240682522</v>
      </c>
      <c r="R106" s="72">
        <v>0.67549999999999999</v>
      </c>
      <c r="S106" s="67">
        <f>SUBTOTAL(9,S3:S105)</f>
        <v>200599</v>
      </c>
      <c r="T106" s="67">
        <f>SUBTOTAL(9,T3:T105)</f>
        <v>94336</v>
      </c>
      <c r="U106" s="68">
        <f>T106/S106</f>
        <v>0.47027153674744143</v>
      </c>
      <c r="V106" s="68">
        <v>0.67379999999999995</v>
      </c>
      <c r="W106" s="66">
        <f>SUBTOTAL(109,W3:W105)</f>
        <v>158815</v>
      </c>
      <c r="X106" s="67">
        <f>SUBTOTAL(109,X3:X105)</f>
        <v>125530</v>
      </c>
      <c r="Y106" s="72">
        <f>X106/W106</f>
        <v>0.79041652236879389</v>
      </c>
    </row>
    <row r="107" spans="1:25" ht="15.75" customHeight="1" x14ac:dyDescent="0.3">
      <c r="A107" s="74"/>
      <c r="B107" s="74"/>
      <c r="C107" s="74"/>
      <c r="D107" s="75"/>
      <c r="E107" s="76"/>
      <c r="F107" s="77"/>
      <c r="G107" s="78"/>
      <c r="H107" s="79"/>
      <c r="I107" s="80"/>
      <c r="J107" s="77"/>
      <c r="K107" s="78"/>
      <c r="L107" s="79"/>
      <c r="M107" s="80"/>
      <c r="N107" s="77"/>
      <c r="O107" s="81"/>
      <c r="P107" s="82"/>
      <c r="Q107" s="80"/>
      <c r="R107" s="83"/>
      <c r="S107" s="84"/>
      <c r="T107" s="79"/>
      <c r="U107" s="80"/>
      <c r="V107" s="85"/>
      <c r="W107" s="78"/>
      <c r="X107" s="79"/>
      <c r="Y107" s="83"/>
    </row>
    <row r="108" spans="1:25" x14ac:dyDescent="0.3">
      <c r="A108" s="86" t="s">
        <v>132</v>
      </c>
      <c r="B108" s="86"/>
      <c r="C108" s="87">
        <v>5</v>
      </c>
      <c r="D108" s="48">
        <v>1085503.3899999999</v>
      </c>
      <c r="E108" s="88">
        <v>4661528.09</v>
      </c>
      <c r="F108" s="89">
        <v>0.23286428163516701</v>
      </c>
      <c r="G108" s="38">
        <v>2949</v>
      </c>
      <c r="H108" s="90">
        <v>2032</v>
      </c>
      <c r="I108" s="40">
        <v>0.68904713462190603</v>
      </c>
      <c r="J108" s="91">
        <v>0.83969587255611899</v>
      </c>
      <c r="K108" s="38">
        <v>3881</v>
      </c>
      <c r="L108" s="90">
        <v>2523</v>
      </c>
      <c r="M108" s="40">
        <v>0.65009018294254095</v>
      </c>
      <c r="N108" s="91">
        <v>0.67490294933198902</v>
      </c>
      <c r="O108" s="31">
        <v>1204758.5</v>
      </c>
      <c r="P108" s="92">
        <v>769669.8</v>
      </c>
      <c r="Q108" s="40">
        <v>0.63885816119994199</v>
      </c>
      <c r="R108" s="91">
        <v>0.62551361565279096</v>
      </c>
      <c r="S108" s="43">
        <v>2205</v>
      </c>
      <c r="T108" s="90">
        <v>911</v>
      </c>
      <c r="U108" s="40">
        <v>0.41315192743764201</v>
      </c>
      <c r="V108" s="93">
        <v>0.62010682004930195</v>
      </c>
      <c r="W108" s="38">
        <v>1302</v>
      </c>
      <c r="X108" s="90">
        <v>1031</v>
      </c>
      <c r="Y108" s="94">
        <v>0.79185867895545303</v>
      </c>
    </row>
    <row r="109" spans="1:25" ht="15.75" customHeight="1" x14ac:dyDescent="0.3">
      <c r="A109" s="86" t="s">
        <v>133</v>
      </c>
      <c r="B109" s="86"/>
      <c r="C109" s="87">
        <v>3</v>
      </c>
      <c r="D109" s="48">
        <v>7861815.8200000003</v>
      </c>
      <c r="E109" s="88">
        <v>32524809.98</v>
      </c>
      <c r="F109" s="89">
        <v>0.241717501957255</v>
      </c>
      <c r="G109" s="38">
        <v>12872</v>
      </c>
      <c r="H109" s="90">
        <v>11616</v>
      </c>
      <c r="I109" s="40">
        <v>0.90242386575512801</v>
      </c>
      <c r="J109" s="91">
        <v>0.99795221843003401</v>
      </c>
      <c r="K109" s="38">
        <v>15421</v>
      </c>
      <c r="L109" s="90">
        <v>13451</v>
      </c>
      <c r="M109" s="40">
        <v>0.87225212372738503</v>
      </c>
      <c r="N109" s="91">
        <v>0.87637503197748801</v>
      </c>
      <c r="O109" s="31">
        <v>8754326.9700000007</v>
      </c>
      <c r="P109" s="92">
        <v>6285473.3700000001</v>
      </c>
      <c r="Q109" s="40">
        <v>0.71798476245398901</v>
      </c>
      <c r="R109" s="91">
        <v>0.7</v>
      </c>
      <c r="S109" s="43">
        <v>10710</v>
      </c>
      <c r="T109" s="90">
        <v>5477</v>
      </c>
      <c r="U109" s="40">
        <v>0.511391223155929</v>
      </c>
      <c r="V109" s="93">
        <v>0.7</v>
      </c>
      <c r="W109" s="38">
        <v>8816</v>
      </c>
      <c r="X109" s="90">
        <v>7296</v>
      </c>
      <c r="Y109" s="94">
        <v>0.82758620689655205</v>
      </c>
    </row>
    <row r="110" spans="1:25" ht="15.75" customHeight="1" x14ac:dyDescent="0.3">
      <c r="A110" s="95"/>
      <c r="B110" s="95"/>
      <c r="C110" s="95"/>
      <c r="D110" s="96"/>
      <c r="E110" s="97"/>
      <c r="F110" s="98"/>
      <c r="G110" s="99"/>
      <c r="H110" s="100"/>
      <c r="I110" s="101"/>
      <c r="J110" s="98"/>
      <c r="K110" s="99"/>
      <c r="L110" s="100"/>
      <c r="M110" s="101"/>
      <c r="N110" s="98"/>
      <c r="O110" s="102"/>
      <c r="P110" s="103"/>
      <c r="Q110" s="101"/>
      <c r="R110" s="98"/>
      <c r="S110" s="104"/>
      <c r="T110" s="100"/>
      <c r="U110" s="101"/>
      <c r="V110" s="105"/>
      <c r="W110" s="99"/>
      <c r="X110" s="100"/>
      <c r="Y110" s="98"/>
    </row>
    <row r="111" spans="1:25" ht="17.25" thickBot="1" x14ac:dyDescent="0.35">
      <c r="A111" s="137" t="s">
        <v>134</v>
      </c>
      <c r="B111" s="137"/>
      <c r="C111" s="137"/>
      <c r="D111" s="106">
        <v>152798089.80000001</v>
      </c>
      <c r="E111" s="107">
        <v>634269037.94000006</v>
      </c>
      <c r="F111" s="108">
        <v>0.24090422306638601</v>
      </c>
      <c r="G111" s="109">
        <v>219611</v>
      </c>
      <c r="H111" s="110">
        <v>200343</v>
      </c>
      <c r="I111" s="111">
        <v>0.91226304693298599</v>
      </c>
      <c r="J111" s="112">
        <v>0.99199999999999999</v>
      </c>
      <c r="K111" s="113">
        <v>289995</v>
      </c>
      <c r="L111" s="114">
        <v>254852</v>
      </c>
      <c r="M111" s="111">
        <v>0.87881515198537896</v>
      </c>
      <c r="N111" s="112">
        <v>0.88990000000000002</v>
      </c>
      <c r="O111" s="106">
        <v>175355197.22999999</v>
      </c>
      <c r="P111" s="107">
        <v>119471542.69</v>
      </c>
      <c r="Q111" s="111">
        <v>0.681311672406825</v>
      </c>
      <c r="R111" s="112">
        <v>0.67549999999999999</v>
      </c>
      <c r="S111" s="115">
        <v>200599</v>
      </c>
      <c r="T111" s="115">
        <v>94336</v>
      </c>
      <c r="U111" s="116">
        <v>0.47027153674744099</v>
      </c>
      <c r="V111" s="117">
        <v>0.67379999999999995</v>
      </c>
      <c r="W111" s="113">
        <v>158815</v>
      </c>
      <c r="X111" s="114">
        <v>125530</v>
      </c>
      <c r="Y111" s="108">
        <v>0.79041652236879401</v>
      </c>
    </row>
    <row r="112" spans="1:25" ht="55.5" customHeight="1" x14ac:dyDescent="0.3">
      <c r="A112" s="118" t="s">
        <v>135</v>
      </c>
      <c r="B112" s="118"/>
      <c r="C112" s="118"/>
      <c r="D112" s="119"/>
      <c r="E112" s="120"/>
      <c r="F112" s="121"/>
      <c r="G112" s="138" t="s">
        <v>135</v>
      </c>
      <c r="H112" s="139"/>
      <c r="I112" s="139"/>
      <c r="J112" s="140"/>
      <c r="K112" s="122"/>
      <c r="L112" s="123"/>
      <c r="M112" s="121"/>
      <c r="N112" s="124"/>
      <c r="O112" s="125"/>
      <c r="P112" s="126"/>
      <c r="Q112" s="121"/>
      <c r="R112" s="121"/>
      <c r="S112" s="127"/>
      <c r="T112" s="123"/>
      <c r="U112" s="121"/>
      <c r="V112" s="121"/>
      <c r="W112" s="127"/>
      <c r="X112" s="123"/>
      <c r="Y112" s="124"/>
    </row>
    <row r="114" spans="4:20" x14ac:dyDescent="0.3">
      <c r="T114" s="131"/>
    </row>
    <row r="116" spans="4:20" x14ac:dyDescent="0.3">
      <c r="E116" s="132"/>
      <c r="F116" s="132"/>
      <c r="G116" s="129"/>
      <c r="K116" s="13" t="s">
        <v>136</v>
      </c>
    </row>
    <row r="117" spans="4:20" x14ac:dyDescent="0.3">
      <c r="E117" s="132"/>
      <c r="F117" s="132"/>
      <c r="G117" s="129"/>
    </row>
    <row r="120" spans="4:20" x14ac:dyDescent="0.3">
      <c r="D120" s="133"/>
    </row>
    <row r="121" spans="4:20" x14ac:dyDescent="0.3">
      <c r="D121" s="133"/>
    </row>
  </sheetData>
  <sheetProtection formatCells="0" formatColumns="0" formatRows="0" insertColumns="0" insertRows="0" insertHyperlinks="0" deleteColumns="0" deleteRows="0" sort="0" autoFilter="0" pivotTables="0"/>
  <autoFilter ref="A2:C2" xr:uid="{00000000-0001-0000-0B00-000000000000}"/>
  <mergeCells count="9">
    <mergeCell ref="W1:Y1"/>
    <mergeCell ref="A111:C111"/>
    <mergeCell ref="G112:J112"/>
    <mergeCell ref="A1:C1"/>
    <mergeCell ref="D1:F1"/>
    <mergeCell ref="G1:J1"/>
    <mergeCell ref="K1:N1"/>
    <mergeCell ref="O1:R1"/>
    <mergeCell ref="S1:V1"/>
  </mergeCells>
  <conditionalFormatting sqref="Y1:Y107 X108:X109 Y110:Y112">
    <cfRule type="cellIs" dxfId="0" priority="1" stopIfTrue="1" operator="lessThan">
      <formula>0</formula>
    </cfRule>
  </conditionalFormatting>
  <pageMargins left="0.42" right="0.31" top="0.75" bottom="0.68" header="0.5" footer="0.5"/>
  <pageSetup scale="66" pageOrder="overThenDown" orientation="landscape" r:id="rId1"/>
  <headerFooter alignWithMargins="0">
    <oddFooter xml:space="preserve">&amp;C&amp;"Arial,Bold"&amp;9&amp;P of &amp;N&amp;R&amp;"Arial,Bold"&amp;9last revision &amp;D&amp;"Arial,Regular"&amp;10
</oddFooter>
  </headerFooter>
  <colBreaks count="1" manualBreakCount="1">
    <brk id="14" min="2" max="11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Incentive Goal</vt:lpstr>
      <vt:lpstr>'Incentive Goal'!Print_Area</vt:lpstr>
      <vt:lpstr>'Incentive Goal'!Print_Titles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Johnson, Tracey D</dc:creator>
  <cp:lastModifiedBy>Wells, Stephanie</cp:lastModifiedBy>
  <dcterms:created xsi:type="dcterms:W3CDTF">2026-10-07T14:11:13Z</dcterms:created>
  <dcterms:modified xsi:type="dcterms:W3CDTF">2026-10-13T20:50:02Z</dcterms:modified>
</cp:coreProperties>
</file>