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H:\Workbooks and Training PWu\Monitoring Tool for Providers JBreeding\Monitoring Tool for Providers\FINAL COPIES\2018 Revisions\"/>
    </mc:Choice>
  </mc:AlternateContent>
  <bookViews>
    <workbookView xWindow="0" yWindow="0" windowWidth="28800" windowHeight="14820" tabRatio="944"/>
  </bookViews>
  <sheets>
    <sheet name="Instructions" sheetId="23" r:id="rId1"/>
    <sheet name="Guidelines" sheetId="24" r:id="rId2"/>
    <sheet name="Workbook Set-up" sheetId="1" r:id="rId3"/>
    <sheet name="Data Validation" sheetId="21" state="hidden" r:id="rId4"/>
    <sheet name="New Unlicensed Site Review" sheetId="48" r:id="rId5"/>
    <sheet name="Staff Credentials" sheetId="59" state="hidden" r:id="rId6"/>
    <sheet name="OVERALL SUMMARY" sheetId="16" r:id="rId7"/>
    <sheet name="Data Extraction" sheetId="20" r:id="rId8"/>
  </sheets>
  <externalReferences>
    <externalReference r:id="rId9"/>
    <externalReference r:id="rId10"/>
    <externalReference r:id="rId11"/>
    <externalReference r:id="rId12"/>
    <externalReference r:id="rId13"/>
    <externalReference r:id="rId14"/>
  </externalReferences>
  <definedNames>
    <definedName name="__Q4" localSheetId="3" hidden="1">{#N/A,#N/A,FALSE,"Sheet2";#N/A,#N/A,FALSE,"Outcomes";#N/A,#N/A,FALSE,"Outcomes-AP";#N/A,#N/A,FALSE,"Outcomes-AP2";#N/A,#N/A,FALSE,"Outcomes-AP3";#N/A,#N/A,FALSE,"Outcomes-Inst";#N/A,#N/A,FALSE,"Outcomes-Inst2";#N/A,#N/A,FALSE,"Outcomes-Inst3"}</definedName>
    <definedName name="__Q4" localSheetId="4"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Q4" localSheetId="3" hidden="1">{#N/A,#N/A,FALSE,"Sheet2";#N/A,#N/A,FALSE,"Outcomes";#N/A,#N/A,FALSE,"Outcomes-AP";#N/A,#N/A,FALSE,"Outcomes-AP2";#N/A,#N/A,FALSE,"Outcomes-AP3";#N/A,#N/A,FALSE,"Outcomes-Inst";#N/A,#N/A,FALSE,"Outcomes-Inst2";#N/A,#N/A,FALSE,"Outcomes-Inst3"}</definedName>
    <definedName name="_Q4" localSheetId="4"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 localSheetId="4">'[6]Data Validation'!$A$5:$A$15</definedName>
    <definedName name="LME_MCO">'Data Validation'!$A$5:$A$11</definedName>
    <definedName name="_xlnm.Print_Area" localSheetId="1">Guidelines!$A$1:$D$25</definedName>
    <definedName name="_xlnm.Print_Area" localSheetId="0">Instructions!$A$1:$K$108</definedName>
    <definedName name="_xlnm.Print_Area" localSheetId="4">'New Unlicensed Site Review'!$A$1:$D$24</definedName>
    <definedName name="_xlnm.Print_Area" localSheetId="6">'OVERALL SUMMARY'!$A:$L</definedName>
    <definedName name="_xlnm.Print_Titles" localSheetId="6">'OVERALL SUMMARY'!$1:$8</definedName>
    <definedName name="Service_Category" localSheetId="4">'[6]Frequency - Licensed Surveys'!$A$4:$A$36</definedName>
    <definedName name="Service_Category">#REF!</definedName>
    <definedName name="Staff_Credentials">'Staff Credentials'!$A$1:$A$22</definedName>
    <definedName name="test" localSheetId="3" hidden="1">{#N/A,#N/A,FALSE,"Sheet2";#N/A,#N/A,FALSE,"Outcomes";#N/A,#N/A,FALSE,"Outcomes-AP";#N/A,#N/A,FALSE,"Outcomes-AP2";#N/A,#N/A,FALSE,"Outcomes-AP3";#N/A,#N/A,FALSE,"Outcomes-Inst";#N/A,#N/A,FALSE,"Outcomes-Inst2";#N/A,#N/A,FALSE,"Outcomes-Inst3"}</definedName>
    <definedName name="test" localSheetId="4"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3" hidden="1">{#N/A,#N/A,FALSE,"Sheet2";#N/A,#N/A,FALSE,"Outcomes";#N/A,#N/A,FALSE,"Outcomes-AP";#N/A,#N/A,FALSE,"Outcomes-AP2";#N/A,#N/A,FALSE,"Outcomes-AP3";#N/A,#N/A,FALSE,"Outcomes-Inst";#N/A,#N/A,FALSE,"Outcomes-Inst2";#N/A,#N/A,FALSE,"Outcomes-Inst3"}</definedName>
    <definedName name="test2" localSheetId="4"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3" hidden="1">{#N/A,#N/A,FALSE,"Sheet2";#N/A,#N/A,FALSE,"Outcomes";#N/A,#N/A,FALSE,"Outcomes-AP";#N/A,#N/A,FALSE,"Outcomes-AP2";#N/A,#N/A,FALSE,"Outcomes-AP3";#N/A,#N/A,FALSE,"Outcomes-Inst";#N/A,#N/A,FALSE,"Outcomes-Inst2";#N/A,#N/A,FALSE,"Outcomes-Inst3"}</definedName>
    <definedName name="test3" localSheetId="4"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71027"/>
</workbook>
</file>

<file path=xl/calcChain.xml><?xml version="1.0" encoding="utf-8"?>
<calcChain xmlns="http://schemas.openxmlformats.org/spreadsheetml/2006/main">
  <c r="D7" i="48" l="1"/>
  <c r="D6" i="48"/>
  <c r="D5" i="48"/>
  <c r="D4" i="48"/>
  <c r="D3" i="48"/>
  <c r="A2" i="48"/>
  <c r="I28" i="16"/>
  <c r="I29" i="16"/>
  <c r="J29" i="16"/>
  <c r="K29" i="16"/>
  <c r="I30" i="16"/>
  <c r="J30" i="16"/>
  <c r="K30" i="16"/>
  <c r="H30" i="16" s="1"/>
  <c r="I31" i="16"/>
  <c r="J31" i="16"/>
  <c r="K31" i="16"/>
  <c r="I32" i="16"/>
  <c r="J32" i="16"/>
  <c r="K32" i="16"/>
  <c r="I33" i="16"/>
  <c r="J33" i="16"/>
  <c r="H33" i="16" s="1"/>
  <c r="K33" i="16"/>
  <c r="I34" i="16"/>
  <c r="J34" i="16"/>
  <c r="K34" i="16"/>
  <c r="K28" i="16"/>
  <c r="J28" i="16"/>
  <c r="C22" i="48"/>
  <c r="C20" i="48"/>
  <c r="C18" i="48"/>
  <c r="C21" i="48" s="1"/>
  <c r="L30" i="16"/>
  <c r="H31" i="16"/>
  <c r="J7" i="20"/>
  <c r="I7" i="20"/>
  <c r="H7" i="20"/>
  <c r="G7" i="20"/>
  <c r="F7" i="20"/>
  <c r="E7" i="20"/>
  <c r="D7" i="20"/>
  <c r="C7" i="20"/>
  <c r="B7" i="20"/>
  <c r="A7" i="20"/>
  <c r="I7" i="16"/>
  <c r="D7" i="16"/>
  <c r="I6" i="16"/>
  <c r="D6" i="16"/>
  <c r="I5" i="16"/>
  <c r="D5" i="16"/>
  <c r="I4" i="16"/>
  <c r="D4" i="16"/>
  <c r="A2" i="16"/>
  <c r="C19" i="48" l="1"/>
  <c r="L34" i="16"/>
  <c r="K35" i="16"/>
  <c r="K15" i="16" s="1"/>
  <c r="J35" i="16"/>
  <c r="J15" i="16" s="1"/>
  <c r="L15" i="16" s="1"/>
  <c r="H32" i="16"/>
  <c r="L33" i="16"/>
  <c r="L29" i="16"/>
  <c r="L31" i="16"/>
  <c r="H29" i="16"/>
  <c r="H34" i="16"/>
  <c r="I35" i="16"/>
  <c r="I15" i="16" s="1"/>
  <c r="H28" i="16"/>
  <c r="H35" i="16" s="1"/>
  <c r="O7" i="20" s="1"/>
  <c r="L35" i="16"/>
  <c r="L28" i="16"/>
  <c r="L32" i="16"/>
  <c r="M7" i="20" l="1"/>
  <c r="L7" i="20"/>
  <c r="H15" i="16"/>
  <c r="N7" i="20"/>
  <c r="K7" i="20"/>
</calcChain>
</file>

<file path=xl/sharedStrings.xml><?xml version="1.0" encoding="utf-8"?>
<sst xmlns="http://schemas.openxmlformats.org/spreadsheetml/2006/main" count="180" uniqueCount="150">
  <si>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</si>
  <si>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</si>
  <si>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</si>
  <si>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</si>
  <si>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</si>
  <si>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</si>
  <si>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</si>
  <si>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</si>
  <si>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</si>
  <si>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</si>
  <si>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</si>
  <si>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</si>
  <si>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</si>
  <si>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Enter the information requested below (if applicable) for internal LME-MCO use only.
To be used by the LME-MCO in accordance with monitoring guidelines to determine which tools are required.</t>
  </si>
  <si>
    <t>Date of most recent DHSR Survey:</t>
  </si>
  <si>
    <t>Service Category (See "Frequency-Licensed Surveys" worksheet):</t>
  </si>
  <si>
    <t>Type of DHSR Survey:</t>
  </si>
  <si>
    <t>DHSR Survey Findings:</t>
  </si>
  <si>
    <t>FACILITY NAME:</t>
  </si>
  <si>
    <t>REVIEW DATE(S):</t>
  </si>
  <si>
    <t>SCORE</t>
  </si>
  <si>
    <t>ITEM:</t>
  </si>
  <si>
    <t># N/A</t>
  </si>
  <si>
    <t>1.</t>
  </si>
  <si>
    <t>2.</t>
  </si>
  <si>
    <t>3.</t>
  </si>
  <si>
    <t>4.</t>
  </si>
  <si>
    <t>5.</t>
  </si>
  <si>
    <t>6.</t>
  </si>
  <si>
    <t>7.</t>
  </si>
  <si>
    <t>REVIEWER'S INITIALS:</t>
  </si>
  <si>
    <t>Total Met:</t>
  </si>
  <si>
    <t>% Met:</t>
  </si>
  <si>
    <t>Total Not Met:</t>
  </si>
  <si>
    <t>% Not Met:</t>
  </si>
  <si>
    <t>NOTE: The items highlighted above in yellow correspond to the rule requirements reviewed by DHSR during facility licensure surveys.</t>
  </si>
  <si>
    <t>REVIEW ITEM:</t>
  </si>
  <si>
    <t># Met</t>
  </si>
  <si>
    <t># Not Met</t>
  </si>
  <si>
    <t>COMMENTS</t>
  </si>
  <si>
    <t>LOCATION:</t>
  </si>
  <si>
    <t># Scorable Items</t>
  </si>
  <si>
    <t>% Met</t>
  </si>
  <si>
    <t>TOTAL</t>
  </si>
  <si>
    <t># Scorable Records / Items</t>
  </si>
  <si>
    <t>Note:</t>
  </si>
  <si>
    <t>Scorable records or items do not include those determined to be N/A.</t>
  </si>
  <si>
    <t>Type of Review</t>
  </si>
  <si>
    <t>DHHS Review Tools For Providers Summary Results</t>
  </si>
  <si>
    <t>LME-MCO</t>
  </si>
  <si>
    <t>Provider Name</t>
  </si>
  <si>
    <t>Facility Name (Service Site)</t>
  </si>
  <si>
    <t>Location (Address)</t>
  </si>
  <si>
    <t>NPI</t>
  </si>
  <si>
    <t>MHL #</t>
  </si>
  <si>
    <t>Begin Review Date</t>
  </si>
  <si>
    <t>End Review Date</t>
  </si>
  <si>
    <t>This list used in the Workbook Set-Up worksheet LME-MCO drop-down box.</t>
  </si>
  <si>
    <t>Range Name = LME_MCO</t>
  </si>
  <si>
    <t>LME-MCOs</t>
  </si>
  <si>
    <t>Cardinal Innovations Healthcare Solutions</t>
  </si>
  <si>
    <t>EastPointe</t>
  </si>
  <si>
    <t>Partners Behavioral Health Management</t>
  </si>
  <si>
    <t>Sandhills Center</t>
  </si>
  <si>
    <t>Total N/A:</t>
  </si>
  <si>
    <t>PROVIDER #:</t>
  </si>
  <si>
    <t>NPI #  /  PROVIDER #:</t>
  </si>
  <si>
    <t>Provider #</t>
  </si>
  <si>
    <t>Summary Results For All Items Reviewed</t>
  </si>
  <si>
    <r>
      <t xml:space="preserve">Items scored as </t>
    </r>
    <r>
      <rPr>
        <b/>
        <sz val="10"/>
        <color indexed="10"/>
        <rFont val="Arial"/>
        <family val="2"/>
      </rPr>
      <t>Not Met</t>
    </r>
    <r>
      <rPr>
        <b/>
        <sz val="10"/>
        <rFont val="Arial"/>
        <family val="2"/>
      </rPr>
      <t xml:space="preserve"> may require corrective action as requested by the LME/MCO.</t>
    </r>
  </si>
  <si>
    <t>Scorable records or items Met and Overall Results that Met the 85% Threshold are shaded green.</t>
  </si>
  <si>
    <t>Scorable records or items Not Met and Overall Results that Did Not Meet the 85% Threshold are shaded pink.</t>
  </si>
  <si>
    <t>DHHS Provider Review Summary of Results</t>
  </si>
  <si>
    <t>Overall Summary</t>
  </si>
  <si>
    <t>All hallways, doorways, entrances, ramps, steps and corridors shall be kept clear and unobstructed at all times, and adequate lighting and seating are provided.</t>
  </si>
  <si>
    <t>Office location is accessible for individuals who have physical disabilities.  Location is wheelchair accessible.</t>
  </si>
  <si>
    <t>Office location complies with HIPAA/Confidentiality requirements by ensuring privacy.</t>
  </si>
  <si>
    <t>Staff receive training in confidentiality of member information.</t>
  </si>
  <si>
    <t>Rights are posted on common area walls, including how to contact NC state offices and Disability Rights NC.</t>
  </si>
  <si>
    <t>Office hours are posted and communicated to individuals served by the provider to include 24-hour coverage and after hours and/or emergency services contact information.</t>
  </si>
  <si>
    <t>Providers meet the service availability requirements for urgent services within 48 hours.</t>
  </si>
  <si>
    <t>All hallways/doorways/entrances/ramps/steps/corridors shall be kept clear/unobstructed at all times, and adequate lighting/seating are provided.</t>
  </si>
  <si>
    <t>Office hours are posted/communicated to individuals to include 24-hour coverage and after hours and/or emergency services contact information.</t>
  </si>
  <si>
    <t>DHHS New Unlicensed Site Review Tool</t>
  </si>
  <si>
    <t>New Unlicensed Site Review Tool</t>
  </si>
  <si>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</si>
  <si>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</si>
  <si>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</si>
  <si>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</si>
  <si>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</si>
  <si>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</si>
  <si>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</si>
  <si>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</si>
  <si>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</si>
  <si>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</si>
  <si>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</si>
  <si>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</si>
  <si>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</si>
  <si>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</si>
  <si>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</si>
  <si>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</si>
  <si>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</si>
  <si>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</si>
  <si>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</si>
  <si>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</si>
  <si>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</si>
  <si>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</si>
  <si>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Trillium Health Resources</t>
  </si>
  <si>
    <t>Detailed Results For New Unlicensed Site Review Tool</t>
  </si>
  <si>
    <t>Double click the PDF icon to open the New Unlicensed Site Review Tool Guidelines.</t>
  </si>
  <si>
    <t>LIP Monitoring</t>
  </si>
  <si>
    <t>Unlicensed AFL</t>
  </si>
  <si>
    <t>New Unlicensed Site</t>
  </si>
  <si>
    <t>WORKBOOK</t>
  </si>
  <si>
    <t>DEFINITION</t>
  </si>
  <si>
    <t>Review tool used for new sites or change in address/location for agencies and LIPs.</t>
  </si>
  <si>
    <t>Vaya Health</t>
  </si>
  <si>
    <t>Division of Medical Assistance</t>
  </si>
  <si>
    <t>Behavioral Health Clinical Coverage Policies</t>
  </si>
  <si>
    <t>Monitoring Categories/Definitions</t>
  </si>
  <si>
    <t>PROVIDER TYPE</t>
  </si>
  <si>
    <t>MONITORING</t>
  </si>
  <si>
    <t>Agencies (Not Nationally Accredited)</t>
  </si>
  <si>
    <t>Monitoring</t>
  </si>
  <si>
    <t>Two year agency review that consists of two parts for unlicensed services – A Review Tool (refer to JCB #254) and PPR Tool (Monitoring Workbook).  May also include PPR only for licensed services that are being reviewed.</t>
  </si>
  <si>
    <t>LIP</t>
  </si>
  <si>
    <t>Two year LIP review that consists of two parts – the LIP review tool and LIP PPR.</t>
  </si>
  <si>
    <t>Unlicensed AFLs (Non Innovations)</t>
  </si>
  <si>
    <t>Review for initial and review of unlicensed AFLs; If AFL is under Innovations the review occurs yearly; if not then the review occurs bi-annually (every two years).</t>
  </si>
  <si>
    <t>Unlicensed AFLs (Innovations ONLY)</t>
  </si>
  <si>
    <t>Yearly Review</t>
  </si>
  <si>
    <t>Agencies/LIPs</t>
  </si>
  <si>
    <t>Agencies (Accredited &amp; Not Nationally Accredited &amp; Sites Reviewed by DHSR)
LIP
Unlicensed AFL</t>
  </si>
  <si>
    <r>
      <t>Post Payment Review (PPR)</t>
    </r>
    <r>
      <rPr>
        <sz val="11"/>
        <rFont val="Calibri"/>
        <family val="2"/>
      </rPr>
      <t/>
    </r>
  </si>
  <si>
    <t>Two year review that consists of specific post-payment review tool applicable to the service.</t>
  </si>
  <si>
    <t>New Unlicensed Site
Unlicensed AFL</t>
  </si>
  <si>
    <r>
      <t xml:space="preserve">Initial </t>
    </r>
    <r>
      <rPr>
        <sz val="10"/>
        <rFont val="Arial"/>
        <family val="2"/>
        <scheme val="major"/>
      </rPr>
      <t>– new AFL site, new unlicensed site or change of address of location</t>
    </r>
  </si>
  <si>
    <t>Agencies
LIP
Unlicensed AFLs</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</si>
  <si>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</si>
  <si>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Investigation</t>
    </r>
    <r>
      <rPr>
        <sz val="10"/>
        <rFont val="Arial"/>
        <family val="2"/>
        <scheme val="major"/>
      </rPr>
      <t xml:space="preserve"> – designated use up to LME-MCO; various reasons such as systemic response to a problem (i.e. complaint or grievance)</t>
    </r>
  </si>
  <si>
    <t>All Workbooks</t>
  </si>
  <si>
    <t>Bi-Annual
(once every two years)</t>
  </si>
  <si>
    <t>LIP
(once every two years)</t>
  </si>
  <si>
    <t>Unlicensed AFLs
(once every two years)</t>
  </si>
  <si>
    <r>
      <rPr>
        <b/>
        <sz val="10"/>
        <rFont val="Arial"/>
        <family val="2"/>
        <scheme val="major"/>
      </rPr>
      <t>Data Extraction Database</t>
    </r>
    <r>
      <rPr>
        <sz val="10"/>
        <rFont val="Arial"/>
        <family val="2"/>
        <scheme val="major"/>
      </rPr>
      <t xml:space="preserve"> - Used to report all reviews competed using the LIP, New Unlicensed Site and Unlicensed AFL monitoring workbooks which provides the outcome of Provider Monitoring events per LME-MCO on a monthly basis.</t>
    </r>
  </si>
  <si>
    <t>Guidelines for the DHHS New Unlicensed Site Tool</t>
  </si>
  <si>
    <t>Appropriate Clinical Coverage Policies can be accessed at the following link:</t>
  </si>
  <si>
    <t>https://dma.ncdhhs.gov/providers/clinical-coverage-policies/behavioral-health-clinical-coverage-policies</t>
  </si>
  <si>
    <t>Index of Clinical Coverage Policies can be accessed at the following link:</t>
  </si>
  <si>
    <t>https://dma.ncdhhs.gov/providers/clinical-coverage-policies/clinical-coverage-policy-index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</si>
</sst>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0">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sz val="10"/>
      <color indexed="12"/>
      <name val="Arial"/>
      <family val="2"/>
    </font>
    <font>
      <sz val="10"/>
      <color indexed="10"/>
      <name val="Arial"/>
      <family val="2"/>
    </font>
    <font>
      <sz val="11"/>
      <color indexed="9"/>
      <name val="Arial"/>
      <family val="2"/>
    </font>
    <font>
      <b/>
      <sz val="12"/>
      <color indexed="9"/>
      <name val="Arial"/>
      <family val="2"/>
    </font>
    <font>
      <b/>
      <sz val="10"/>
      <color indexed="10"/>
      <name val="Arial"/>
      <family val="2"/>
    </font>
    <font>
      <b/>
      <sz val="14"/>
      <name val="Arial"/>
      <family val="2"/>
    </font>
    <font>
      <sz val="26"/>
      <name val="Arial"/>
      <family val="2"/>
    </font>
    <font>
      <sz val="30"/>
      <name val="Arial"/>
      <family val="2"/>
    </font>
    <font>
      <sz val="48"/>
      <name val="Arial"/>
      <family val="2"/>
    </font>
    <font>
      <sz val="24"/>
      <name val="Arial"/>
      <family val="2"/>
    </font>
    <font>
      <b/>
      <sz val="100"/>
      <name val="Arial"/>
      <family val="2"/>
    </font>
    <font>
      <sz val="11"/>
      <color indexed="8"/>
      <name val="Helvetica Neue"/>
    </font>
    <font>
      <b/>
      <sz val="10"/>
      <name val="Arial"/>
      <family val="2"/>
      <scheme val="minor"/>
    </font>
    <font>
      <sz val="10"/>
      <color theme="3" tint="-0.249977111117893"/>
      <name val="Arial"/>
      <family val="2"/>
    </font>
    <font>
      <b/>
      <sz val="10"/>
      <color theme="7" tint="-0.749992370372631"/>
      <name val="Arial"/>
      <family val="2"/>
    </font>
    <font>
      <b/>
      <sz val="10"/>
      <color rgb="FFFF0000"/>
      <name val="Arial"/>
      <family val="2"/>
    </font>
    <font>
      <sz val="11"/>
      <name val="Calibri"/>
      <family val="2"/>
    </font>
    <font>
      <sz val="10"/>
      <name val="Calibri"/>
      <family val="2"/>
    </font>
    <font>
      <b/>
      <sz val="10"/>
      <color theme="1"/>
      <name val="Arial"/>
      <family val="2"/>
    </font>
    <font>
      <b/>
      <sz val="12"/>
      <name val="Arial"/>
      <family val="2"/>
      <scheme val="major"/>
    </font>
    <font>
      <sz val="10"/>
      <name val="Arial"/>
      <family val="2"/>
      <scheme val="major"/>
    </font>
    <font>
      <b/>
      <sz val="11"/>
      <name val="Arial"/>
      <family val="2"/>
      <scheme val="major"/>
    </font>
    <font>
      <sz val="11"/>
      <name val="Arial"/>
      <family val="2"/>
      <scheme val="major"/>
    </font>
    <font>
      <sz val="11"/>
      <color theme="3"/>
      <name val="Arial"/>
      <family val="2"/>
      <scheme val="major"/>
    </font>
    <font>
      <u/>
      <sz val="11"/>
      <color theme="10"/>
      <name val="Arial"/>
      <family val="2"/>
      <scheme val="minor"/>
    </font>
    <font>
      <b/>
      <sz val="10"/>
      <name val="Arial"/>
      <family val="2"/>
      <scheme val="major"/>
    </font>
  </fonts>
  <fills count="13">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bgColor indexed="64"/>
      </patternFill>
    </fill>
    <fill>
      <patternFill patternType="solid">
        <fgColor rgb="FFFF99CC"/>
        <bgColor indexed="64"/>
      </patternFill>
    </fill>
    <fill>
      <patternFill patternType="solid">
        <fgColor rgb="FFF2F2F2"/>
        <bgColor indexed="64"/>
      </patternFill>
    </fill>
    <fill>
      <patternFill patternType="solid">
        <fgColor theme="2" tint="-9.9978637043366805E-2"/>
        <bgColor indexed="64"/>
      </patternFill>
    </fill>
    <fill>
      <patternFill patternType="solid">
        <fgColor theme="4"/>
        <bgColor indexed="64"/>
      </patternFill>
    </fill>
    <fill>
      <patternFill patternType="solid">
        <fgColor theme="0" tint="-0.249977111117893"/>
        <bgColor indexed="64"/>
      </patternFill>
    </fill>
  </fills>
  <borders count="6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medium">
        <color indexed="64"/>
      </bottom>
      <diagonal/>
    </border>
  </borders>
  <cellStyleXfs count="13">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 fillId="0" borderId="0"/>
    <xf numFmtId="0" fontId="2" fillId="0" borderId="0"/>
    <xf numFmtId="0" fontId="25" fillId="0" borderId="0" applyNumberFormat="0" applyFill="0" applyBorder="0" applyProtection="0">
      <alignment vertical="top"/>
    </xf>
    <xf numFmtId="0" fontId="2" fillId="0" borderId="0"/>
    <xf numFmtId="0" fontId="2" fillId="0" borderId="0"/>
    <xf numFmtId="0" fontId="38" fillId="0" borderId="0" applyNumberFormat="0" applyFill="0" applyBorder="0" applyAlignment="0" applyProtection="0"/>
  </cellStyleXfs>
  <cellXfs count="211">
    <xf numFmtId="0" fontId="0" fillId="0" borderId="0" xfId="0"/>
    <xf numFmtId="0" fontId="1" fillId="4" borderId="0" xfId="0" applyFont="1" applyFill="1" applyAlignment="1">
      <alignment horizontal="centerContinuous" vertical="center" wrapText="1"/>
    </xf>
    <xf numFmtId="0" fontId="2" fillId="4"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2" borderId="1" xfId="0" applyFont="1" applyFill="1" applyBorder="1" applyAlignment="1">
      <alignment horizontal="centerContinuous" vertical="center" wrapText="1"/>
    </xf>
    <xf numFmtId="0" fontId="4" fillId="2" borderId="2" xfId="0" applyFont="1" applyFill="1" applyBorder="1" applyAlignment="1">
      <alignment horizontal="centerContinuous" vertical="center" wrapText="1"/>
    </xf>
    <xf numFmtId="0" fontId="5" fillId="5"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applyFont="1" applyFill="1" applyAlignment="1">
      <alignment vertical="center" wrapText="1"/>
    </xf>
    <xf numFmtId="49" fontId="5" fillId="5" borderId="5" xfId="0" applyNumberFormat="1" applyFont="1" applyFill="1" applyBorder="1" applyAlignment="1">
      <alignment horizontal="right" vertical="center" wrapText="1" indent="1"/>
    </xf>
    <xf numFmtId="49" fontId="2" fillId="0" borderId="0" xfId="0" applyNumberFormat="1" applyFont="1" applyFill="1" applyAlignment="1">
      <alignment vertical="center" wrapText="1"/>
    </xf>
    <xf numFmtId="0" fontId="7" fillId="2" borderId="6" xfId="0" applyFont="1" applyFill="1" applyBorder="1" applyAlignment="1">
      <alignment horizontal="centerContinuous"/>
    </xf>
    <xf numFmtId="0" fontId="9" fillId="3" borderId="7" xfId="0" applyFont="1" applyFill="1" applyBorder="1" applyAlignment="1" applyProtection="1">
      <alignment vertical="center" wrapText="1"/>
      <protection locked="0"/>
    </xf>
    <xf numFmtId="0" fontId="9" fillId="3" borderId="8" xfId="0" applyFont="1" applyFill="1" applyBorder="1" applyAlignment="1">
      <alignment horizontal="right" vertical="center" wrapText="1"/>
    </xf>
    <xf numFmtId="0" fontId="9" fillId="3" borderId="9" xfId="0" applyFont="1" applyFill="1" applyBorder="1" applyAlignment="1" applyProtection="1">
      <alignment vertical="center"/>
    </xf>
    <xf numFmtId="0" fontId="9" fillId="3" borderId="10" xfId="0" applyFont="1" applyFill="1" applyBorder="1" applyAlignment="1" applyProtection="1">
      <alignment vertical="center" wrapText="1"/>
      <protection locked="0"/>
    </xf>
    <xf numFmtId="0" fontId="9" fillId="3" borderId="11" xfId="0" applyFont="1" applyFill="1" applyBorder="1" applyAlignment="1">
      <alignment horizontal="right" vertical="center" wrapText="1"/>
    </xf>
    <xf numFmtId="0" fontId="9" fillId="3" borderId="12" xfId="0" applyFont="1" applyFill="1" applyBorder="1" applyAlignment="1" applyProtection="1">
      <alignment vertical="center"/>
    </xf>
    <xf numFmtId="49" fontId="12" fillId="0" borderId="13" xfId="0" applyNumberFormat="1" applyFont="1" applyBorder="1" applyAlignment="1">
      <alignment horizontal="center" vertical="center" wrapText="1"/>
    </xf>
    <xf numFmtId="12" fontId="9" fillId="0" borderId="0" xfId="0" applyNumberFormat="1" applyFont="1" applyFill="1" applyBorder="1" applyAlignment="1">
      <alignment horizontal="center" vertical="center" wrapText="1"/>
    </xf>
    <xf numFmtId="0" fontId="9" fillId="0" borderId="14" xfId="0" applyFont="1" applyFill="1" applyBorder="1" applyAlignment="1">
      <alignment horizontal="right" vertical="center" wrapText="1"/>
    </xf>
    <xf numFmtId="0" fontId="9" fillId="3" borderId="15" xfId="0" applyFont="1" applyFill="1" applyBorder="1" applyAlignment="1" applyProtection="1">
      <alignment vertical="center" wrapText="1"/>
      <protection locked="0"/>
    </xf>
    <xf numFmtId="0" fontId="9" fillId="3" borderId="16" xfId="0" applyFont="1" applyFill="1" applyBorder="1" applyAlignment="1">
      <alignment horizontal="right" vertical="center" wrapText="1"/>
    </xf>
    <xf numFmtId="0" fontId="9" fillId="3" borderId="17" xfId="0" applyFont="1" applyFill="1" applyBorder="1" applyAlignment="1" applyProtection="1">
      <alignment vertical="center"/>
    </xf>
    <xf numFmtId="0" fontId="2" fillId="0" borderId="0" xfId="0" applyFont="1" applyBorder="1" applyAlignment="1">
      <alignment vertical="center"/>
    </xf>
    <xf numFmtId="0" fontId="9" fillId="3" borderId="18" xfId="11" applyFont="1" applyFill="1" applyBorder="1" applyAlignment="1">
      <alignment horizontal="centerContinuous" vertical="center" wrapText="1"/>
    </xf>
    <xf numFmtId="0" fontId="9" fillId="3" borderId="19" xfId="11" applyFont="1" applyFill="1" applyBorder="1" applyAlignment="1">
      <alignment horizontal="right" vertical="center" wrapText="1"/>
    </xf>
    <xf numFmtId="0" fontId="9" fillId="3" borderId="20" xfId="11" applyNumberFormat="1" applyFont="1" applyFill="1" applyBorder="1" applyAlignment="1" applyProtection="1">
      <alignment horizontal="left" vertical="center"/>
    </xf>
    <xf numFmtId="0" fontId="2" fillId="0" borderId="0" xfId="11" applyBorder="1" applyAlignment="1">
      <alignment vertical="center"/>
    </xf>
    <xf numFmtId="0" fontId="8" fillId="2" borderId="21"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7" fillId="2" borderId="1" xfId="0" applyFont="1" applyFill="1" applyBorder="1" applyAlignment="1" applyProtection="1">
      <alignment horizontal="centerContinuous" wrapText="1"/>
      <protection locked="0"/>
    </xf>
    <xf numFmtId="0" fontId="8" fillId="2" borderId="18" xfId="0" applyFont="1" applyFill="1" applyBorder="1" applyAlignment="1" applyProtection="1">
      <alignment horizontal="centerContinuous" vertical="center" wrapText="1"/>
      <protection locked="0"/>
    </xf>
    <xf numFmtId="0" fontId="13" fillId="2" borderId="6" xfId="0" applyFont="1" applyFill="1" applyBorder="1" applyAlignment="1">
      <alignment horizontal="centerContinuous" wrapText="1"/>
    </xf>
    <xf numFmtId="0" fontId="13" fillId="2" borderId="2" xfId="0" applyFont="1" applyFill="1" applyBorder="1" applyAlignment="1">
      <alignment horizontal="centerContinuous" wrapText="1"/>
    </xf>
    <xf numFmtId="0" fontId="15"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3" fillId="2" borderId="21" xfId="0" applyFont="1" applyFill="1" applyBorder="1" applyAlignment="1">
      <alignment horizontal="centerContinuous" vertical="center" wrapText="1"/>
    </xf>
    <xf numFmtId="0" fontId="13" fillId="2" borderId="19" xfId="0" applyFont="1" applyFill="1" applyBorder="1" applyAlignment="1">
      <alignment horizontal="centerContinuous" vertical="center" wrapText="1"/>
    </xf>
    <xf numFmtId="0" fontId="9" fillId="3" borderId="8" xfId="0" applyFont="1" applyFill="1" applyBorder="1" applyAlignment="1" applyProtection="1">
      <alignment horizontal="left" vertical="center"/>
    </xf>
    <xf numFmtId="0" fontId="9" fillId="3" borderId="16" xfId="0" applyFont="1" applyFill="1" applyBorder="1" applyAlignment="1" applyProtection="1">
      <alignment horizontal="left" vertical="center"/>
    </xf>
    <xf numFmtId="0" fontId="9" fillId="3" borderId="11" xfId="0" applyFont="1" applyFill="1" applyBorder="1" applyAlignment="1" applyProtection="1">
      <alignment horizontal="left" vertical="center"/>
    </xf>
    <xf numFmtId="0" fontId="9" fillId="3" borderId="22" xfId="11" applyNumberFormat="1" applyFont="1" applyFill="1" applyBorder="1" applyAlignment="1" applyProtection="1">
      <alignment horizontal="left" vertical="center"/>
    </xf>
    <xf numFmtId="0" fontId="10" fillId="0" borderId="23" xfId="0" applyFont="1" applyBorder="1" applyAlignment="1" applyProtection="1">
      <alignment horizontal="center" vertical="center" textRotation="90" wrapText="1"/>
      <protection locked="0"/>
    </xf>
    <xf numFmtId="0" fontId="10" fillId="0" borderId="23"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center" wrapText="1"/>
      <protection locked="0"/>
    </xf>
    <xf numFmtId="0" fontId="10" fillId="0" borderId="4" xfId="0" applyFont="1" applyFill="1" applyBorder="1" applyAlignment="1" applyProtection="1">
      <alignment horizontal="center" vertical="center" wrapText="1"/>
      <protection locked="0"/>
    </xf>
    <xf numFmtId="49" fontId="12" fillId="0" borderId="24" xfId="0" applyNumberFormat="1" applyFont="1" applyBorder="1" applyAlignment="1">
      <alignment horizontal="center" vertical="center" wrapText="1"/>
    </xf>
    <xf numFmtId="0" fontId="12" fillId="6" borderId="7" xfId="0" applyFont="1" applyFill="1" applyBorder="1" applyAlignment="1" applyProtection="1">
      <alignment vertical="center" wrapText="1"/>
    </xf>
    <xf numFmtId="0" fontId="9" fillId="0" borderId="25" xfId="0" applyFont="1" applyFill="1" applyBorder="1" applyAlignment="1" applyProtection="1">
      <alignment horizontal="center" vertical="center"/>
      <protection locked="0"/>
    </xf>
    <xf numFmtId="0" fontId="9" fillId="0" borderId="16" xfId="0" applyFont="1" applyFill="1" applyBorder="1" applyAlignment="1" applyProtection="1">
      <alignment horizontal="left" vertical="center" wrapText="1"/>
      <protection locked="0"/>
    </xf>
    <xf numFmtId="0" fontId="12" fillId="6" borderId="15" xfId="0" applyFont="1" applyFill="1" applyBorder="1" applyAlignment="1" applyProtection="1">
      <alignment vertical="center" wrapText="1"/>
    </xf>
    <xf numFmtId="0" fontId="9" fillId="0" borderId="26" xfId="0" applyFont="1" applyFill="1" applyBorder="1" applyAlignment="1" applyProtection="1">
      <alignment horizontal="center" vertical="center"/>
      <protection locked="0"/>
    </xf>
    <xf numFmtId="0" fontId="9" fillId="0" borderId="27" xfId="0" applyFont="1" applyFill="1" applyBorder="1" applyAlignment="1" applyProtection="1">
      <alignment horizontal="center" vertical="center"/>
      <protection locked="0"/>
    </xf>
    <xf numFmtId="0" fontId="9" fillId="0" borderId="22" xfId="0" applyFont="1" applyFill="1" applyBorder="1" applyAlignment="1" applyProtection="1">
      <alignment horizontal="left" vertical="center" wrapText="1"/>
      <protection locked="0"/>
    </xf>
    <xf numFmtId="0" fontId="12" fillId="0" borderId="0" xfId="0" applyFont="1" applyFill="1" applyBorder="1" applyAlignment="1" applyProtection="1">
      <alignment horizontal="left" vertical="center" wrapText="1"/>
    </xf>
    <xf numFmtId="0" fontId="9" fillId="0" borderId="28" xfId="0" applyFont="1" applyFill="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9" fillId="0" borderId="25" xfId="0" applyFont="1" applyBorder="1" applyAlignment="1">
      <alignment horizontal="center" vertical="center" wrapText="1"/>
    </xf>
    <xf numFmtId="0" fontId="9" fillId="0" borderId="0" xfId="0" applyFont="1" applyBorder="1" applyAlignment="1">
      <alignment horizontal="center" vertical="center" wrapText="1"/>
    </xf>
    <xf numFmtId="9" fontId="9" fillId="0" borderId="29" xfId="0" applyNumberFormat="1" applyFont="1" applyBorder="1" applyAlignment="1">
      <alignment horizontal="center" vertical="center" wrapText="1"/>
    </xf>
    <xf numFmtId="9" fontId="9" fillId="0" borderId="0" xfId="0" applyNumberFormat="1" applyFont="1" applyBorder="1" applyAlignment="1">
      <alignment horizontal="center" vertical="center" wrapText="1"/>
    </xf>
    <xf numFmtId="0" fontId="9" fillId="0" borderId="29" xfId="0" applyFont="1" applyBorder="1" applyAlignment="1">
      <alignment horizontal="center" vertical="center" wrapText="1"/>
    </xf>
    <xf numFmtId="0" fontId="9" fillId="0" borderId="27"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horizontal="center"/>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0" fontId="3" fillId="2" borderId="30" xfId="0" applyFont="1" applyFill="1" applyBorder="1" applyAlignment="1" applyProtection="1">
      <alignment horizontal="centerContinuous" wrapText="1"/>
      <protection locked="0"/>
    </xf>
    <xf numFmtId="0" fontId="4" fillId="2" borderId="31" xfId="0" applyFont="1" applyFill="1" applyBorder="1" applyAlignment="1">
      <alignment horizontal="centerContinuous" wrapText="1"/>
    </xf>
    <xf numFmtId="0" fontId="3" fillId="2" borderId="31" xfId="0" applyFont="1" applyFill="1" applyBorder="1" applyAlignment="1">
      <alignment horizontal="centerContinuous"/>
    </xf>
    <xf numFmtId="0" fontId="4" fillId="2" borderId="32"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16" fillId="2" borderId="33" xfId="0" applyFont="1" applyFill="1" applyBorder="1" applyAlignment="1" applyProtection="1">
      <alignment horizontal="centerContinuous" vertical="center" wrapText="1"/>
    </xf>
    <xf numFmtId="0" fontId="4" fillId="2" borderId="0" xfId="0" applyFont="1" applyFill="1" applyBorder="1" applyAlignment="1">
      <alignment horizontal="centerContinuous" vertical="center" wrapText="1"/>
    </xf>
    <xf numFmtId="0" fontId="16" fillId="2" borderId="0" xfId="0" applyFont="1" applyFill="1" applyBorder="1" applyAlignment="1">
      <alignment horizontal="centerContinuous" vertical="center"/>
    </xf>
    <xf numFmtId="0" fontId="4" fillId="2" borderId="34" xfId="0" applyFont="1" applyFill="1" applyBorder="1" applyAlignment="1">
      <alignment horizontal="centerContinuous" vertical="center" wrapText="1"/>
    </xf>
    <xf numFmtId="0" fontId="2" fillId="0" borderId="33" xfId="0" applyFont="1" applyBorder="1" applyAlignment="1">
      <alignment vertical="center"/>
    </xf>
    <xf numFmtId="0" fontId="2" fillId="0" borderId="34" xfId="0" applyFont="1" applyBorder="1" applyAlignment="1">
      <alignment vertical="center"/>
    </xf>
    <xf numFmtId="0" fontId="12" fillId="0" borderId="0" xfId="0" applyFont="1" applyFill="1" applyBorder="1" applyAlignment="1">
      <alignment horizontal="left" vertical="center" indent="1"/>
    </xf>
    <xf numFmtId="0" fontId="14" fillId="0" borderId="17" xfId="0" applyFont="1" applyFill="1" applyBorder="1" applyAlignment="1" applyProtection="1">
      <alignment horizontal="centerContinuous" vertical="center"/>
    </xf>
    <xf numFmtId="0" fontId="12" fillId="0" borderId="0" xfId="11" applyFont="1" applyFill="1" applyBorder="1" applyAlignment="1">
      <alignment horizontal="left" vertical="center"/>
    </xf>
    <xf numFmtId="0" fontId="14" fillId="0" borderId="17" xfId="11" applyNumberFormat="1" applyFont="1" applyFill="1" applyBorder="1" applyAlignment="1" applyProtection="1">
      <alignment horizontal="centerContinuous" vertical="center" wrapText="1"/>
    </xf>
    <xf numFmtId="0" fontId="2" fillId="0" borderId="17" xfId="11" applyFont="1" applyBorder="1" applyAlignment="1">
      <alignment horizontal="centerContinuous" vertical="center"/>
    </xf>
    <xf numFmtId="0" fontId="2" fillId="0" borderId="0" xfId="11" applyFont="1" applyFill="1" applyBorder="1" applyAlignment="1">
      <alignment horizontal="left" vertical="center"/>
    </xf>
    <xf numFmtId="0" fontId="14" fillId="0" borderId="12"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0" borderId="35" xfId="0" applyFont="1" applyBorder="1" applyAlignment="1">
      <alignment vertical="center"/>
    </xf>
    <xf numFmtId="0" fontId="2" fillId="0" borderId="17" xfId="0" applyFont="1" applyBorder="1" applyAlignment="1">
      <alignment vertical="center"/>
    </xf>
    <xf numFmtId="0" fontId="2" fillId="0" borderId="36" xfId="0" applyFont="1" applyBorder="1" applyAlignment="1">
      <alignment vertical="center"/>
    </xf>
    <xf numFmtId="0" fontId="5" fillId="0" borderId="0" xfId="0" applyFont="1" applyBorder="1" applyAlignment="1">
      <alignment vertical="center"/>
    </xf>
    <xf numFmtId="0" fontId="5" fillId="0" borderId="37" xfId="0" applyFont="1" applyFill="1" applyBorder="1" applyAlignment="1">
      <alignment horizontal="center" vertical="center" wrapText="1"/>
    </xf>
    <xf numFmtId="0" fontId="5" fillId="0" borderId="37" xfId="0" applyFont="1" applyFill="1" applyBorder="1" applyAlignment="1">
      <alignment horizontal="center" vertical="center"/>
    </xf>
    <xf numFmtId="0" fontId="2" fillId="0" borderId="38" xfId="0" applyFont="1" applyFill="1" applyBorder="1" applyAlignment="1">
      <alignment horizontal="center" vertical="center"/>
    </xf>
    <xf numFmtId="9" fontId="2" fillId="0" borderId="38" xfId="0" applyNumberFormat="1" applyFont="1" applyFill="1" applyBorder="1" applyAlignment="1">
      <alignment horizontal="center" vertical="center"/>
    </xf>
    <xf numFmtId="9" fontId="2" fillId="0" borderId="5" xfId="0" applyNumberFormat="1" applyFont="1" applyFill="1" applyBorder="1" applyAlignment="1">
      <alignment horizontal="center" vertical="center"/>
    </xf>
    <xf numFmtId="0" fontId="12" fillId="0" borderId="0" xfId="0" applyFont="1" applyFill="1" applyBorder="1" applyAlignment="1" applyProtection="1">
      <alignment vertical="center"/>
    </xf>
    <xf numFmtId="0" fontId="5" fillId="0" borderId="34" xfId="0" applyFont="1" applyBorder="1" applyAlignment="1">
      <alignment horizontal="center" vertical="center"/>
    </xf>
    <xf numFmtId="0" fontId="2" fillId="0" borderId="37" xfId="0" applyFont="1" applyFill="1" applyBorder="1" applyAlignment="1">
      <alignment horizontal="center" vertical="center"/>
    </xf>
    <xf numFmtId="9" fontId="2" fillId="0" borderId="37" xfId="0" applyNumberFormat="1" applyFont="1" applyFill="1" applyBorder="1" applyAlignment="1">
      <alignment horizontal="center" vertical="center"/>
    </xf>
    <xf numFmtId="0" fontId="5" fillId="0" borderId="38" xfId="0" applyFont="1" applyFill="1" applyBorder="1" applyAlignment="1">
      <alignment horizontal="center" vertical="center"/>
    </xf>
    <xf numFmtId="0" fontId="5" fillId="0" borderId="39" xfId="0" applyFont="1" applyFill="1"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4" fillId="2" borderId="40" xfId="0" applyFont="1" applyFill="1" applyBorder="1" applyAlignment="1">
      <alignment vertical="center"/>
    </xf>
    <xf numFmtId="0" fontId="3" fillId="2" borderId="12" xfId="0" applyFont="1" applyFill="1" applyBorder="1" applyAlignment="1">
      <alignment horizontal="centerContinuous" vertical="center"/>
    </xf>
    <xf numFmtId="0" fontId="17" fillId="2" borderId="12" xfId="0" applyFont="1" applyFill="1" applyBorder="1" applyAlignment="1">
      <alignment horizontal="centerContinuous" vertical="center"/>
    </xf>
    <xf numFmtId="0" fontId="17" fillId="2" borderId="41" xfId="0" applyFont="1" applyFill="1" applyBorder="1" applyAlignment="1">
      <alignment horizontal="centerContinuous" vertical="center"/>
    </xf>
    <xf numFmtId="164" fontId="5" fillId="0" borderId="38" xfId="0" applyNumberFormat="1" applyFont="1" applyFill="1" applyBorder="1" applyAlignment="1">
      <alignment horizontal="center" vertical="center"/>
    </xf>
    <xf numFmtId="0" fontId="2" fillId="0" borderId="0" xfId="0" applyFont="1"/>
    <xf numFmtId="0" fontId="19" fillId="0" borderId="0" xfId="0" applyFont="1" applyAlignment="1">
      <alignment horizontal="centerContinuous" vertical="center"/>
    </xf>
    <xf numFmtId="0" fontId="0" fillId="0" borderId="0" xfId="0" applyAlignment="1">
      <alignment horizontal="centerContinuous" vertical="center"/>
    </xf>
    <xf numFmtId="0" fontId="0" fillId="0" borderId="42" xfId="0"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43" xfId="0" applyFont="1" applyBorder="1" applyAlignment="1">
      <alignment horizontal="center" vertical="center" wrapText="1"/>
    </xf>
    <xf numFmtId="0" fontId="26" fillId="0" borderId="5" xfId="0" applyFont="1" applyFill="1" applyBorder="1" applyAlignment="1">
      <alignment horizontal="center" vertical="center"/>
    </xf>
    <xf numFmtId="0" fontId="26" fillId="0" borderId="43" xfId="0" applyFont="1" applyFill="1" applyBorder="1" applyAlignment="1">
      <alignment horizontal="center" vertical="center"/>
    </xf>
    <xf numFmtId="0" fontId="26" fillId="0" borderId="5" xfId="0" applyFont="1" applyFill="1" applyBorder="1" applyAlignment="1">
      <alignment horizontal="center" vertical="center" wrapText="1"/>
    </xf>
    <xf numFmtId="14" fontId="0" fillId="0" borderId="0" xfId="0" applyNumberFormat="1" applyAlignment="1">
      <alignment horizontal="center" vertical="center"/>
    </xf>
    <xf numFmtId="0" fontId="2" fillId="0" borderId="0" xfId="7" applyFont="1"/>
    <xf numFmtId="0" fontId="2" fillId="0" borderId="0" xfId="7"/>
    <xf numFmtId="0" fontId="27" fillId="0" borderId="0" xfId="7" applyFont="1"/>
    <xf numFmtId="0" fontId="12" fillId="0" borderId="0" xfId="7" applyFont="1" applyFill="1" applyBorder="1"/>
    <xf numFmtId="0" fontId="5" fillId="0" borderId="0" xfId="7" applyFont="1"/>
    <xf numFmtId="0" fontId="9" fillId="6" borderId="0" xfId="0" applyFont="1" applyFill="1" applyAlignment="1">
      <alignment horizontal="left" vertical="center"/>
    </xf>
    <xf numFmtId="0" fontId="12" fillId="6" borderId="0" xfId="0" applyFont="1" applyFill="1" applyAlignment="1">
      <alignment vertical="center" wrapText="1"/>
    </xf>
    <xf numFmtId="0" fontId="0" fillId="0" borderId="0" xfId="0" applyAlignment="1">
      <alignment horizontal="centerContinuous"/>
    </xf>
    <xf numFmtId="49" fontId="12" fillId="0" borderId="44" xfId="0" applyNumberFormat="1"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Alignment="1">
      <alignment vertical="center" wrapText="1"/>
    </xf>
    <xf numFmtId="0" fontId="12" fillId="0" borderId="0" xfId="0" applyFont="1" applyFill="1" applyBorder="1" applyAlignment="1" applyProtection="1">
      <alignment horizontal="center" vertical="center" wrapText="1"/>
      <protection locked="0"/>
    </xf>
    <xf numFmtId="12" fontId="9" fillId="0" borderId="45" xfId="0" applyNumberFormat="1" applyFont="1" applyFill="1" applyBorder="1" applyAlignment="1" applyProtection="1">
      <alignment horizontal="center" vertical="center" wrapText="1"/>
      <protection locked="0"/>
    </xf>
    <xf numFmtId="0" fontId="12" fillId="6" borderId="46" xfId="0" applyFont="1" applyFill="1" applyBorder="1" applyAlignment="1" applyProtection="1">
      <alignment horizontal="left" vertical="center" wrapText="1"/>
    </xf>
    <xf numFmtId="164" fontId="0" fillId="0" borderId="0" xfId="0" applyNumberFormat="1" applyAlignment="1">
      <alignment horizontal="center" vertical="center"/>
    </xf>
    <xf numFmtId="0" fontId="12" fillId="0" borderId="12" xfId="0" applyFont="1" applyBorder="1" applyAlignment="1">
      <alignment vertical="center"/>
    </xf>
    <xf numFmtId="0" fontId="11" fillId="6" borderId="47" xfId="0" applyFont="1" applyFill="1" applyBorder="1" applyAlignment="1">
      <alignment vertical="center"/>
    </xf>
    <xf numFmtId="0" fontId="12" fillId="6" borderId="48" xfId="0" applyFont="1" applyFill="1" applyBorder="1" applyAlignment="1">
      <alignment vertical="center"/>
    </xf>
    <xf numFmtId="0" fontId="2" fillId="6" borderId="48" xfId="0" applyFont="1" applyFill="1" applyBorder="1" applyAlignment="1">
      <alignment vertical="center"/>
    </xf>
    <xf numFmtId="0" fontId="2" fillId="6" borderId="39" xfId="0" applyFont="1" applyFill="1" applyBorder="1" applyAlignment="1">
      <alignment vertical="center"/>
    </xf>
    <xf numFmtId="0" fontId="5" fillId="6" borderId="37" xfId="0" applyFont="1" applyFill="1" applyBorder="1" applyAlignment="1">
      <alignment horizontal="center" vertical="center" wrapText="1"/>
    </xf>
    <xf numFmtId="0" fontId="5" fillId="6" borderId="37" xfId="0" applyFont="1" applyFill="1" applyBorder="1" applyAlignment="1">
      <alignment horizontal="center" vertical="center"/>
    </xf>
    <xf numFmtId="0" fontId="5" fillId="6" borderId="39" xfId="0" applyFont="1" applyFill="1" applyBorder="1" applyAlignment="1">
      <alignment horizontal="center" vertical="center"/>
    </xf>
    <xf numFmtId="0" fontId="2" fillId="0" borderId="0" xfId="0" applyFont="1" applyBorder="1"/>
    <xf numFmtId="0" fontId="2" fillId="0" borderId="34" xfId="0" applyFont="1" applyBorder="1"/>
    <xf numFmtId="0" fontId="12" fillId="0" borderId="40" xfId="0" applyFont="1" applyBorder="1" applyAlignment="1">
      <alignment vertical="center"/>
    </xf>
    <xf numFmtId="0" fontId="12" fillId="0" borderId="41" xfId="0" applyFont="1" applyBorder="1" applyAlignment="1">
      <alignment vertical="center"/>
    </xf>
    <xf numFmtId="0" fontId="2" fillId="0" borderId="33" xfId="0" applyFont="1" applyBorder="1"/>
    <xf numFmtId="0" fontId="28" fillId="7" borderId="0" xfId="0" applyFont="1" applyFill="1" applyBorder="1" applyAlignment="1">
      <alignment vertical="center"/>
    </xf>
    <xf numFmtId="0" fontId="2" fillId="7" borderId="0" xfId="0" applyFont="1" applyFill="1" applyBorder="1" applyAlignment="1">
      <alignment vertical="center"/>
    </xf>
    <xf numFmtId="0" fontId="29" fillId="8" borderId="0" xfId="0" applyFont="1" applyFill="1" applyBorder="1" applyAlignment="1">
      <alignment vertical="center"/>
    </xf>
    <xf numFmtId="0" fontId="2" fillId="8" borderId="0" xfId="0" applyFont="1" applyFill="1" applyBorder="1" applyAlignment="1">
      <alignment vertical="center"/>
    </xf>
    <xf numFmtId="14" fontId="2" fillId="0" borderId="5" xfId="0" applyNumberFormat="1"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6" borderId="40" xfId="0" applyFont="1" applyFill="1" applyBorder="1" applyAlignment="1">
      <alignment vertical="center"/>
    </xf>
    <xf numFmtId="0" fontId="6" fillId="6" borderId="12" xfId="0" applyFont="1" applyFill="1" applyBorder="1" applyAlignment="1">
      <alignment horizontal="centerContinuous" vertical="center"/>
    </xf>
    <xf numFmtId="0" fontId="6" fillId="6" borderId="41" xfId="0" applyFont="1" applyFill="1" applyBorder="1" applyAlignment="1">
      <alignment horizontal="centerContinuous" vertical="center"/>
    </xf>
    <xf numFmtId="0" fontId="31" fillId="11" borderId="0" xfId="0" applyFont="1" applyFill="1" applyAlignment="1">
      <alignment horizontal="center" vertical="center" wrapText="1"/>
    </xf>
    <xf numFmtId="0" fontId="33" fillId="11" borderId="1" xfId="7" applyFont="1" applyFill="1" applyBorder="1" applyAlignment="1">
      <alignment horizontal="centerContinuous"/>
    </xf>
    <xf numFmtId="0" fontId="34" fillId="11" borderId="2" xfId="0" applyFont="1" applyFill="1" applyBorder="1" applyAlignment="1">
      <alignment horizontal="centerContinuous"/>
    </xf>
    <xf numFmtId="0" fontId="35" fillId="0" borderId="0" xfId="0" applyFont="1" applyBorder="1" applyAlignment="1">
      <alignment horizontal="center" vertical="center" wrapText="1"/>
    </xf>
    <xf numFmtId="0" fontId="36" fillId="0" borderId="0" xfId="0" applyFont="1" applyBorder="1" applyAlignment="1">
      <alignment horizontal="center" vertical="center" wrapText="1"/>
    </xf>
    <xf numFmtId="0" fontId="34" fillId="0" borderId="0" xfId="0" applyFont="1"/>
    <xf numFmtId="0" fontId="33" fillId="11" borderId="18" xfId="7" applyFont="1" applyFill="1" applyBorder="1" applyAlignment="1">
      <alignment horizontal="centerContinuous"/>
    </xf>
    <xf numFmtId="0" fontId="34" fillId="11" borderId="19" xfId="0" applyFont="1" applyFill="1" applyBorder="1" applyAlignment="1">
      <alignment horizontal="centerContinuous"/>
    </xf>
    <xf numFmtId="0" fontId="34" fillId="0" borderId="0" xfId="0" applyFont="1" applyAlignment="1">
      <alignment horizontal="center" vertical="center"/>
    </xf>
    <xf numFmtId="0" fontId="37" fillId="0" borderId="0" xfId="7" applyFont="1"/>
    <xf numFmtId="0" fontId="34" fillId="0" borderId="0" xfId="7" applyFont="1"/>
    <xf numFmtId="0" fontId="35" fillId="9" borderId="51" xfId="0" applyFont="1" applyFill="1" applyBorder="1" applyAlignment="1">
      <alignment horizontal="center" vertical="center" wrapText="1"/>
    </xf>
    <xf numFmtId="0" fontId="35" fillId="9" borderId="23" xfId="0" applyFont="1" applyFill="1" applyBorder="1" applyAlignment="1">
      <alignment horizontal="center" vertical="center" wrapText="1"/>
    </xf>
    <xf numFmtId="0" fontId="35" fillId="9" borderId="52" xfId="0" applyFont="1" applyFill="1" applyBorder="1" applyAlignment="1">
      <alignment horizontal="center" vertical="center" wrapText="1"/>
    </xf>
    <xf numFmtId="0" fontId="35" fillId="9" borderId="53" xfId="0" applyFont="1" applyFill="1" applyBorder="1" applyAlignment="1">
      <alignment horizontal="center" vertical="center" wrapText="1"/>
    </xf>
    <xf numFmtId="0" fontId="39" fillId="0" borderId="25" xfId="0" applyFont="1" applyFill="1" applyBorder="1" applyAlignment="1">
      <alignment horizontal="center" vertical="center" wrapText="1"/>
    </xf>
    <xf numFmtId="0" fontId="39" fillId="0" borderId="54" xfId="0" applyFont="1" applyFill="1" applyBorder="1" applyAlignment="1">
      <alignment horizontal="center" vertical="center" wrapText="1"/>
    </xf>
    <xf numFmtId="0" fontId="34" fillId="0" borderId="55" xfId="0" applyFont="1" applyFill="1" applyBorder="1" applyAlignment="1">
      <alignment horizontal="center" vertical="center" wrapText="1"/>
    </xf>
    <xf numFmtId="0" fontId="39" fillId="0" borderId="29" xfId="0" applyFont="1" applyFill="1" applyBorder="1" applyAlignment="1">
      <alignment horizontal="center" vertical="center" wrapText="1"/>
    </xf>
    <xf numFmtId="0" fontId="39" fillId="0" borderId="41" xfId="0" applyFont="1" applyFill="1" applyBorder="1" applyAlignment="1">
      <alignment horizontal="center" vertical="center" wrapText="1"/>
    </xf>
    <xf numFmtId="0" fontId="34" fillId="0" borderId="56" xfId="0" applyFont="1" applyFill="1" applyBorder="1" applyAlignment="1">
      <alignment horizontal="center" vertical="center" wrapText="1"/>
    </xf>
    <xf numFmtId="0" fontId="34" fillId="12" borderId="57" xfId="0" applyFont="1" applyFill="1" applyBorder="1"/>
    <xf numFmtId="0" fontId="39" fillId="12" borderId="31" xfId="0" applyFont="1" applyFill="1" applyBorder="1" applyAlignment="1">
      <alignment horizontal="center" vertical="center" wrapText="1"/>
    </xf>
    <xf numFmtId="0" fontId="39" fillId="0" borderId="56" xfId="0" applyFont="1" applyFill="1" applyBorder="1" applyAlignment="1">
      <alignment horizontal="center" vertical="center" wrapText="1"/>
    </xf>
    <xf numFmtId="0" fontId="39" fillId="12" borderId="58" xfId="0" applyFont="1" applyFill="1" applyBorder="1" applyAlignment="1">
      <alignment horizontal="center" vertical="center" wrapText="1"/>
    </xf>
    <xf numFmtId="0" fontId="39" fillId="0" borderId="27" xfId="0" applyFont="1" applyFill="1" applyBorder="1" applyAlignment="1">
      <alignment horizontal="center" vertical="center" wrapText="1"/>
    </xf>
    <xf numFmtId="0" fontId="34" fillId="12" borderId="45" xfId="0" applyFont="1" applyFill="1" applyBorder="1"/>
    <xf numFmtId="0" fontId="39" fillId="12" borderId="21" xfId="0" applyFont="1" applyFill="1" applyBorder="1" applyAlignment="1">
      <alignment horizontal="center" vertical="center" wrapText="1"/>
    </xf>
    <xf numFmtId="0" fontId="39" fillId="0" borderId="59" xfId="0"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0" borderId="18" xfId="0" applyFont="1" applyBorder="1" applyAlignment="1">
      <alignment horizontal="center" vertical="center" wrapText="1"/>
    </xf>
    <xf numFmtId="0" fontId="34" fillId="0" borderId="53" xfId="0" applyFont="1" applyBorder="1" applyAlignment="1">
      <alignment horizontal="center" vertical="center" wrapText="1"/>
    </xf>
    <xf numFmtId="0" fontId="37" fillId="0" borderId="0" xfId="7" applyFont="1" applyAlignment="1">
      <alignment vertical="center" wrapText="1"/>
    </xf>
    <xf numFmtId="0" fontId="38" fillId="0" borderId="0" xfId="12" applyAlignment="1">
      <alignment horizontal="left" vertical="center"/>
    </xf>
    <xf numFmtId="0" fontId="38" fillId="0" borderId="0" xfId="12" applyAlignment="1">
      <alignment vertical="center"/>
    </xf>
    <xf numFmtId="0" fontId="32" fillId="10" borderId="3" xfId="0" applyFont="1" applyFill="1" applyBorder="1" applyAlignment="1">
      <alignment horizontal="center" vertical="center"/>
    </xf>
    <xf numFmtId="0" fontId="32" fillId="10" borderId="28" xfId="0" applyFont="1" applyFill="1" applyBorder="1" applyAlignment="1">
      <alignment horizontal="center" vertical="center"/>
    </xf>
    <xf numFmtId="0" fontId="32" fillId="10" borderId="4" xfId="0" applyFont="1" applyFill="1" applyBorder="1" applyAlignment="1">
      <alignment horizontal="center" vertical="center"/>
    </xf>
    <xf numFmtId="0" fontId="35" fillId="10" borderId="3" xfId="0" applyFont="1" applyFill="1" applyBorder="1" applyAlignment="1">
      <alignment horizontal="center" vertical="center" wrapText="1"/>
    </xf>
    <xf numFmtId="0" fontId="35" fillId="10" borderId="28" xfId="0" applyFont="1" applyFill="1" applyBorder="1" applyAlignment="1">
      <alignment horizontal="center" vertical="center" wrapText="1"/>
    </xf>
    <xf numFmtId="0" fontId="35" fillId="10" borderId="4" xfId="0" applyFont="1" applyFill="1" applyBorder="1" applyAlignment="1">
      <alignment horizontal="center" vertical="center" wrapText="1"/>
    </xf>
    <xf numFmtId="0" fontId="5" fillId="0" borderId="49" xfId="0" applyFont="1" applyBorder="1" applyAlignment="1">
      <alignment horizontal="center" vertical="center"/>
    </xf>
    <xf numFmtId="0" fontId="5" fillId="0" borderId="12" xfId="0" applyFont="1" applyBorder="1" applyAlignment="1">
      <alignment horizontal="center" vertical="center"/>
    </xf>
    <xf numFmtId="0" fontId="5" fillId="0" borderId="50" xfId="0" applyFont="1" applyBorder="1" applyAlignment="1">
      <alignment horizontal="center" vertical="center"/>
    </xf>
  </cellXfs>
  <cellStyles count="13">
    <cellStyle name="Hyperlink" xfId="12" builtinId="8"/>
    <cellStyle name="Map Data Values" xfId="1"/>
    <cellStyle name="Map Distance" xfId="2"/>
    <cellStyle name="Map Labels" xfId="3"/>
    <cellStyle name="Map Legend" xfId="4"/>
    <cellStyle name="Map Object Names" xfId="5"/>
    <cellStyle name="Map Title" xfId="6"/>
    <cellStyle name="Normal" xfId="0" builtinId="0"/>
    <cellStyle name="Normal 2" xfId="7"/>
    <cellStyle name="Normal 3" xfId="8"/>
    <cellStyle name="Normal 4" xfId="9"/>
    <cellStyle name="Normal 5" xfId="10"/>
    <cellStyle name="Normal_DHHS Record Review Tool" xfId="11"/>
  </cellStyles>
  <dxfs count="13">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rgb="FF008000"/>
      </font>
      <fill>
        <patternFill patternType="solid">
          <bgColor rgb="FFCCFF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condense val="0"/>
        <extend val="0"/>
        <color indexed="10"/>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38099</xdr:rowOff>
    </xdr:from>
    <xdr:to>
      <xdr:col>10</xdr:col>
      <xdr:colOff>581025</xdr:colOff>
      <xdr:row>43</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9050" y="38099"/>
          <a:ext cx="6657975" cy="69246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Overview and</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Instructions for Using this</a:t>
          </a:r>
          <a:r>
            <a:rPr lang="en-US" sz="1100" b="1" baseline="0">
              <a:solidFill>
                <a:schemeClr val="dk1"/>
              </a:solidFill>
              <a:effectLst/>
              <a:latin typeface="+mn-lt"/>
              <a:ea typeface="+mn-ea"/>
              <a:cs typeface="+mn-cs"/>
            </a:rPr>
            <a:t> Workbook</a:t>
          </a:r>
          <a:endParaRPr lang="en-US" sz="1100" b="1">
            <a:solidFill>
              <a:schemeClr val="dk1"/>
            </a:solidFill>
            <a:effectLst/>
            <a:latin typeface="+mn-lt"/>
            <a:ea typeface="+mn-ea"/>
            <a:cs typeface="+mn-cs"/>
          </a:endParaRPr>
        </a:p>
        <a:p>
          <a:pPr algn="just"/>
          <a:endParaRPr lang="en-US" sz="1100"/>
        </a:p>
        <a:p>
          <a:pPr marL="0" marR="0" lvl="0" indent="0" algn="just"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Refer to Joint Communication Bulletin (JCB)</a:t>
          </a:r>
          <a:r>
            <a:rPr lang="en-US" sz="1100" baseline="0">
              <a:solidFill>
                <a:schemeClr val="dk1"/>
              </a:solidFill>
              <a:effectLst/>
              <a:latin typeface="+mn-lt"/>
              <a:ea typeface="+mn-ea"/>
              <a:cs typeface="+mn-cs"/>
            </a:rPr>
            <a:t> #254 (June 16, 2017).</a:t>
          </a:r>
          <a:endParaRPr lang="en-US">
            <a:effectLst/>
          </a:endParaRPr>
        </a:p>
        <a:p>
          <a:pPr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This workbook contains the following color-coded worksheets:</a:t>
          </a:r>
        </a:p>
        <a:p>
          <a:pPr algn="just"/>
          <a:r>
            <a:rPr lang="en-US" sz="1100">
              <a:solidFill>
                <a:schemeClr val="dk1"/>
              </a:solidFill>
              <a:effectLst/>
              <a:latin typeface="+mn-lt"/>
              <a:ea typeface="+mn-ea"/>
              <a:cs typeface="+mn-cs"/>
            </a:rPr>
            <a:t> </a:t>
          </a:r>
        </a:p>
        <a:p>
          <a:pPr lvl="0" algn="just"/>
          <a:r>
            <a:rPr lang="en-US" sz="1100" b="1">
              <a:solidFill>
                <a:schemeClr val="bg1">
                  <a:lumMod val="50000"/>
                </a:schemeClr>
              </a:solidFill>
              <a:effectLst/>
              <a:latin typeface="+mn-lt"/>
              <a:ea typeface="+mn-ea"/>
              <a:cs typeface="+mn-cs"/>
            </a:rPr>
            <a:t>Gray</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Instructions, Review Tool Guidelines, Overall Summary, and Data Extraction worksheets.</a:t>
          </a:r>
        </a:p>
        <a:p>
          <a:pPr lvl="0" algn="just"/>
          <a:r>
            <a:rPr lang="en-US" sz="1100" b="1">
              <a:solidFill>
                <a:schemeClr val="accent4">
                  <a:lumMod val="25000"/>
                </a:schemeClr>
              </a:solidFill>
              <a:effectLst/>
              <a:latin typeface="+mn-lt"/>
              <a:ea typeface="+mn-ea"/>
              <a:cs typeface="+mn-cs"/>
            </a:rPr>
            <a:t>Green</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Workbook Set-up.</a:t>
          </a:r>
        </a:p>
        <a:p>
          <a:pPr lvl="0" algn="just"/>
          <a:r>
            <a:rPr lang="en-US" sz="1100" b="1" cap="all" spc="0">
              <a:ln w="3175" cmpd="sng">
                <a:solidFill>
                  <a:sysClr val="windowText" lastClr="000000"/>
                </a:solidFill>
                <a:prstDash val="solid"/>
              </a:ln>
              <a:solidFill>
                <a:srgbClr val="FFFF00"/>
              </a:solidFill>
              <a:effectLst>
                <a:reflection blurRad="12700" stA="28000" endPos="45000" dist="1000" dir="5400000" sy="-100000" algn="bl" rotWithShape="0"/>
              </a:effectLst>
              <a:latin typeface="+mn-lt"/>
              <a:ea typeface="+mn-ea"/>
              <a:cs typeface="+mn-cs"/>
            </a:rPr>
            <a:t>Yellow</a:t>
          </a:r>
          <a:r>
            <a:rPr lang="en-US" sz="1100" b="1">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0">
              <a:solidFill>
                <a:schemeClr val="dk1"/>
              </a:solidFill>
              <a:effectLst/>
              <a:latin typeface="+mn-lt"/>
              <a:ea typeface="+mn-ea"/>
              <a:cs typeface="+mn-cs"/>
            </a:rPr>
            <a:t>New Unlicensed</a:t>
          </a:r>
          <a:r>
            <a:rPr lang="en-US" sz="1100" b="0" baseline="0">
              <a:solidFill>
                <a:schemeClr val="dk1"/>
              </a:solidFill>
              <a:effectLst/>
              <a:latin typeface="+mn-lt"/>
              <a:ea typeface="+mn-ea"/>
              <a:cs typeface="+mn-cs"/>
            </a:rPr>
            <a:t> Site Review Tool</a:t>
          </a:r>
          <a:r>
            <a:rPr lang="en-US" sz="1100">
              <a:solidFill>
                <a:schemeClr val="dk1"/>
              </a:solidFill>
              <a:effectLst/>
              <a:latin typeface="+mn-lt"/>
              <a:ea typeface="+mn-ea"/>
              <a:cs typeface="+mn-cs"/>
            </a:rPr>
            <a:t>.</a:t>
          </a:r>
        </a:p>
        <a:p>
          <a:pPr lvl="0"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Guidelines:</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sheet contains the guidelines for the New Unlicensed Site review tool.  The guidelines is embedded in a single PDF file.  To open the guidelines in PDF, double click the PDF icon.</a:t>
          </a:r>
        </a:p>
        <a:p>
          <a:pPr lvl="0" algn="just"/>
          <a:endParaRPr lang="en-US" sz="1100">
            <a:solidFill>
              <a:schemeClr val="dk1"/>
            </a:solidFill>
            <a:effectLst/>
            <a:latin typeface="+mn-lt"/>
            <a:ea typeface="+mn-ea"/>
            <a:cs typeface="+mn-cs"/>
          </a:endParaRPr>
        </a:p>
        <a:p>
          <a:pPr lvl="0" algn="just"/>
          <a:r>
            <a:rPr lang="en-US" sz="1100" b="1">
              <a:solidFill>
                <a:schemeClr val="accent4">
                  <a:lumMod val="25000"/>
                </a:schemeClr>
              </a:solidFill>
              <a:effectLst/>
              <a:latin typeface="+mn-lt"/>
              <a:ea typeface="+mn-ea"/>
              <a:cs typeface="+mn-cs"/>
            </a:rPr>
            <a:t>Workbook Set-up sheet:</a:t>
          </a:r>
          <a:r>
            <a:rPr lang="en-US" sz="1100">
              <a:solidFill>
                <a:schemeClr val="accent4">
                  <a:lumMod val="25000"/>
                </a:schemeClr>
              </a:solidFill>
              <a:effectLst/>
              <a:latin typeface="+mn-lt"/>
              <a:ea typeface="+mn-ea"/>
              <a:cs typeface="+mn-cs"/>
            </a:rPr>
            <a:t> </a:t>
          </a:r>
          <a:r>
            <a:rPr lang="en-US" sz="1100">
              <a:solidFill>
                <a:schemeClr val="dk1"/>
              </a:solidFill>
              <a:effectLst/>
              <a:latin typeface="+mn-lt"/>
              <a:ea typeface="+mn-ea"/>
              <a:cs typeface="+mn-cs"/>
            </a:rPr>
            <a:t>This worksheet contains information about the LME-MCO, the provider, the reviewers, and the review dates.  The information need only be entered one time.  Information entered on this worksheet will be automatically entered throughout the workbook where needed (e.g. in the header of the tool</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the Overall Summary, and the Data Extraction worksheet).  If changes to this information are needed after the information is entered, simply update the workbook set-up sheet, and the information will be automatically updated throughout the workbook.</a:t>
          </a:r>
        </a:p>
        <a:p>
          <a:pPr algn="just"/>
          <a:r>
            <a:rPr lang="en-US" sz="1100">
              <a:solidFill>
                <a:schemeClr val="dk1"/>
              </a:solidFill>
              <a:effectLst/>
              <a:latin typeface="+mn-lt"/>
              <a:ea typeface="+mn-ea"/>
              <a:cs typeface="+mn-cs"/>
            </a:rPr>
            <a:t> </a:t>
          </a:r>
        </a:p>
        <a:p>
          <a:pPr marL="0" marR="0" lvl="0" indent="0" algn="just" defTabSz="914400" eaLnBrk="1" fontAlgn="auto" latinLnBrk="0" hangingPunct="1">
            <a:lnSpc>
              <a:spcPct val="100000"/>
            </a:lnSpc>
            <a:spcBef>
              <a:spcPts val="0"/>
            </a:spcBef>
            <a:spcAft>
              <a:spcPts val="0"/>
            </a:spcAft>
            <a:buClrTx/>
            <a:buSzTx/>
            <a:buFontTx/>
            <a:buNone/>
            <a:tabLst/>
            <a:defRPr/>
          </a:pPr>
          <a:r>
            <a:rPr lang="en-US" sz="1100" b="1">
              <a:ln>
                <a:solidFill>
                  <a:sysClr val="windowText" lastClr="000000"/>
                </a:solidFill>
              </a:ln>
              <a:solidFill>
                <a:schemeClr val="accent1"/>
              </a:solidFill>
              <a:effectLst/>
              <a:latin typeface="+mn-lt"/>
              <a:ea typeface="+mn-ea"/>
              <a:cs typeface="+mn-cs"/>
            </a:rPr>
            <a:t>New Unlicensed Site Review Tool:</a:t>
          </a:r>
          <a:r>
            <a:rPr lang="en-US" sz="1100" b="1">
              <a:solidFill>
                <a:schemeClr val="accent5">
                  <a:lumMod val="75000"/>
                </a:schemeClr>
              </a:solidFill>
              <a:effectLst/>
              <a:latin typeface="+mn-lt"/>
              <a:ea typeface="+mn-ea"/>
              <a:cs typeface="+mn-cs"/>
            </a:rPr>
            <a:t>  </a:t>
          </a:r>
          <a:r>
            <a:rPr lang="en-US" sz="1100">
              <a:solidFill>
                <a:schemeClr val="dk1"/>
              </a:solidFill>
              <a:effectLst/>
              <a:latin typeface="+mn-lt"/>
              <a:ea typeface="+mn-ea"/>
              <a:cs typeface="+mn-cs"/>
            </a:rPr>
            <a:t>Items on the New Unlicensed</a:t>
          </a:r>
          <a:r>
            <a:rPr lang="en-US" sz="1100" baseline="0">
              <a:solidFill>
                <a:schemeClr val="dk1"/>
              </a:solidFill>
              <a:effectLst/>
              <a:latin typeface="+mn-lt"/>
              <a:ea typeface="+mn-ea"/>
              <a:cs typeface="+mn-cs"/>
            </a:rPr>
            <a:t> Site Review Tool </a:t>
          </a:r>
          <a:r>
            <a:rPr lang="en-US" sz="1100">
              <a:solidFill>
                <a:schemeClr val="dk1"/>
              </a:solidFill>
              <a:effectLst/>
              <a:latin typeface="+mn-lt"/>
              <a:ea typeface="+mn-ea"/>
              <a:cs typeface="+mn-cs"/>
            </a:rPr>
            <a:t>are</a:t>
          </a:r>
          <a:r>
            <a:rPr lang="en-US" sz="1100" baseline="0">
              <a:solidFill>
                <a:schemeClr val="dk1"/>
              </a:solidFill>
              <a:effectLst/>
              <a:latin typeface="+mn-lt"/>
              <a:ea typeface="+mn-ea"/>
              <a:cs typeface="+mn-cs"/>
            </a:rPr>
            <a:t> reviewed once for the office being reviewed and contain one column for results.</a:t>
          </a:r>
          <a:endParaRPr lang="en-US">
            <a:effectLst/>
          </a:endParaRPr>
        </a:p>
        <a:p>
          <a:pPr lvl="0" algn="just"/>
          <a:endParaRPr lang="en-US" sz="1100">
            <a:solidFill>
              <a:schemeClr val="dk1"/>
            </a:solidFill>
            <a:effectLst/>
            <a:latin typeface="+mn-lt"/>
            <a:ea typeface="+mn-ea"/>
            <a:cs typeface="+mn-cs"/>
          </a:endParaRPr>
        </a:p>
        <a:p>
          <a:pPr lvl="0" algn="just"/>
          <a:r>
            <a:rPr lang="en-US" sz="1100">
              <a:solidFill>
                <a:schemeClr val="dk1"/>
              </a:solidFill>
              <a:effectLst/>
              <a:latin typeface="+mn-lt"/>
              <a:ea typeface="+mn-ea"/>
              <a:cs typeface="+mn-cs"/>
            </a:rPr>
            <a:t>Cells for entering results contain drop-down menus to indicate whether an item is "</a:t>
          </a:r>
          <a:r>
            <a:rPr lang="en-US" sz="1100" b="1">
              <a:solidFill>
                <a:schemeClr val="dk1"/>
              </a:solidFill>
              <a:effectLst/>
              <a:latin typeface="+mn-lt"/>
              <a:ea typeface="+mn-ea"/>
              <a:cs typeface="+mn-cs"/>
            </a:rPr>
            <a:t>Met</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a:t>
          </a:r>
          <a:r>
            <a:rPr lang="en-US" sz="1100" b="1">
              <a:solidFill>
                <a:srgbClr val="FF0000"/>
              </a:solidFill>
              <a:effectLst/>
              <a:latin typeface="+mn-lt"/>
              <a:ea typeface="+mn-ea"/>
              <a:cs typeface="+mn-cs"/>
            </a:rPr>
            <a:t>Not Met</a:t>
          </a:r>
          <a:r>
            <a:rPr lang="en-US" sz="1100" b="0">
              <a:solidFill>
                <a:sysClr val="windowText" lastClr="000000"/>
              </a:solidFill>
              <a:effectLst/>
              <a:latin typeface="+mn-lt"/>
              <a:ea typeface="+mn-ea"/>
              <a:cs typeface="+mn-cs"/>
            </a:rPr>
            <a:t>"</a:t>
          </a:r>
          <a:r>
            <a:rPr lang="en-US" sz="1100">
              <a:solidFill>
                <a:srgbClr val="FF0000"/>
              </a:solidFill>
              <a:effectLst/>
              <a:latin typeface="+mn-lt"/>
              <a:ea typeface="+mn-ea"/>
              <a:cs typeface="+mn-cs"/>
            </a:rPr>
            <a:t> </a:t>
          </a:r>
          <a:r>
            <a:rPr lang="en-US" sz="1100">
              <a:solidFill>
                <a:schemeClr val="dk1"/>
              </a:solidFill>
              <a:effectLst/>
              <a:latin typeface="+mn-lt"/>
              <a:ea typeface="+mn-ea"/>
              <a:cs typeface="+mn-cs"/>
            </a:rPr>
            <a:t>or "</a:t>
          </a:r>
          <a:r>
            <a:rPr lang="en-US" sz="1100" b="1">
              <a:solidFill>
                <a:schemeClr val="dk1"/>
              </a:solidFill>
              <a:effectLst/>
              <a:latin typeface="+mn-lt"/>
              <a:ea typeface="+mn-ea"/>
              <a:cs typeface="+mn-cs"/>
            </a:rPr>
            <a:t>N/A</a:t>
          </a:r>
          <a:r>
            <a:rPr lang="en-US" sz="1100" b="0">
              <a:solidFill>
                <a:schemeClr val="dk1"/>
              </a:solidFill>
              <a:effectLst/>
              <a:latin typeface="+mn-lt"/>
              <a:ea typeface="+mn-ea"/>
              <a:cs typeface="+mn-cs"/>
            </a:rPr>
            <a:t>"</a:t>
          </a:r>
          <a:r>
            <a:rPr lang="en-US" sz="1100">
              <a:solidFill>
                <a:schemeClr val="dk1"/>
              </a:solidFill>
              <a:effectLst/>
              <a:latin typeface="+mn-lt"/>
              <a:ea typeface="+mn-ea"/>
              <a:cs typeface="+mn-cs"/>
            </a:rPr>
            <a:t>.  Items that are "</a:t>
          </a:r>
          <a:r>
            <a:rPr lang="en-US" sz="1100" b="1">
              <a:solidFill>
                <a:srgbClr val="FF0000"/>
              </a:solidFill>
              <a:effectLst/>
              <a:latin typeface="+mn-lt"/>
              <a:ea typeface="+mn-ea"/>
              <a:cs typeface="+mn-cs"/>
            </a:rPr>
            <a:t>Not Met</a:t>
          </a:r>
          <a:r>
            <a:rPr lang="en-US" sz="1100">
              <a:solidFill>
                <a:schemeClr val="dk1"/>
              </a:solidFill>
              <a:effectLst/>
              <a:latin typeface="+mn-lt"/>
              <a:ea typeface="+mn-ea"/>
              <a:cs typeface="+mn-cs"/>
            </a:rPr>
            <a:t>" will</a:t>
          </a:r>
          <a:r>
            <a:rPr lang="en-US" sz="1100" baseline="0">
              <a:solidFill>
                <a:schemeClr val="dk1"/>
              </a:solidFill>
              <a:effectLst/>
              <a:latin typeface="+mn-lt"/>
              <a:ea typeface="+mn-ea"/>
              <a:cs typeface="+mn-cs"/>
            </a:rPr>
            <a:t> be displayed in </a:t>
          </a:r>
          <a:r>
            <a:rPr lang="en-US" sz="1100" b="1" baseline="0">
              <a:solidFill>
                <a:srgbClr val="FF0000"/>
              </a:solidFill>
              <a:effectLst/>
              <a:latin typeface="+mn-lt"/>
              <a:ea typeface="+mn-ea"/>
              <a:cs typeface="+mn-cs"/>
            </a:rPr>
            <a:t>red font </a:t>
          </a:r>
          <a:r>
            <a:rPr lang="en-US" sz="1100" baseline="0">
              <a:solidFill>
                <a:schemeClr val="dk1"/>
              </a:solidFill>
              <a:effectLst/>
              <a:latin typeface="+mn-lt"/>
              <a:ea typeface="+mn-ea"/>
              <a:cs typeface="+mn-cs"/>
            </a:rPr>
            <a:t>to make them stand out.  Each tool contains columns at the far right and/or rows at the bottom for automatically counting the number of items on the tool that are marked "Met", "Not Met", and "N/A" (not applicable).  Results from this tool are automatically entered on the "</a:t>
          </a:r>
          <a:r>
            <a:rPr lang="en-US" sz="1100" b="1" baseline="0">
              <a:solidFill>
                <a:schemeClr val="dk1"/>
              </a:solidFill>
              <a:effectLst/>
              <a:latin typeface="+mn-lt"/>
              <a:ea typeface="+mn-ea"/>
              <a:cs typeface="+mn-cs"/>
            </a:rPr>
            <a:t>Overall Summary</a:t>
          </a:r>
          <a:r>
            <a:rPr lang="en-US" sz="1100" baseline="0">
              <a:solidFill>
                <a:schemeClr val="dk1"/>
              </a:solidFill>
              <a:effectLst/>
              <a:latin typeface="+mn-lt"/>
              <a:ea typeface="+mn-ea"/>
              <a:cs typeface="+mn-cs"/>
            </a:rPr>
            <a:t>" worksheet (explained below).</a:t>
          </a:r>
          <a:endParaRPr lang="en-US" sz="1100">
            <a:solidFill>
              <a:schemeClr val="dk1"/>
            </a:solidFill>
            <a:effectLst/>
            <a:latin typeface="+mn-lt"/>
            <a:ea typeface="+mn-ea"/>
            <a:cs typeface="+mn-cs"/>
          </a:endParaRPr>
        </a:p>
        <a:p>
          <a:pPr lvl="0" algn="just"/>
          <a:endParaRPr lang="en-US" sz="1100">
            <a:solidFill>
              <a:schemeClr val="dk1"/>
            </a:solidFill>
            <a:effectLst/>
            <a:latin typeface="+mn-lt"/>
            <a:ea typeface="+mn-ea"/>
            <a:cs typeface="+mn-cs"/>
          </a:endParaRPr>
        </a:p>
        <a:p>
          <a:pPr algn="just"/>
          <a:r>
            <a:rPr lang="en-US" sz="1100">
              <a:solidFill>
                <a:schemeClr val="dk1"/>
              </a:solidFill>
              <a:effectLst/>
              <a:latin typeface="+mn-lt"/>
              <a:ea typeface="+mn-ea"/>
              <a:cs typeface="+mn-cs"/>
            </a:rPr>
            <a:t>The review tool is designed to document results for items reviewed and individual records sampled.  They do not contain protected health</a:t>
          </a:r>
          <a:r>
            <a:rPr lang="en-US" sz="1100" baseline="0">
              <a:solidFill>
                <a:schemeClr val="dk1"/>
              </a:solidFill>
              <a:effectLst/>
              <a:latin typeface="+mn-lt"/>
              <a:ea typeface="+mn-ea"/>
              <a:cs typeface="+mn-cs"/>
            </a:rPr>
            <a:t> information (PHI)</a:t>
          </a:r>
          <a:r>
            <a:rPr lang="en-US" sz="1100">
              <a:solidFill>
                <a:schemeClr val="dk1"/>
              </a:solidFill>
              <a:effectLst/>
              <a:latin typeface="+mn-lt"/>
              <a:ea typeface="+mn-ea"/>
              <a:cs typeface="+mn-cs"/>
            </a:rPr>
            <a:t> and may be printed and attached to the review report or given to the provider, as appropriate, as part of the supporting documentation.</a:t>
          </a:r>
        </a:p>
        <a:p>
          <a:pPr algn="just"/>
          <a:endParaRPr lang="en-US" sz="1100">
            <a:solidFill>
              <a:schemeClr val="dk1"/>
            </a:solidFill>
            <a:effectLst/>
            <a:latin typeface="+mn-lt"/>
            <a:ea typeface="+mn-ea"/>
            <a:cs typeface="+mn-cs"/>
          </a:endParaRPr>
        </a:p>
        <a:p>
          <a:pPr lvl="0" algn="just"/>
          <a:r>
            <a:rPr lang="en-US" sz="1100" b="1">
              <a:solidFill>
                <a:schemeClr val="bg1">
                  <a:lumMod val="50000"/>
                </a:schemeClr>
              </a:solidFill>
              <a:effectLst/>
              <a:latin typeface="+mn-lt"/>
              <a:ea typeface="+mn-ea"/>
              <a:cs typeface="+mn-cs"/>
            </a:rPr>
            <a:t>Overall Summary:</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summarizes the results for the tool in one convenient place.  It can be printed and attached to the review report to serve as a handy reference to the provider and reviewer of results and items needing corrective action.  It calculates the number and percent met for each item or record reviewed.  </a:t>
          </a:r>
        </a:p>
        <a:p>
          <a:pPr lvl="0" algn="just"/>
          <a:endParaRPr lang="en-US" sz="1100">
            <a:solidFill>
              <a:schemeClr val="dk1"/>
            </a:solidFill>
            <a:effectLst/>
            <a:latin typeface="+mn-lt"/>
            <a:ea typeface="+mn-ea"/>
            <a:cs typeface="+mn-cs"/>
          </a:endParaRPr>
        </a:p>
        <a:p>
          <a:pPr algn="just"/>
          <a:r>
            <a:rPr lang="en-US" sz="1100" b="1">
              <a:solidFill>
                <a:schemeClr val="bg1">
                  <a:lumMod val="50000"/>
                </a:schemeClr>
              </a:solidFill>
              <a:effectLst/>
              <a:latin typeface="+mn-lt"/>
              <a:ea typeface="+mn-ea"/>
              <a:cs typeface="+mn-cs"/>
            </a:rPr>
            <a:t>Data Extraction:</a:t>
          </a:r>
          <a:r>
            <a:rPr lang="en-US" sz="1100">
              <a:solidFill>
                <a:schemeClr val="bg1">
                  <a:lumMod val="50000"/>
                </a:schemeClr>
              </a:solidFill>
              <a:effectLst/>
              <a:latin typeface="+mn-lt"/>
              <a:ea typeface="+mn-ea"/>
              <a:cs typeface="+mn-cs"/>
            </a:rPr>
            <a:t>  </a:t>
          </a:r>
          <a:r>
            <a:rPr lang="en-US" sz="1100">
              <a:solidFill>
                <a:schemeClr val="dk1"/>
              </a:solidFill>
              <a:effectLst/>
              <a:latin typeface="+mn-lt"/>
              <a:ea typeface="+mn-ea"/>
              <a:cs typeface="+mn-cs"/>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1828800</xdr:colOff>
          <xdr:row>2</xdr:row>
          <xdr:rowOff>28575</xdr:rowOff>
        </xdr:from>
        <xdr:to>
          <xdr:col>0</xdr:col>
          <xdr:colOff>2695575</xdr:colOff>
          <xdr:row>2</xdr:row>
          <xdr:rowOff>714375</xdr:rowOff>
        </xdr:to>
        <xdr:sp macro="" textlink="">
          <xdr:nvSpPr>
            <xdr:cNvPr id="36874" name="Object 10" hidden="1">
              <a:extLst>
                <a:ext uri="{63B3BB69-23CF-44E3-9099-C40C66FF867C}">
                  <a14:compatExt spid="_x0000_s36874"/>
                </a:ext>
                <a:ext uri="{FF2B5EF4-FFF2-40B4-BE49-F238E27FC236}">
                  <a16:creationId xmlns:a16="http://schemas.microsoft.com/office/drawing/2014/main" id="{00000000-0008-0000-0100-00000A9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xdr:col>
      <xdr:colOff>219075</xdr:colOff>
      <xdr:row>2</xdr:row>
      <xdr:rowOff>266699</xdr:rowOff>
    </xdr:from>
    <xdr:to>
      <xdr:col>1</xdr:col>
      <xdr:colOff>1323975</xdr:colOff>
      <xdr:row>2</xdr:row>
      <xdr:rowOff>466724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2933700" y="704849"/>
          <a:ext cx="1104900" cy="200025"/>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0</xdr:col>
      <xdr:colOff>676275</xdr:colOff>
      <xdr:row>2</xdr:row>
      <xdr:rowOff>752475</xdr:rowOff>
    </xdr:to>
    <xdr:pic>
      <xdr:nvPicPr>
        <xdr:cNvPr id="37889" name="Picture 1" descr="/Volumes/koi/Backups.backupdb/Nancy Law Rogers’ Computer 2/2012-06-30-000538/Macintosh HD/Users/nancylawrogers/Desktop/dhhslogo-4.gif">
          <a:extLst>
            <a:ext uri="{FF2B5EF4-FFF2-40B4-BE49-F238E27FC236}">
              <a16:creationId xmlns:a16="http://schemas.microsoft.com/office/drawing/2014/main" id="{00000000-0008-0000-0200-0000019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6275"/>
          <a:ext cx="6762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a:extLst>
            <a:ext uri="{FF2B5EF4-FFF2-40B4-BE49-F238E27FC236}">
              <a16:creationId xmlns:a16="http://schemas.microsoft.com/office/drawing/2014/main" id="{00000000-0008-0000-0200-000003000000}"/>
            </a:ext>
          </a:extLst>
        </xdr:cNvPr>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twoCellAnchor>
    <xdr:from>
      <xdr:col>2</xdr:col>
      <xdr:colOff>219075</xdr:colOff>
      <xdr:row>17</xdr:row>
      <xdr:rowOff>104775</xdr:rowOff>
    </xdr:from>
    <xdr:to>
      <xdr:col>7</xdr:col>
      <xdr:colOff>504825</xdr:colOff>
      <xdr:row>20</xdr:row>
      <xdr:rowOff>133350</xdr:rowOff>
    </xdr:to>
    <xdr:sp macro="" textlink="">
      <xdr:nvSpPr>
        <xdr:cNvPr id="5" name="Left Arrow Callout 4">
          <a:extLst>
            <a:ext uri="{FF2B5EF4-FFF2-40B4-BE49-F238E27FC236}">
              <a16:creationId xmlns:a16="http://schemas.microsoft.com/office/drawing/2014/main" id="{00000000-0008-0000-0200-000005000000}"/>
            </a:ext>
          </a:extLst>
        </xdr:cNvPr>
        <xdr:cNvSpPr/>
      </xdr:nvSpPr>
      <xdr:spPr>
        <a:xfrm>
          <a:off x="10467975" y="10915650"/>
          <a:ext cx="3238500" cy="771525"/>
        </a:xfrm>
        <a:prstGeom prst="leftArrowCallout">
          <a:avLst>
            <a:gd name="adj1" fmla="val 25000"/>
            <a:gd name="adj2" fmla="val 25000"/>
            <a:gd name="adj3" fmla="val 25000"/>
            <a:gd name="adj4" fmla="val 86773"/>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This information is not linked to anything else in the workbook.</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447675</xdr:colOff>
      <xdr:row>1</xdr:row>
      <xdr:rowOff>371475</xdr:rowOff>
    </xdr:to>
    <xdr:pic>
      <xdr:nvPicPr>
        <xdr:cNvPr id="38913" name="Picture 1" descr="/Volumes/koi/Backups.backupdb/Nancy Law Rogers’ Computer 2/2012-06-30-000538/Macintosh HD/Users/nancylawrogers/Desktop/dhhslogo-4.gif">
          <a:extLst>
            <a:ext uri="{FF2B5EF4-FFF2-40B4-BE49-F238E27FC236}">
              <a16:creationId xmlns:a16="http://schemas.microsoft.com/office/drawing/2014/main" id="{00000000-0008-0000-0400-0000019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6667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228600</xdr:colOff>
      <xdr:row>2</xdr:row>
      <xdr:rowOff>0</xdr:rowOff>
    </xdr:to>
    <xdr:pic>
      <xdr:nvPicPr>
        <xdr:cNvPr id="39937" name="Picture 1" descr="/Volumes/koi/Backups.backupdb/Nancy Law Rogers’ Computer 2/2012-06-30-000538/Macintosh HD/Users/nancylawrogers/Desktop/dhhslogo-4.gif">
          <a:extLst>
            <a:ext uri="{FF2B5EF4-FFF2-40B4-BE49-F238E27FC236}">
              <a16:creationId xmlns:a16="http://schemas.microsoft.com/office/drawing/2014/main" id="{00000000-0008-0000-0600-0000019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4286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552450</xdr:colOff>
      <xdr:row>11</xdr:row>
      <xdr:rowOff>95250</xdr:rowOff>
    </xdr:from>
    <xdr:to>
      <xdr:col>9</xdr:col>
      <xdr:colOff>1038225</xdr:colOff>
      <xdr:row>14</xdr:row>
      <xdr:rowOff>114300</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4648200" y="2514600"/>
          <a:ext cx="8477250" cy="504825"/>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y%20Documents/Quality%20Management/System%20Performance/CABHA/CABHA%20perf%20measures%20Sep26%202011%20result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sschwartz\AppData\Local\Microsoft\Windows\Temporary%20Internet%20Files\Content.Outlook\DEZNI3OX\DHHS%20Review%20Tools%20for%20Providers%208-23-13%20Tes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elines"/>
      <sheetName val="Frequency - Licensed Surveys"/>
      <sheetName val="Workbook Set-up"/>
      <sheetName val="Data Validation"/>
      <sheetName val="Rights Notification Review Tool"/>
      <sheetName val="Record Review Tool"/>
      <sheetName val="Personnel Review Tool"/>
      <sheetName val="Medication Review Tool"/>
      <sheetName val="Medication Review"/>
      <sheetName val="Health, Safety, Compliance Tool"/>
      <sheetName val="AFL Health &amp; Safety Review"/>
      <sheetName val="Post-Payment Generic Tool"/>
      <sheetName val="Staff Qual FBC-Partial Hosp"/>
      <sheetName val="Staff Qual MCM"/>
      <sheetName val="Staff Qual IIH"/>
      <sheetName val="Staff Qual MST"/>
      <sheetName val="Staff Qual CST"/>
      <sheetName val="Staff Qual ACTT Large"/>
      <sheetName val="Staff Qual ACTT Mid"/>
      <sheetName val="Staff Qual ACTT Small"/>
      <sheetName val="Staff Qual SAIOP"/>
      <sheetName val="Staff Qual SACOT"/>
      <sheetName val="Staff Qual Non-Med CRT"/>
      <sheetName val="Staff NonHspMedDtx-MedCRT-ADATC"/>
      <sheetName val="Staff Qual Ambulatory Detox"/>
      <sheetName val="Staff Qual PSR"/>
      <sheetName val="Staff Qual PeerSupport"/>
      <sheetName val="Post-Payment Innovations Waiver"/>
      <sheetName val="Staff Qual Innovations Waiver"/>
      <sheetName val="CAP Svcs-Special Requirements"/>
      <sheetName val="Post-Payment Opioid"/>
      <sheetName val="Staff Qual Opioid"/>
      <sheetName val="Post-Payment DA"/>
      <sheetName val="Staff Qual DA"/>
      <sheetName val="Post-Payment Residential"/>
      <sheetName val="Staff Qual Residential"/>
      <sheetName val="Post-Payment Day Tx"/>
      <sheetName val="Staff Qual Day Tx"/>
      <sheetName val="Post-Payment PRTF"/>
      <sheetName val="Staff Qual PRTF"/>
      <sheetName val="OVERALL SUMMARY"/>
      <sheetName val="Individual Records List"/>
      <sheetName val="Personnel List"/>
      <sheetName val="Post-Payment Review List"/>
      <sheetName val="Data Extraction"/>
    </sheetNames>
    <sheetDataSet>
      <sheetData sheetId="0"/>
      <sheetData sheetId="1"/>
      <sheetData sheetId="2">
        <row r="4">
          <cell r="A4" t="str">
            <v>.1100 Partial hospitalization-Individuals-Acute MI</v>
          </cell>
        </row>
        <row r="5">
          <cell r="A5" t="str">
            <v xml:space="preserve">.1200 Psychosocial Rehab-Individuals-SPMI </v>
          </cell>
        </row>
        <row r="6">
          <cell r="A6" t="str">
            <v>.1300 Residential treatment-Minors—Level II</v>
          </cell>
        </row>
        <row r="7">
          <cell r="A7" t="str">
            <v>.1400 Day treatment-Minors-MI</v>
          </cell>
        </row>
        <row r="8">
          <cell r="A8" t="str">
            <v>.1700 Residential Tx Staff Secure-Minors-Level III</v>
          </cell>
        </row>
        <row r="9">
          <cell r="A9" t="str">
            <v>.1800 Intensive Residential Tx-Minors-Level IV</v>
          </cell>
        </row>
        <row r="10">
          <cell r="A10" t="str">
            <v xml:space="preserve">.1900 PRTF – PRTF-Minors  </v>
          </cell>
        </row>
        <row r="11">
          <cell r="A11" t="str">
            <v>.2100 Specialized community residential for individuals with developmental disabilities</v>
          </cell>
        </row>
        <row r="12">
          <cell r="A12" t="str">
            <v>.2200 Before/after school &amp; summer-Minors-IDD</v>
          </cell>
        </row>
        <row r="13">
          <cell r="A13" t="str">
            <v>.2300 ADVP-IDD</v>
          </cell>
        </row>
        <row r="14">
          <cell r="A14" t="str">
            <v>.2400 Day Services for children-IDD</v>
          </cell>
        </row>
        <row r="15">
          <cell r="A15" t="str">
            <v>.3100 Non-hospital med detox</v>
          </cell>
        </row>
        <row r="16">
          <cell r="A16" t="str">
            <v>.3200 Social setting detox-SA</v>
          </cell>
        </row>
        <row r="17">
          <cell r="A17" t="str">
            <v>.3300 Outpatient detoxification-SA</v>
          </cell>
        </row>
        <row r="18">
          <cell r="A18" t="str">
            <v>.3400 Residential treatment-SA</v>
          </cell>
        </row>
        <row r="19">
          <cell r="A19" t="str">
            <v>.3500 Outpatient-Individuals with SA</v>
          </cell>
        </row>
        <row r="20">
          <cell r="A20" t="str">
            <v>.3600 Outpatient narcotic addiction treatment</v>
          </cell>
        </row>
        <row r="21">
          <cell r="A21" t="str">
            <v>.3700 Day treatment-Adults-SA</v>
          </cell>
        </row>
        <row r="22">
          <cell r="A22" t="str">
            <v>.4100 Therapeutic res-Adults/Child</v>
          </cell>
        </row>
        <row r="23">
          <cell r="A23" t="str">
            <v>.4300 Therapeutic Community-Adults-SA</v>
          </cell>
        </row>
        <row r="24">
          <cell r="A24" t="str">
            <v>.4400 SAIOP</v>
          </cell>
        </row>
        <row r="25">
          <cell r="A25" t="str">
            <v>.4500 SACOT</v>
          </cell>
        </row>
        <row r="26">
          <cell r="A26" t="str">
            <v>.5000 Facility based crisis-All disability groups</v>
          </cell>
        </row>
        <row r="27">
          <cell r="A27" t="str">
            <v xml:space="preserve">.5100 Community respite-All disability  </v>
          </cell>
        </row>
        <row r="28">
          <cell r="A28" t="str">
            <v>.5200 Residential camps-Minors</v>
          </cell>
        </row>
        <row r="29">
          <cell r="A29" t="str">
            <v>.5400 Day activity-All disability</v>
          </cell>
        </row>
        <row r="30">
          <cell r="A30" t="str">
            <v>.5500 Sheltered Workshops-All disability</v>
          </cell>
        </row>
        <row r="31">
          <cell r="A31" t="str">
            <v>.5600A Group homes-Adults-MI</v>
          </cell>
        </row>
        <row r="32">
          <cell r="A32" t="str">
            <v>.5600B Group homes-Minors-IDD</v>
          </cell>
        </row>
        <row r="33">
          <cell r="A33" t="str">
            <v>.5600C Group homes-Adults-IDD</v>
          </cell>
        </row>
        <row r="34">
          <cell r="A34" t="str">
            <v xml:space="preserve">.5600D Group homes-Minors-SA  </v>
          </cell>
        </row>
        <row r="35">
          <cell r="A35" t="str">
            <v>.5600E Adult Halfway House-SA</v>
          </cell>
        </row>
        <row r="36">
          <cell r="A36" t="str">
            <v>.5600F Alternative family living</v>
          </cell>
        </row>
      </sheetData>
      <sheetData sheetId="3"/>
      <sheetData sheetId="4">
        <row r="5">
          <cell r="A5" t="str">
            <v>Alliance Behavioral Healthcare</v>
          </cell>
        </row>
        <row r="6">
          <cell r="A6" t="str">
            <v>Cardinal Innovations Healthcare Solutions</v>
          </cell>
        </row>
        <row r="7">
          <cell r="A7" t="str">
            <v>CenterPoint Human Services</v>
          </cell>
        </row>
        <row r="8">
          <cell r="A8" t="str">
            <v>CoastalCare</v>
          </cell>
        </row>
        <row r="9">
          <cell r="A9" t="str">
            <v>EastPointe</v>
          </cell>
        </row>
        <row r="10">
          <cell r="A10" t="str">
            <v>East Carolina Behavioral Health</v>
          </cell>
        </row>
        <row r="11">
          <cell r="A11" t="str">
            <v>MeckLINK Behavioral Healthcare</v>
          </cell>
        </row>
        <row r="12">
          <cell r="A12" t="str">
            <v>Partners Behavioral Health Management</v>
          </cell>
        </row>
        <row r="13">
          <cell r="A13" t="str">
            <v>Sandhills Center</v>
          </cell>
        </row>
        <row r="14">
          <cell r="A14" t="str">
            <v>Smoky Mountain Center</v>
          </cell>
        </row>
        <row r="15">
          <cell r="A15" t="str">
            <v>Western Highlands Network</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7" Type="http://schemas.openxmlformats.org/officeDocument/2006/relationships/image" Target="../media/image1.emf"/><Relationship Id="rId2" Type="http://schemas.openxmlformats.org/officeDocument/2006/relationships/hyperlink" Target="https://dma.ncdhhs.gov/providers/clinical-coverage-policies/clinical-coverage-policy-index" TargetMode="External"/><Relationship Id="rId1" Type="http://schemas.openxmlformats.org/officeDocument/2006/relationships/hyperlink" Target="https://dma.ncdhhs.gov/providers/clinical-coverage-policies/behavioral-health-clinical-coverage-policies" TargetMode="External"/><Relationship Id="rId6" Type="http://schemas.openxmlformats.org/officeDocument/2006/relationships/oleObject" Target="../embeddings/oleObject1.bin"/><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L1" sqref="L1"/>
    </sheetView>
  </sheetViews>
  <sheetFormatPr defaultRowHeight="12.75"/>
  <cols>
    <col min="1" max="16384" width="9.140625" style="112"/>
  </cols>
  <sheetData/>
  <sheetProtection sheet="1" objects="1" scenarios="1"/>
  <printOptions horizontalCentered="1"/>
  <pageMargins left="0.3" right="0.3" top="0.5" bottom="0.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25"/>
  <sheetViews>
    <sheetView workbookViewId="0">
      <selection sqref="A1:D1"/>
    </sheetView>
  </sheetViews>
  <sheetFormatPr defaultRowHeight="12.75"/>
  <cols>
    <col min="1" max="1" width="40.7109375" customWidth="1"/>
    <col min="2" max="3" width="23.7109375" customWidth="1"/>
    <col min="4" max="4" width="48.7109375" customWidth="1"/>
  </cols>
  <sheetData>
    <row r="1" spans="1:7" ht="21.75" customHeight="1" thickBot="1">
      <c r="A1" s="202" t="s">
        <v>145</v>
      </c>
      <c r="B1" s="203"/>
      <c r="C1" s="203"/>
      <c r="D1" s="204"/>
      <c r="E1" s="137"/>
      <c r="F1" s="137"/>
      <c r="G1" s="137"/>
    </row>
    <row r="2" spans="1:7" ht="12.75" customHeight="1"/>
    <row r="3" spans="1:7" ht="57.95" customHeight="1">
      <c r="C3" s="167" t="s">
        <v>109</v>
      </c>
    </row>
    <row r="4" spans="1:7" ht="13.5" thickBot="1"/>
    <row r="5" spans="1:7" s="172" customFormat="1" ht="15.75" thickBot="1">
      <c r="A5" s="205" t="s">
        <v>119</v>
      </c>
      <c r="B5" s="206"/>
      <c r="C5" s="206"/>
      <c r="D5" s="207"/>
    </row>
    <row r="6" spans="1:7" s="172" customFormat="1" ht="13.5" thickBot="1"/>
    <row r="7" spans="1:7" s="172" customFormat="1" ht="15.75" thickBot="1">
      <c r="A7" s="178" t="s">
        <v>120</v>
      </c>
      <c r="B7" s="179" t="s">
        <v>121</v>
      </c>
      <c r="C7" s="180" t="s">
        <v>113</v>
      </c>
      <c r="D7" s="181" t="s">
        <v>114</v>
      </c>
    </row>
    <row r="8" spans="1:7" s="172" customFormat="1" ht="51">
      <c r="A8" s="182" t="s">
        <v>122</v>
      </c>
      <c r="B8" s="182" t="s">
        <v>141</v>
      </c>
      <c r="C8" s="183" t="s">
        <v>123</v>
      </c>
      <c r="D8" s="184" t="s">
        <v>124</v>
      </c>
    </row>
    <row r="9" spans="1:7" s="172" customFormat="1" ht="25.5">
      <c r="A9" s="185" t="s">
        <v>125</v>
      </c>
      <c r="B9" s="185" t="s">
        <v>142</v>
      </c>
      <c r="C9" s="186" t="s">
        <v>110</v>
      </c>
      <c r="D9" s="187" t="s">
        <v>126</v>
      </c>
    </row>
    <row r="10" spans="1:7" s="172" customFormat="1" ht="38.25">
      <c r="A10" s="185" t="s">
        <v>127</v>
      </c>
      <c r="B10" s="185" t="s">
        <v>143</v>
      </c>
      <c r="C10" s="186" t="s">
        <v>111</v>
      </c>
      <c r="D10" s="187" t="s">
        <v>128</v>
      </c>
    </row>
    <row r="11" spans="1:7" s="172" customFormat="1" ht="38.25">
      <c r="A11" s="185" t="s">
        <v>129</v>
      </c>
      <c r="B11" s="185" t="s">
        <v>130</v>
      </c>
      <c r="C11" s="186" t="s">
        <v>111</v>
      </c>
      <c r="D11" s="187" t="s">
        <v>128</v>
      </c>
    </row>
    <row r="12" spans="1:7" s="172" customFormat="1" ht="25.5">
      <c r="A12" s="185" t="s">
        <v>131</v>
      </c>
      <c r="B12" s="185" t="s">
        <v>112</v>
      </c>
      <c r="C12" s="186" t="s">
        <v>112</v>
      </c>
      <c r="D12" s="187" t="s">
        <v>115</v>
      </c>
    </row>
    <row r="13" spans="1:7" s="172" customFormat="1" ht="51">
      <c r="A13" s="185" t="s">
        <v>132</v>
      </c>
      <c r="B13" s="185" t="s">
        <v>133</v>
      </c>
      <c r="C13" s="186" t="s">
        <v>123</v>
      </c>
      <c r="D13" s="187" t="s">
        <v>134</v>
      </c>
    </row>
    <row r="14" spans="1:7" s="172" customFormat="1" ht="25.5">
      <c r="A14" s="185" t="s">
        <v>135</v>
      </c>
      <c r="B14" s="188"/>
      <c r="C14" s="189"/>
      <c r="D14" s="190" t="s">
        <v>136</v>
      </c>
    </row>
    <row r="15" spans="1:7" s="172" customFormat="1" ht="51">
      <c r="A15" s="185" t="s">
        <v>137</v>
      </c>
      <c r="B15" s="188"/>
      <c r="C15" s="191"/>
      <c r="D15" s="190" t="s">
        <v>138</v>
      </c>
    </row>
    <row r="16" spans="1:7" s="172" customFormat="1" ht="39" thickBot="1">
      <c r="A16" s="192" t="s">
        <v>137</v>
      </c>
      <c r="B16" s="193"/>
      <c r="C16" s="194"/>
      <c r="D16" s="195" t="s">
        <v>139</v>
      </c>
    </row>
    <row r="17" spans="1:4" s="172" customFormat="1" ht="64.5" thickBot="1">
      <c r="A17" s="196"/>
      <c r="B17" s="196"/>
      <c r="C17" s="197" t="s">
        <v>140</v>
      </c>
      <c r="D17" s="198" t="s">
        <v>144</v>
      </c>
    </row>
    <row r="19" spans="1:4" ht="13.5" thickBot="1"/>
    <row r="20" spans="1:4" s="172" customFormat="1" ht="15.75">
      <c r="A20" s="168" t="s">
        <v>117</v>
      </c>
      <c r="B20" s="169"/>
      <c r="C20" s="170"/>
      <c r="D20" s="171"/>
    </row>
    <row r="21" spans="1:4" s="172" customFormat="1" ht="16.5" thickBot="1">
      <c r="A21" s="173" t="s">
        <v>118</v>
      </c>
      <c r="B21" s="174"/>
      <c r="C21" s="175"/>
    </row>
    <row r="22" spans="1:4" s="172" customFormat="1" ht="14.25">
      <c r="A22" s="176"/>
      <c r="C22" s="175"/>
    </row>
    <row r="23" spans="1:4" s="172" customFormat="1" ht="28.5">
      <c r="A23" s="199" t="s">
        <v>146</v>
      </c>
      <c r="B23" s="200" t="s">
        <v>147</v>
      </c>
    </row>
    <row r="24" spans="1:4" s="172" customFormat="1" ht="28.5">
      <c r="A24" s="199" t="s">
        <v>148</v>
      </c>
      <c r="B24" s="201" t="s">
        <v>149</v>
      </c>
      <c r="C24" s="175"/>
    </row>
    <row r="25" spans="1:4" s="172" customFormat="1">
      <c r="A25" s="177"/>
      <c r="C25" s="175"/>
    </row>
  </sheetData>
  <mergeCells count="2">
    <mergeCell ref="A1:D1"/>
    <mergeCell ref="A5:D5"/>
  </mergeCells>
  <hyperlinks>
    <hyperlink ref="B23" r:id="rId1"/>
    <hyperlink ref="B24" r:id="rId2"/>
  </hyperlinks>
  <printOptions horizontalCentered="1"/>
  <pageMargins left="0.2" right="0.2" top="0.25" bottom="0.25" header="0.3" footer="0.3"/>
  <pageSetup orientation="landscape" r:id="rId3"/>
  <rowBreaks count="1" manualBreakCount="1">
    <brk id="19" max="16383" man="1"/>
  </rowBreaks>
  <drawing r:id="rId4"/>
  <legacyDrawing r:id="rId5"/>
  <oleObjects>
    <mc:AlternateContent xmlns:mc="http://schemas.openxmlformats.org/markup-compatibility/2006">
      <mc:Choice Requires="x14">
        <oleObject progId="AcroExch.Document.7" dvAspect="DVASPECT_ICON" shapeId="36874" r:id="rId6">
          <objectPr defaultSize="0" autoPict="0" r:id="rId7">
            <anchor moveWithCells="1">
              <from>
                <xdr:col>0</xdr:col>
                <xdr:colOff>1828800</xdr:colOff>
                <xdr:row>2</xdr:row>
                <xdr:rowOff>28575</xdr:rowOff>
              </from>
              <to>
                <xdr:col>0</xdr:col>
                <xdr:colOff>2695575</xdr:colOff>
                <xdr:row>2</xdr:row>
                <xdr:rowOff>714375</xdr:rowOff>
              </to>
            </anchor>
          </objectPr>
        </oleObject>
      </mc:Choice>
      <mc:Fallback>
        <oleObject progId="AcroExch.Document.7" dvAspect="DVASPECT_ICON" shapeId="36874"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25"/>
  <sheetViews>
    <sheetView zoomScaleNormal="100" zoomScaleSheetLayoutView="85" workbookViewId="0">
      <pane ySplit="1" topLeftCell="A2" activePane="bottomLeft" state="frozen"/>
      <selection activeCell="B4" sqref="B4"/>
      <selection pane="bottomLeft" activeCell="B4" sqref="B4"/>
    </sheetView>
  </sheetViews>
  <sheetFormatPr defaultColWidth="8.85546875" defaultRowHeight="12.75"/>
  <cols>
    <col min="1" max="1" width="50.7109375" style="4" customWidth="1"/>
    <col min="2" max="2" width="80.7109375" style="5" customWidth="1"/>
    <col min="3" max="16384" width="8.85546875" style="3"/>
  </cols>
  <sheetData>
    <row r="1" spans="1:2" ht="40.15" customHeight="1">
      <c r="A1" s="1" t="s">
        <v>0</v>
      </c>
      <c r="B1" s="2"/>
    </row>
    <row r="2" spans="1:2" ht="12.95"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65</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row r="15" spans="1:2" s="14" customFormat="1">
      <c r="A15" s="4"/>
      <c r="B15" s="13"/>
    </row>
    <row r="16" spans="1:2" s="14" customFormat="1">
      <c r="A16" s="4"/>
      <c r="B16" s="13"/>
    </row>
    <row r="17" spans="1:2" s="14" customFormat="1" ht="30" customHeight="1">
      <c r="A17" s="1" t="s">
        <v>13</v>
      </c>
      <c r="B17" s="2"/>
    </row>
    <row r="18" spans="1:2" s="14" customFormat="1" ht="20.100000000000001" customHeight="1">
      <c r="A18" s="15" t="s">
        <v>14</v>
      </c>
      <c r="B18" s="162"/>
    </row>
    <row r="19" spans="1:2" s="14" customFormat="1" ht="20.100000000000001" customHeight="1">
      <c r="A19" s="15" t="s">
        <v>15</v>
      </c>
      <c r="B19" s="163"/>
    </row>
    <row r="20" spans="1:2" ht="20.100000000000001" customHeight="1">
      <c r="A20" s="15" t="s">
        <v>16</v>
      </c>
      <c r="B20" s="163"/>
    </row>
    <row r="21" spans="1:2" ht="20.100000000000001" customHeight="1">
      <c r="A21" s="15" t="s">
        <v>17</v>
      </c>
      <c r="B21" s="163"/>
    </row>
    <row r="22" spans="1:2" ht="20.100000000000001" customHeight="1">
      <c r="A22" s="16"/>
    </row>
    <row r="23" spans="1:2" ht="20.100000000000001" customHeight="1">
      <c r="A23" s="16"/>
    </row>
    <row r="24" spans="1:2" ht="20.100000000000001" customHeight="1">
      <c r="A24" s="16"/>
    </row>
    <row r="25" spans="1:2" ht="20.100000000000001" customHeight="1">
      <c r="A25" s="16"/>
    </row>
  </sheetData>
  <sheetProtection sheet="1" objects="1" scenarios="1"/>
  <conditionalFormatting sqref="B4:B14">
    <cfRule type="expression" dxfId="12" priority="3" stopIfTrue="1">
      <formula>B4=""</formula>
    </cfRule>
  </conditionalFormatting>
  <dataValidations count="4">
    <dataValidation type="list" allowBlank="1" showInputMessage="1" showErrorMessage="1" prompt="Select the Type of DHSR Survey from the drop-down box choices." sqref="B20">
      <formula1>"Initial,Annual,Follow-Up,Complaint"</formula1>
    </dataValidation>
    <dataValidation type="list" allowBlank="1" showInputMessage="1" showErrorMessage="1" prompt="Select the appropriate LME-MCO from the drop-down box choices." sqref="B4">
      <formula1>LME_MCO</formula1>
    </dataValidation>
    <dataValidation type="list" allowBlank="1" showInputMessage="1" showErrorMessage="1" prompt="Select Service Category from the drop-down list provided." sqref="B19">
      <formula1>#REF!</formula1>
    </dataValidation>
    <dataValidation type="list" allowBlank="1" showInputMessage="1" showErrorMessage="1" sqref="B14">
      <formula1>"Initial "</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2" sqref="A12"/>
    </sheetView>
  </sheetViews>
  <sheetFormatPr defaultRowHeight="12.75"/>
  <cols>
    <col min="1" max="1" width="29.7109375" style="130" bestFit="1" customWidth="1"/>
    <col min="2" max="16384" width="9.140625" style="131"/>
  </cols>
  <sheetData>
    <row r="1" spans="1:1">
      <c r="A1" s="134" t="s">
        <v>57</v>
      </c>
    </row>
    <row r="2" spans="1:1">
      <c r="A2" s="132" t="s">
        <v>58</v>
      </c>
    </row>
    <row r="4" spans="1:1">
      <c r="A4" s="130" t="s">
        <v>59</v>
      </c>
    </row>
    <row r="5" spans="1:1">
      <c r="A5" s="133" t="s">
        <v>3</v>
      </c>
    </row>
    <row r="6" spans="1:1">
      <c r="A6" s="133" t="s">
        <v>60</v>
      </c>
    </row>
    <row r="7" spans="1:1">
      <c r="A7" s="133" t="s">
        <v>61</v>
      </c>
    </row>
    <row r="8" spans="1:1">
      <c r="A8" s="133" t="s">
        <v>62</v>
      </c>
    </row>
    <row r="9" spans="1:1">
      <c r="A9" s="133" t="s">
        <v>63</v>
      </c>
    </row>
    <row r="10" spans="1:1">
      <c r="A10" s="133" t="s">
        <v>107</v>
      </c>
    </row>
    <row r="11" spans="1:1">
      <c r="A11" s="133" t="s">
        <v>116</v>
      </c>
    </row>
  </sheetData>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52"/>
  <sheetViews>
    <sheetView zoomScaleNormal="100" workbookViewId="0">
      <selection activeCell="B28" sqref="B28"/>
    </sheetView>
  </sheetViews>
  <sheetFormatPr defaultColWidth="8.85546875" defaultRowHeight="12.75"/>
  <cols>
    <col min="1" max="1" width="3.28515625" style="73" customWidth="1"/>
    <col min="2" max="2" width="52.7109375" style="74" customWidth="1"/>
    <col min="3" max="3" width="8.7109375" style="75" customWidth="1"/>
    <col min="4" max="4" width="70.7109375" style="75" customWidth="1"/>
    <col min="5" max="5" width="29.28515625" style="76" customWidth="1"/>
    <col min="6" max="16384" width="8.85546875" style="76"/>
  </cols>
  <sheetData>
    <row r="1" spans="1:7" s="42" customFormat="1" ht="30" customHeight="1">
      <c r="A1" s="37" t="s">
        <v>83</v>
      </c>
      <c r="B1" s="39"/>
      <c r="C1" s="17"/>
      <c r="D1" s="40"/>
      <c r="E1" s="41"/>
    </row>
    <row r="2" spans="1:7" s="42" customFormat="1" ht="30" customHeight="1" thickBot="1">
      <c r="A2" s="38" t="str">
        <f>IF('Workbook Set-up'!B4="","[Name of LME/MCO]",'Workbook Set-up'!B4)</f>
        <v>[Name of LME/MCO]</v>
      </c>
      <c r="B2" s="43"/>
      <c r="C2" s="35"/>
      <c r="D2" s="44"/>
    </row>
    <row r="3" spans="1:7" s="10" customFormat="1" ht="15.95" customHeight="1">
      <c r="A3" s="18"/>
      <c r="B3" s="19" t="s">
        <v>4</v>
      </c>
      <c r="C3" s="20"/>
      <c r="D3" s="45" t="str">
        <f>IF('Workbook Set-up'!B5="","",'Workbook Set-up'!B5)</f>
        <v/>
      </c>
    </row>
    <row r="4" spans="1:7" s="10" customFormat="1" ht="15.95" customHeight="1">
      <c r="A4" s="27"/>
      <c r="B4" s="28" t="s">
        <v>18</v>
      </c>
      <c r="C4" s="29"/>
      <c r="D4" s="46" t="str">
        <f>IF('Workbook Set-up'!B6="","",'Workbook Set-up'!B6)</f>
        <v/>
      </c>
    </row>
    <row r="5" spans="1:7" s="10" customFormat="1" ht="15.95" customHeight="1">
      <c r="A5" s="27"/>
      <c r="B5" s="28" t="s">
        <v>9</v>
      </c>
      <c r="C5" s="29"/>
      <c r="D5" s="46" t="str">
        <f>IF('Workbook Set-up'!B11="","",'Workbook Set-up'!B11)</f>
        <v/>
      </c>
    </row>
    <row r="6" spans="1:7" s="10" customFormat="1" ht="15.95" customHeight="1">
      <c r="A6" s="21"/>
      <c r="B6" s="22" t="s">
        <v>19</v>
      </c>
      <c r="C6" s="23"/>
      <c r="D6" s="47" t="str">
        <f>IF(AND('Workbook Set-up'!$B$12="",'Workbook Set-up'!$B$13=""),"",IF('Workbook Set-up'!$B$12='Workbook Set-up'!$B$13,TEXT('Workbook Set-up'!$B$12,"m/d/yyyy"),IF('Workbook Set-up'!$B$12&lt;&gt;'Workbook Set-up'!$B$13,TEXT('Workbook Set-up'!$B$12,"m/d/yyyy")&amp;" to "&amp;TEXT('Workbook Set-up'!$B$13,"m/d/yyyy"),"")))</f>
        <v/>
      </c>
      <c r="E6" s="30"/>
      <c r="F6" s="30"/>
      <c r="G6" s="30"/>
    </row>
    <row r="7" spans="1:7" s="34" customFormat="1" ht="15.95" customHeight="1" thickBot="1">
      <c r="A7" s="31"/>
      <c r="B7" s="32" t="s">
        <v>12</v>
      </c>
      <c r="C7" s="33"/>
      <c r="D7" s="48" t="str">
        <f>IF('Workbook Set-up'!B14="","",'Workbook Set-up'!B14)</f>
        <v/>
      </c>
    </row>
    <row r="8" spans="1:7" s="42" customFormat="1" ht="31.9" customHeight="1" thickBot="1">
      <c r="A8" s="49" t="s">
        <v>21</v>
      </c>
      <c r="B8" s="50" t="s">
        <v>36</v>
      </c>
      <c r="C8" s="51" t="s">
        <v>20</v>
      </c>
      <c r="D8" s="52" t="s">
        <v>39</v>
      </c>
    </row>
    <row r="9" spans="1:7" s="42" customFormat="1" ht="38.25">
      <c r="A9" s="53" t="s">
        <v>23</v>
      </c>
      <c r="B9" s="54" t="s">
        <v>74</v>
      </c>
      <c r="C9" s="55"/>
      <c r="D9" s="56"/>
    </row>
    <row r="10" spans="1:7" s="42" customFormat="1" ht="25.5">
      <c r="A10" s="24" t="s">
        <v>24</v>
      </c>
      <c r="B10" s="57" t="s">
        <v>75</v>
      </c>
      <c r="C10" s="58"/>
      <c r="D10" s="56"/>
    </row>
    <row r="11" spans="1:7" s="42" customFormat="1" ht="25.5">
      <c r="A11" s="24" t="s">
        <v>25</v>
      </c>
      <c r="B11" s="57" t="s">
        <v>76</v>
      </c>
      <c r="C11" s="58"/>
      <c r="D11" s="56"/>
    </row>
    <row r="12" spans="1:7" s="42" customFormat="1">
      <c r="A12" s="24" t="s">
        <v>26</v>
      </c>
      <c r="B12" s="57" t="s">
        <v>77</v>
      </c>
      <c r="C12" s="58"/>
      <c r="D12" s="56"/>
    </row>
    <row r="13" spans="1:7" s="42" customFormat="1" ht="25.5">
      <c r="A13" s="24" t="s">
        <v>27</v>
      </c>
      <c r="B13" s="57" t="s">
        <v>78</v>
      </c>
      <c r="C13" s="58"/>
      <c r="D13" s="56"/>
    </row>
    <row r="14" spans="1:7" s="42" customFormat="1" ht="38.25">
      <c r="A14" s="24" t="s">
        <v>28</v>
      </c>
      <c r="B14" s="57" t="s">
        <v>79</v>
      </c>
      <c r="C14" s="58"/>
      <c r="D14" s="56"/>
    </row>
    <row r="15" spans="1:7" s="42" customFormat="1" ht="26.25" thickBot="1">
      <c r="A15" s="138" t="s">
        <v>29</v>
      </c>
      <c r="B15" s="143" t="s">
        <v>80</v>
      </c>
      <c r="C15" s="59"/>
      <c r="D15" s="60"/>
    </row>
    <row r="16" spans="1:7" s="14" customFormat="1" ht="13.9" customHeight="1" thickBot="1">
      <c r="A16" s="36"/>
      <c r="B16" s="26" t="s">
        <v>30</v>
      </c>
      <c r="C16" s="142"/>
      <c r="D16" s="25"/>
    </row>
    <row r="17" spans="1:4" s="42" customFormat="1" ht="13.9" customHeight="1" thickBot="1">
      <c r="A17" s="141"/>
      <c r="B17" s="61"/>
      <c r="C17" s="62"/>
      <c r="D17" s="63"/>
    </row>
    <row r="18" spans="1:4" s="42" customFormat="1" ht="13.9" customHeight="1">
      <c r="A18" s="141"/>
      <c r="B18" s="26" t="s">
        <v>31</v>
      </c>
      <c r="C18" s="64">
        <f>COUNTIF(C9:C15,"=Met")</f>
        <v>0</v>
      </c>
      <c r="D18" s="65"/>
    </row>
    <row r="19" spans="1:4" s="42" customFormat="1" ht="13.9" customHeight="1">
      <c r="A19" s="141"/>
      <c r="B19" s="26" t="s">
        <v>32</v>
      </c>
      <c r="C19" s="66">
        <f>IF(SUM(C18,C20)=0,0,C18/SUM(C18,C20))</f>
        <v>0</v>
      </c>
      <c r="D19" s="67"/>
    </row>
    <row r="20" spans="1:4" s="42" customFormat="1" ht="13.9" customHeight="1">
      <c r="A20" s="141"/>
      <c r="B20" s="26" t="s">
        <v>33</v>
      </c>
      <c r="C20" s="68">
        <f>COUNTIF(C9:C15,"=Not Met")</f>
        <v>0</v>
      </c>
      <c r="D20" s="65"/>
    </row>
    <row r="21" spans="1:4" s="42" customFormat="1" ht="13.9" customHeight="1">
      <c r="A21" s="141"/>
      <c r="B21" s="26" t="s">
        <v>34</v>
      </c>
      <c r="C21" s="66">
        <f>IF(SUM(C18,C20)=0,0,C20/SUM(C18,C20))</f>
        <v>0</v>
      </c>
      <c r="D21" s="67"/>
    </row>
    <row r="22" spans="1:4" s="42" customFormat="1" ht="13.9" customHeight="1" thickBot="1">
      <c r="A22" s="141"/>
      <c r="B22" s="26" t="s">
        <v>64</v>
      </c>
      <c r="C22" s="69">
        <f>COUNTIF(C9:C15,"=N/A")</f>
        <v>0</v>
      </c>
      <c r="D22" s="63"/>
    </row>
    <row r="23" spans="1:4" s="42" customFormat="1" ht="13.9" customHeight="1">
      <c r="A23" s="70"/>
      <c r="B23" s="139"/>
      <c r="C23" s="139"/>
      <c r="D23" s="139"/>
    </row>
    <row r="24" spans="1:4" s="42" customFormat="1">
      <c r="A24" s="141"/>
      <c r="B24" s="135" t="s">
        <v>35</v>
      </c>
      <c r="C24" s="136"/>
      <c r="D24" s="136"/>
    </row>
    <row r="25" spans="1:4" s="42" customFormat="1">
      <c r="A25" s="141"/>
      <c r="B25" s="71"/>
      <c r="C25" s="140"/>
      <c r="D25" s="140"/>
    </row>
    <row r="26" spans="1:4" s="42" customFormat="1">
      <c r="A26" s="141"/>
      <c r="B26" s="71"/>
      <c r="C26" s="140"/>
      <c r="D26" s="140"/>
    </row>
    <row r="27" spans="1:4" s="42" customFormat="1">
      <c r="A27" s="141"/>
      <c r="B27" s="71"/>
      <c r="C27" s="140"/>
      <c r="D27" s="140"/>
    </row>
    <row r="28" spans="1:4" s="42" customFormat="1">
      <c r="A28" s="141"/>
      <c r="B28" s="71"/>
      <c r="C28" s="140"/>
      <c r="D28" s="140"/>
    </row>
    <row r="29" spans="1:4" s="42" customFormat="1">
      <c r="A29" s="141"/>
      <c r="B29" s="71"/>
      <c r="C29" s="140"/>
      <c r="D29" s="140"/>
    </row>
    <row r="30" spans="1:4" s="42" customFormat="1">
      <c r="A30" s="141"/>
      <c r="B30" s="71"/>
      <c r="C30" s="140"/>
      <c r="D30" s="140"/>
    </row>
    <row r="31" spans="1:4" s="42" customFormat="1">
      <c r="A31" s="141"/>
      <c r="B31" s="71"/>
      <c r="C31" s="140"/>
      <c r="D31" s="140"/>
    </row>
    <row r="32" spans="1:4" s="42" customFormat="1">
      <c r="A32" s="141"/>
      <c r="B32" s="71"/>
      <c r="C32" s="140"/>
      <c r="D32" s="140"/>
    </row>
    <row r="33" spans="1:4" s="42" customFormat="1">
      <c r="A33" s="141"/>
      <c r="B33" s="71"/>
      <c r="C33" s="140"/>
      <c r="D33" s="140"/>
    </row>
    <row r="34" spans="1:4" s="42" customFormat="1">
      <c r="A34" s="141"/>
      <c r="B34" s="70"/>
      <c r="C34" s="72"/>
      <c r="D34" s="72"/>
    </row>
    <row r="35" spans="1:4" s="42" customFormat="1">
      <c r="A35" s="141"/>
      <c r="B35" s="70"/>
      <c r="C35" s="72"/>
      <c r="D35" s="72"/>
    </row>
    <row r="36" spans="1:4" s="42" customFormat="1">
      <c r="A36" s="141"/>
      <c r="B36" s="70"/>
      <c r="C36" s="72"/>
      <c r="D36" s="72"/>
    </row>
    <row r="37" spans="1:4" s="42" customFormat="1">
      <c r="A37" s="141"/>
      <c r="B37" s="70"/>
      <c r="C37" s="72"/>
      <c r="D37" s="72"/>
    </row>
    <row r="38" spans="1:4" s="42" customFormat="1">
      <c r="A38" s="141"/>
      <c r="B38" s="70"/>
      <c r="C38" s="72"/>
      <c r="D38" s="72"/>
    </row>
    <row r="39" spans="1:4" s="42" customFormat="1">
      <c r="A39" s="141"/>
      <c r="B39" s="70"/>
      <c r="C39" s="72"/>
      <c r="D39" s="72"/>
    </row>
    <row r="40" spans="1:4" s="42" customFormat="1">
      <c r="A40" s="141"/>
      <c r="B40" s="70"/>
      <c r="C40" s="72"/>
      <c r="D40" s="72"/>
    </row>
    <row r="41" spans="1:4" s="42" customFormat="1">
      <c r="A41" s="141"/>
      <c r="B41" s="70"/>
      <c r="C41" s="72"/>
      <c r="D41" s="72"/>
    </row>
    <row r="42" spans="1:4" s="42" customFormat="1">
      <c r="A42" s="141"/>
      <c r="B42" s="70"/>
      <c r="C42" s="72"/>
      <c r="D42" s="72"/>
    </row>
    <row r="43" spans="1:4" s="42" customFormat="1">
      <c r="A43" s="141"/>
      <c r="B43" s="70"/>
      <c r="C43" s="72"/>
      <c r="D43" s="72"/>
    </row>
    <row r="44" spans="1:4" s="42" customFormat="1">
      <c r="A44" s="141"/>
      <c r="B44" s="70"/>
      <c r="C44" s="72"/>
      <c r="D44" s="72"/>
    </row>
    <row r="45" spans="1:4" s="42" customFormat="1">
      <c r="A45" s="141"/>
      <c r="B45" s="70"/>
      <c r="C45" s="72"/>
      <c r="D45" s="72"/>
    </row>
    <row r="46" spans="1:4" s="42" customFormat="1">
      <c r="A46" s="141"/>
      <c r="B46" s="70"/>
      <c r="C46" s="72"/>
      <c r="D46" s="72"/>
    </row>
    <row r="47" spans="1:4" s="42" customFormat="1">
      <c r="A47" s="141"/>
      <c r="B47" s="70"/>
      <c r="C47" s="72"/>
      <c r="D47" s="72"/>
    </row>
    <row r="48" spans="1:4" s="42" customFormat="1">
      <c r="A48" s="141"/>
      <c r="B48" s="70"/>
      <c r="C48" s="72"/>
      <c r="D48" s="72"/>
    </row>
    <row r="49" spans="1:4" s="42" customFormat="1">
      <c r="A49" s="141"/>
      <c r="B49" s="70"/>
      <c r="C49" s="72"/>
      <c r="D49" s="72"/>
    </row>
    <row r="50" spans="1:4" s="42" customFormat="1">
      <c r="A50" s="141"/>
      <c r="B50" s="70"/>
      <c r="C50" s="72"/>
      <c r="D50" s="72"/>
    </row>
    <row r="51" spans="1:4" s="42" customFormat="1">
      <c r="A51" s="141"/>
      <c r="B51" s="70"/>
      <c r="C51" s="72"/>
      <c r="D51" s="72"/>
    </row>
    <row r="52" spans="1:4" s="42" customFormat="1">
      <c r="A52" s="141"/>
      <c r="B52" s="70"/>
      <c r="C52" s="72"/>
      <c r="D52" s="72"/>
    </row>
  </sheetData>
  <sheetProtection sheet="1" objects="1" scenarios="1"/>
  <conditionalFormatting sqref="C9:D15">
    <cfRule type="cellIs" dxfId="11" priority="1" stopIfTrue="1" operator="equal">
      <formula>"Not Met"</formula>
    </cfRule>
    <cfRule type="cellIs" dxfId="10" priority="2" stopIfTrue="1" operator="equal">
      <formula>"N/A"</formula>
    </cfRule>
  </conditionalFormatting>
  <dataValidations count="2">
    <dataValidation type="list" showInputMessage="1" showErrorMessage="1" sqref="C9:C15">
      <formula1>"Met, Not Met, N/A"</formula1>
    </dataValidation>
    <dataValidation showInputMessage="1" showErrorMessage="1" sqref="D9:D15"/>
  </dataValidations>
  <printOptions horizontalCentered="1"/>
  <pageMargins left="0.2" right="0.2" top="0.3" bottom="0.5" header="0.25" footer="0.3"/>
  <pageSetup orientation="landscape" r:id="rId1"/>
  <headerFooter alignWithMargins="0">
    <oddFooter>&amp;L&amp;8DHHS New Unlicensed Site Review Tool - April 21, 2015&amp;R&amp;8&amp;P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H13" sqref="H13"/>
    </sheetView>
  </sheetViews>
  <sheetFormatPr defaultRowHeight="12.75"/>
  <sheetData>
    <row r="1" spans="1:1">
      <c r="A1" t="s">
        <v>85</v>
      </c>
    </row>
    <row r="2" spans="1:1">
      <c r="A2" t="s">
        <v>86</v>
      </c>
    </row>
    <row r="3" spans="1:1">
      <c r="A3" t="s">
        <v>87</v>
      </c>
    </row>
    <row r="4" spans="1:1">
      <c r="A4" t="s">
        <v>88</v>
      </c>
    </row>
    <row r="5" spans="1:1">
      <c r="A5" t="s">
        <v>106</v>
      </c>
    </row>
    <row r="6" spans="1:1">
      <c r="A6" t="s">
        <v>89</v>
      </c>
    </row>
    <row r="7" spans="1:1">
      <c r="A7" t="s">
        <v>90</v>
      </c>
    </row>
    <row r="8" spans="1:1">
      <c r="A8" t="s">
        <v>91</v>
      </c>
    </row>
    <row r="9" spans="1:1">
      <c r="A9" t="s">
        <v>92</v>
      </c>
    </row>
    <row r="10" spans="1:1">
      <c r="A10" t="s">
        <v>93</v>
      </c>
    </row>
    <row r="11" spans="1:1">
      <c r="A11" t="s">
        <v>94</v>
      </c>
    </row>
    <row r="12" spans="1:1">
      <c r="A12" t="s">
        <v>95</v>
      </c>
    </row>
    <row r="13" spans="1:1">
      <c r="A13" t="s">
        <v>96</v>
      </c>
    </row>
    <row r="14" spans="1:1">
      <c r="A14" t="s">
        <v>97</v>
      </c>
    </row>
    <row r="15" spans="1:1">
      <c r="A15" t="s">
        <v>98</v>
      </c>
    </row>
    <row r="16" spans="1:1">
      <c r="A16" t="s">
        <v>99</v>
      </c>
    </row>
    <row r="17" spans="1:1">
      <c r="A17" t="s">
        <v>100</v>
      </c>
    </row>
    <row r="18" spans="1:1">
      <c r="A18" t="s">
        <v>101</v>
      </c>
    </row>
    <row r="19" spans="1:1">
      <c r="A19" t="s">
        <v>102</v>
      </c>
    </row>
    <row r="20" spans="1:1">
      <c r="A20" t="s">
        <v>103</v>
      </c>
    </row>
    <row r="21" spans="1:1">
      <c r="A21" t="s">
        <v>104</v>
      </c>
    </row>
    <row r="22" spans="1:1">
      <c r="A22" t="s">
        <v>105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N38"/>
  <sheetViews>
    <sheetView showGridLines="0" workbookViewId="0">
      <pane ySplit="8" topLeftCell="A9" activePane="bottomLeft" state="frozen"/>
      <selection activeCell="B4" sqref="B4"/>
      <selection pane="bottomLeft" activeCell="R12" sqref="R12"/>
    </sheetView>
  </sheetViews>
  <sheetFormatPr defaultRowHeight="12.75"/>
  <cols>
    <col min="1" max="1" width="3.28515625" style="119" customWidth="1"/>
    <col min="2" max="3" width="10.7109375" style="119" customWidth="1"/>
    <col min="4" max="4" width="40.7109375" style="119" customWidth="1"/>
    <col min="5" max="7" width="11.7109375" style="119" customWidth="1"/>
    <col min="8" max="8" width="10.7109375" style="119" customWidth="1"/>
    <col min="9" max="9" width="8.7109375" style="119" customWidth="1"/>
    <col min="10" max="11" width="9.42578125" style="119" bestFit="1" customWidth="1"/>
    <col min="12" max="12" width="8.7109375" style="119" customWidth="1"/>
    <col min="13" max="13" width="21.7109375" style="119" customWidth="1"/>
    <col min="14" max="16384" width="9.140625" style="119"/>
  </cols>
  <sheetData>
    <row r="1" spans="1:14" s="81" customFormat="1" ht="19.899999999999999" customHeight="1">
      <c r="A1" s="77" t="s">
        <v>72</v>
      </c>
      <c r="B1" s="78"/>
      <c r="C1" s="78"/>
      <c r="D1" s="79"/>
      <c r="E1" s="79"/>
      <c r="F1" s="79"/>
      <c r="G1" s="79"/>
      <c r="H1" s="79"/>
      <c r="I1" s="79"/>
      <c r="J1" s="79"/>
      <c r="K1" s="79"/>
      <c r="L1" s="80"/>
      <c r="M1" s="41"/>
    </row>
    <row r="2" spans="1:14" s="81" customFormat="1" ht="19.899999999999999" customHeight="1">
      <c r="A2" s="82" t="str">
        <f>IF('Workbook Set-up'!B4="","[Name of LME/MCO]",'Workbook Set-up'!B4)</f>
        <v>[Name of LME/MCO]</v>
      </c>
      <c r="B2" s="83"/>
      <c r="C2" s="83"/>
      <c r="D2" s="84"/>
      <c r="E2" s="84"/>
      <c r="F2" s="84"/>
      <c r="G2" s="84"/>
      <c r="H2" s="84"/>
      <c r="I2" s="84"/>
      <c r="J2" s="84"/>
      <c r="K2" s="84"/>
      <c r="L2" s="85"/>
    </row>
    <row r="3" spans="1:14" s="10" customFormat="1" ht="13.9" customHeight="1">
      <c r="A3" s="86"/>
      <c r="B3" s="30"/>
      <c r="C3" s="30"/>
      <c r="D3" s="30"/>
      <c r="E3" s="30"/>
      <c r="F3" s="30"/>
      <c r="G3" s="30"/>
      <c r="H3" s="30"/>
      <c r="I3" s="30"/>
      <c r="J3" s="30"/>
      <c r="K3" s="30"/>
      <c r="L3" s="87"/>
    </row>
    <row r="4" spans="1:14" s="10" customFormat="1" ht="13.9" customHeight="1">
      <c r="A4" s="86"/>
      <c r="B4" s="88" t="s">
        <v>4</v>
      </c>
      <c r="C4" s="30"/>
      <c r="D4" s="89" t="str">
        <f>IF('Workbook Set-up'!B5="","",'Workbook Set-up'!B5)</f>
        <v/>
      </c>
      <c r="E4" s="30"/>
      <c r="F4" s="90" t="s">
        <v>8</v>
      </c>
      <c r="I4" s="91" t="str">
        <f>IF('Workbook Set-up'!B10="","",'Workbook Set-up'!B10)</f>
        <v/>
      </c>
      <c r="J4" s="92"/>
      <c r="K4" s="92"/>
      <c r="L4" s="87"/>
    </row>
    <row r="5" spans="1:14" s="10" customFormat="1" ht="13.9" customHeight="1">
      <c r="A5" s="86"/>
      <c r="B5" s="88" t="s">
        <v>18</v>
      </c>
      <c r="D5" s="89" t="str">
        <f>IF('Workbook Set-up'!B6="","",'Workbook Set-up'!B6)</f>
        <v/>
      </c>
      <c r="E5" s="30"/>
      <c r="F5" s="90" t="s">
        <v>12</v>
      </c>
      <c r="G5" s="93"/>
      <c r="I5" s="91" t="str">
        <f>IF('Workbook Set-up'!B14="","",'Workbook Set-up'!B14)</f>
        <v/>
      </c>
      <c r="J5" s="92"/>
      <c r="K5" s="92"/>
      <c r="L5" s="87"/>
    </row>
    <row r="6" spans="1:14" s="10" customFormat="1" ht="13.9" customHeight="1">
      <c r="A6" s="86"/>
      <c r="B6" s="88" t="s">
        <v>40</v>
      </c>
      <c r="C6" s="30"/>
      <c r="D6" s="94" t="str">
        <f>IF('Workbook Set-up'!B7="","",'Workbook Set-up'!B7)</f>
        <v/>
      </c>
      <c r="E6" s="30"/>
      <c r="F6" s="95" t="s">
        <v>19</v>
      </c>
      <c r="G6" s="30"/>
      <c r="I6" s="89" t="str">
        <f>IF(AND('Workbook Set-up'!$B$12="",'Workbook Set-up'!$B$13=""),"",IF('Workbook Set-up'!$B$12='Workbook Set-up'!$B$13,TEXT('Workbook Set-up'!$B$12,"m/d/yyyy"),IF('Workbook Set-up'!$B$12&lt;&gt;'Workbook Set-up'!$B$13,TEXT('Workbook Set-up'!$B$12,"m/d/yyyy")&amp;" to "&amp;TEXT('Workbook Set-up'!$B$13,"m/d/yyyy"),"")))</f>
        <v/>
      </c>
      <c r="J6" s="92"/>
      <c r="K6" s="92"/>
      <c r="L6" s="87"/>
    </row>
    <row r="7" spans="1:14" s="10" customFormat="1" ht="13.9" customHeight="1">
      <c r="A7" s="86"/>
      <c r="B7" s="96" t="s">
        <v>66</v>
      </c>
      <c r="C7" s="30"/>
      <c r="D7" s="89" t="str">
        <f>IF('Workbook Set-up'!B8="","",'Workbook Set-up'!B8&amp;"  /  "&amp;'Workbook Set-up'!B9)</f>
        <v/>
      </c>
      <c r="E7" s="30"/>
      <c r="F7" s="95" t="s">
        <v>9</v>
      </c>
      <c r="I7" s="94" t="str">
        <f>IF('Workbook Set-up'!B11="","",'Workbook Set-up'!B11)</f>
        <v/>
      </c>
      <c r="J7" s="92"/>
      <c r="K7" s="92"/>
      <c r="L7" s="87"/>
      <c r="M7" s="30"/>
      <c r="N7" s="30"/>
    </row>
    <row r="8" spans="1:14" s="10" customFormat="1" ht="13.9" customHeight="1">
      <c r="A8" s="97"/>
      <c r="B8" s="98"/>
      <c r="C8" s="98"/>
      <c r="D8" s="98"/>
      <c r="E8" s="98"/>
      <c r="F8" s="98"/>
      <c r="G8" s="98"/>
      <c r="H8" s="98"/>
      <c r="I8" s="98"/>
      <c r="J8" s="98"/>
      <c r="K8" s="98"/>
      <c r="L8" s="99"/>
    </row>
    <row r="9" spans="1:14" s="112" customFormat="1">
      <c r="A9" s="155"/>
      <c r="B9" s="145"/>
      <c r="C9" s="145"/>
      <c r="D9" s="145"/>
      <c r="E9" s="145"/>
      <c r="F9" s="145"/>
      <c r="G9" s="145"/>
      <c r="H9" s="145"/>
      <c r="I9" s="145"/>
      <c r="J9" s="145"/>
      <c r="K9" s="145"/>
      <c r="L9" s="156"/>
    </row>
    <row r="10" spans="1:14" s="10" customFormat="1" ht="18">
      <c r="A10" s="114"/>
      <c r="B10" s="115" t="s">
        <v>73</v>
      </c>
      <c r="C10" s="116"/>
      <c r="D10" s="116"/>
      <c r="E10" s="116"/>
      <c r="F10" s="116"/>
      <c r="G10" s="116"/>
      <c r="H10" s="116"/>
      <c r="I10" s="116"/>
      <c r="J10" s="116"/>
      <c r="K10" s="116"/>
      <c r="L10" s="117"/>
    </row>
    <row r="11" spans="1:14" s="10" customFormat="1">
      <c r="A11" s="86"/>
      <c r="B11" s="30"/>
      <c r="C11" s="30"/>
      <c r="D11" s="30"/>
      <c r="E11" s="30"/>
      <c r="F11" s="30"/>
      <c r="G11" s="30"/>
      <c r="H11" s="30"/>
      <c r="I11" s="30"/>
      <c r="J11" s="30"/>
      <c r="K11" s="30"/>
      <c r="L11" s="87"/>
    </row>
    <row r="12" spans="1:14" s="10" customFormat="1">
      <c r="A12" s="86"/>
      <c r="B12" s="100" t="s">
        <v>68</v>
      </c>
      <c r="C12" s="30"/>
      <c r="D12" s="30"/>
      <c r="E12" s="30"/>
      <c r="F12" s="30"/>
      <c r="G12" s="30"/>
      <c r="H12" s="30"/>
      <c r="I12" s="30"/>
      <c r="J12" s="30"/>
      <c r="K12" s="30"/>
      <c r="L12" s="87"/>
    </row>
    <row r="13" spans="1:14" s="10" customFormat="1">
      <c r="A13" s="86"/>
      <c r="B13" s="30"/>
      <c r="C13" s="30"/>
      <c r="D13" s="30"/>
      <c r="E13" s="30"/>
      <c r="F13" s="30"/>
      <c r="G13" s="30"/>
      <c r="H13" s="30"/>
      <c r="I13" s="30"/>
      <c r="J13" s="30"/>
      <c r="K13" s="30"/>
      <c r="L13" s="87"/>
    </row>
    <row r="14" spans="1:14" s="10" customFormat="1" ht="39" thickBot="1">
      <c r="A14" s="86"/>
      <c r="B14" s="146" t="s">
        <v>84</v>
      </c>
      <c r="C14" s="147"/>
      <c r="D14" s="148"/>
      <c r="E14" s="148"/>
      <c r="F14" s="148"/>
      <c r="G14" s="149"/>
      <c r="H14" s="150" t="s">
        <v>44</v>
      </c>
      <c r="I14" s="151" t="s">
        <v>22</v>
      </c>
      <c r="J14" s="151" t="s">
        <v>37</v>
      </c>
      <c r="K14" s="151" t="s">
        <v>38</v>
      </c>
      <c r="L14" s="152" t="s">
        <v>42</v>
      </c>
    </row>
    <row r="15" spans="1:14" ht="13.5" thickTop="1">
      <c r="A15" s="157"/>
      <c r="B15" s="153"/>
      <c r="C15" s="153"/>
      <c r="D15" s="153"/>
      <c r="E15" s="153"/>
      <c r="F15" s="153"/>
      <c r="G15" s="153"/>
      <c r="H15" s="110">
        <f>H35</f>
        <v>0</v>
      </c>
      <c r="I15" s="110">
        <f>I35</f>
        <v>0</v>
      </c>
      <c r="J15" s="110">
        <f>J35</f>
        <v>0</v>
      </c>
      <c r="K15" s="110">
        <f>K35</f>
        <v>0</v>
      </c>
      <c r="L15" s="118">
        <f>IF(SUM(J15:K15)=0,0,J15/SUM(J15:K15))</f>
        <v>0</v>
      </c>
    </row>
    <row r="16" spans="1:14">
      <c r="A16" s="157"/>
      <c r="B16" s="153"/>
      <c r="C16" s="153"/>
      <c r="D16" s="153"/>
      <c r="E16" s="153"/>
      <c r="F16" s="153"/>
      <c r="G16" s="153"/>
      <c r="H16" s="153"/>
      <c r="I16" s="153"/>
      <c r="J16" s="153"/>
      <c r="K16" s="153"/>
      <c r="L16" s="154"/>
    </row>
    <row r="17" spans="1:12" s="10" customFormat="1">
      <c r="A17" s="86"/>
      <c r="B17" s="100" t="s">
        <v>45</v>
      </c>
      <c r="C17" s="30"/>
      <c r="D17" s="30"/>
      <c r="E17" s="30"/>
      <c r="F17" s="30"/>
      <c r="G17" s="30"/>
      <c r="H17" s="30"/>
      <c r="I17" s="30"/>
      <c r="J17" s="30"/>
      <c r="K17" s="30"/>
      <c r="L17" s="87"/>
    </row>
    <row r="18" spans="1:12" s="10" customFormat="1">
      <c r="A18" s="86"/>
      <c r="B18" s="100" t="s">
        <v>46</v>
      </c>
      <c r="C18" s="30"/>
      <c r="D18" s="30"/>
      <c r="E18" s="30"/>
      <c r="F18" s="30"/>
      <c r="G18" s="30"/>
      <c r="H18" s="30"/>
      <c r="I18" s="30"/>
      <c r="J18" s="30"/>
      <c r="K18" s="30"/>
      <c r="L18" s="87"/>
    </row>
    <row r="19" spans="1:12" s="10" customFormat="1">
      <c r="A19" s="86"/>
      <c r="B19" s="158" t="s">
        <v>70</v>
      </c>
      <c r="C19" s="159"/>
      <c r="D19" s="159"/>
      <c r="E19" s="159"/>
      <c r="F19" s="159"/>
      <c r="G19" s="159"/>
      <c r="H19" s="159"/>
      <c r="I19" s="30"/>
      <c r="J19" s="30"/>
      <c r="K19" s="30"/>
      <c r="L19" s="87"/>
    </row>
    <row r="20" spans="1:12" s="10" customFormat="1">
      <c r="A20" s="86"/>
      <c r="B20" s="160" t="s">
        <v>71</v>
      </c>
      <c r="C20" s="161"/>
      <c r="D20" s="161"/>
      <c r="E20" s="161"/>
      <c r="F20" s="161"/>
      <c r="G20" s="161"/>
      <c r="H20" s="161"/>
      <c r="I20" s="30"/>
      <c r="J20" s="30"/>
      <c r="K20" s="30"/>
      <c r="L20" s="87"/>
    </row>
    <row r="21" spans="1:12" s="10" customFormat="1" ht="15" customHeight="1">
      <c r="A21" s="86"/>
      <c r="B21" s="100" t="s">
        <v>69</v>
      </c>
      <c r="C21" s="30"/>
      <c r="D21" s="30"/>
      <c r="E21" s="30"/>
      <c r="F21" s="30"/>
      <c r="G21" s="30"/>
      <c r="H21" s="30"/>
      <c r="I21" s="30"/>
      <c r="J21" s="30"/>
      <c r="K21" s="30"/>
      <c r="L21" s="87"/>
    </row>
    <row r="22" spans="1:12" s="10" customFormat="1">
      <c r="A22" s="97"/>
      <c r="B22" s="98"/>
      <c r="C22" s="98"/>
      <c r="D22" s="98"/>
      <c r="E22" s="98"/>
      <c r="F22" s="98"/>
      <c r="G22" s="98"/>
      <c r="H22" s="98"/>
      <c r="I22" s="98"/>
      <c r="J22" s="98"/>
      <c r="K22" s="98"/>
      <c r="L22" s="99"/>
    </row>
    <row r="23" spans="1:12" s="10" customFormat="1" ht="18">
      <c r="A23" s="114"/>
      <c r="B23" s="115" t="s">
        <v>108</v>
      </c>
      <c r="C23" s="116"/>
      <c r="D23" s="116"/>
      <c r="E23" s="116"/>
      <c r="F23" s="116"/>
      <c r="G23" s="116"/>
      <c r="H23" s="116"/>
      <c r="I23" s="116"/>
      <c r="J23" s="116"/>
      <c r="K23" s="116"/>
      <c r="L23" s="117"/>
    </row>
    <row r="24" spans="1:12" s="10" customFormat="1" ht="13.9" customHeight="1">
      <c r="A24" s="98"/>
      <c r="B24" s="30"/>
      <c r="C24" s="30"/>
      <c r="D24" s="30"/>
      <c r="E24" s="30"/>
      <c r="F24" s="30"/>
      <c r="G24" s="30"/>
      <c r="H24" s="30"/>
      <c r="I24" s="30"/>
      <c r="J24" s="30"/>
      <c r="K24" s="30"/>
      <c r="L24" s="98"/>
    </row>
    <row r="25" spans="1:12" s="10" customFormat="1" ht="15.75">
      <c r="A25" s="164"/>
      <c r="B25" s="165" t="s">
        <v>84</v>
      </c>
      <c r="C25" s="165"/>
      <c r="D25" s="165"/>
      <c r="E25" s="165"/>
      <c r="F25" s="165"/>
      <c r="G25" s="165"/>
      <c r="H25" s="165"/>
      <c r="I25" s="165"/>
      <c r="J25" s="165"/>
      <c r="K25" s="165"/>
      <c r="L25" s="166"/>
    </row>
    <row r="26" spans="1:12" s="10" customFormat="1">
      <c r="A26" s="86"/>
      <c r="B26" s="30"/>
      <c r="C26" s="30"/>
      <c r="D26" s="30"/>
      <c r="E26" s="30"/>
      <c r="F26" s="30"/>
      <c r="G26" s="30"/>
      <c r="H26" s="30"/>
      <c r="I26" s="30"/>
      <c r="J26" s="30"/>
      <c r="K26" s="30"/>
      <c r="L26" s="87"/>
    </row>
    <row r="27" spans="1:12" s="10" customFormat="1" ht="26.25" thickBot="1">
      <c r="A27" s="86"/>
      <c r="B27" s="30"/>
      <c r="C27" s="30"/>
      <c r="D27" s="30"/>
      <c r="E27" s="30"/>
      <c r="F27" s="30"/>
      <c r="G27" s="30"/>
      <c r="H27" s="101" t="s">
        <v>41</v>
      </c>
      <c r="I27" s="102" t="s">
        <v>22</v>
      </c>
      <c r="J27" s="102" t="s">
        <v>37</v>
      </c>
      <c r="K27" s="102" t="s">
        <v>38</v>
      </c>
      <c r="L27" s="111" t="s">
        <v>42</v>
      </c>
    </row>
    <row r="28" spans="1:12" s="10" customFormat="1" ht="13.5" thickTop="1">
      <c r="A28" s="86">
        <v>1</v>
      </c>
      <c r="B28" s="106" t="s">
        <v>81</v>
      </c>
      <c r="C28" s="30"/>
      <c r="D28" s="30"/>
      <c r="E28" s="30"/>
      <c r="F28" s="30"/>
      <c r="G28" s="30"/>
      <c r="H28" s="103">
        <f>J28+K28</f>
        <v>0</v>
      </c>
      <c r="I28" s="103">
        <f>COUNTIF('New Unlicensed Site Review'!C9,"=N/A")</f>
        <v>0</v>
      </c>
      <c r="J28" s="103">
        <f>COUNTIF('New Unlicensed Site Review'!C9,"=Met")</f>
        <v>0</v>
      </c>
      <c r="K28" s="103">
        <f>COUNTIF('New Unlicensed Site Review'!C9,"=Not Met")</f>
        <v>0</v>
      </c>
      <c r="L28" s="104">
        <f>IF(SUM(J28:K28)=0,0,J28/SUM(J28:K28))</f>
        <v>0</v>
      </c>
    </row>
    <row r="29" spans="1:12" s="10" customFormat="1">
      <c r="A29" s="86">
        <v>2</v>
      </c>
      <c r="B29" s="106" t="s">
        <v>75</v>
      </c>
      <c r="C29" s="30"/>
      <c r="D29" s="30"/>
      <c r="E29" s="30"/>
      <c r="F29" s="30"/>
      <c r="G29" s="30"/>
      <c r="H29" s="103">
        <f t="shared" ref="H29:H34" si="0">J29+K29</f>
        <v>0</v>
      </c>
      <c r="I29" s="103">
        <f>COUNTIF('New Unlicensed Site Review'!C10,"=N/A")</f>
        <v>0</v>
      </c>
      <c r="J29" s="103">
        <f>COUNTIF('New Unlicensed Site Review'!C10,"=Met")</f>
        <v>0</v>
      </c>
      <c r="K29" s="103">
        <f>COUNTIF('New Unlicensed Site Review'!C10,"=Not Met")</f>
        <v>0</v>
      </c>
      <c r="L29" s="105">
        <f t="shared" ref="L29:L34" si="1">IF(SUM(J29:K29)=0,0,J29/SUM(J29:K29))</f>
        <v>0</v>
      </c>
    </row>
    <row r="30" spans="1:12" s="10" customFormat="1">
      <c r="A30" s="86">
        <v>3</v>
      </c>
      <c r="B30" s="106" t="s">
        <v>76</v>
      </c>
      <c r="C30" s="30"/>
      <c r="D30" s="30"/>
      <c r="E30" s="30"/>
      <c r="F30" s="30"/>
      <c r="G30" s="30"/>
      <c r="H30" s="103">
        <f t="shared" si="0"/>
        <v>0</v>
      </c>
      <c r="I30" s="103">
        <f>COUNTIF('New Unlicensed Site Review'!C11,"=N/A")</f>
        <v>0</v>
      </c>
      <c r="J30" s="103">
        <f>COUNTIF('New Unlicensed Site Review'!C11,"=Met")</f>
        <v>0</v>
      </c>
      <c r="K30" s="103">
        <f>COUNTIF('New Unlicensed Site Review'!C11,"=Not Met")</f>
        <v>0</v>
      </c>
      <c r="L30" s="105">
        <f t="shared" si="1"/>
        <v>0</v>
      </c>
    </row>
    <row r="31" spans="1:12" s="10" customFormat="1">
      <c r="A31" s="86">
        <v>4</v>
      </c>
      <c r="B31" s="106" t="s">
        <v>77</v>
      </c>
      <c r="C31" s="30"/>
      <c r="D31" s="30"/>
      <c r="E31" s="30"/>
      <c r="F31" s="30"/>
      <c r="G31" s="30"/>
      <c r="H31" s="103">
        <f t="shared" si="0"/>
        <v>0</v>
      </c>
      <c r="I31" s="103">
        <f>COUNTIF('New Unlicensed Site Review'!C12,"=N/A")</f>
        <v>0</v>
      </c>
      <c r="J31" s="103">
        <f>COUNTIF('New Unlicensed Site Review'!C12,"=Met")</f>
        <v>0</v>
      </c>
      <c r="K31" s="103">
        <f>COUNTIF('New Unlicensed Site Review'!C12,"=Not Met")</f>
        <v>0</v>
      </c>
      <c r="L31" s="105">
        <f t="shared" si="1"/>
        <v>0</v>
      </c>
    </row>
    <row r="32" spans="1:12" s="10" customFormat="1">
      <c r="A32" s="86">
        <v>5</v>
      </c>
      <c r="B32" s="106" t="s">
        <v>78</v>
      </c>
      <c r="C32" s="30"/>
      <c r="D32" s="30"/>
      <c r="E32" s="30"/>
      <c r="F32" s="30"/>
      <c r="G32" s="30"/>
      <c r="H32" s="103">
        <f t="shared" si="0"/>
        <v>0</v>
      </c>
      <c r="I32" s="103">
        <f>COUNTIF('New Unlicensed Site Review'!C13,"=N/A")</f>
        <v>0</v>
      </c>
      <c r="J32" s="103">
        <f>COUNTIF('New Unlicensed Site Review'!C13,"=Met")</f>
        <v>0</v>
      </c>
      <c r="K32" s="103">
        <f>COUNTIF('New Unlicensed Site Review'!C13,"=Not Met")</f>
        <v>0</v>
      </c>
      <c r="L32" s="105">
        <f t="shared" si="1"/>
        <v>0</v>
      </c>
    </row>
    <row r="33" spans="1:12" s="10" customFormat="1">
      <c r="A33" s="86">
        <v>6</v>
      </c>
      <c r="B33" s="106" t="s">
        <v>82</v>
      </c>
      <c r="C33" s="30"/>
      <c r="D33" s="30"/>
      <c r="E33" s="30"/>
      <c r="F33" s="30"/>
      <c r="G33" s="30"/>
      <c r="H33" s="103">
        <f t="shared" si="0"/>
        <v>0</v>
      </c>
      <c r="I33" s="103">
        <f>COUNTIF('New Unlicensed Site Review'!C14,"=N/A")</f>
        <v>0</v>
      </c>
      <c r="J33" s="103">
        <f>COUNTIF('New Unlicensed Site Review'!C14,"=Met")</f>
        <v>0</v>
      </c>
      <c r="K33" s="103">
        <f>COUNTIF('New Unlicensed Site Review'!C14,"=Not Met")</f>
        <v>0</v>
      </c>
      <c r="L33" s="105">
        <f t="shared" si="1"/>
        <v>0</v>
      </c>
    </row>
    <row r="34" spans="1:12" s="10" customFormat="1" ht="13.5" thickBot="1">
      <c r="A34" s="86">
        <v>7</v>
      </c>
      <c r="B34" s="106" t="s">
        <v>80</v>
      </c>
      <c r="C34" s="30"/>
      <c r="D34" s="30"/>
      <c r="E34" s="30"/>
      <c r="F34" s="30"/>
      <c r="G34" s="30"/>
      <c r="H34" s="108">
        <f t="shared" si="0"/>
        <v>0</v>
      </c>
      <c r="I34" s="108">
        <f>COUNTIF('New Unlicensed Site Review'!C15,"=N/A")</f>
        <v>0</v>
      </c>
      <c r="J34" s="108">
        <f>COUNTIF('New Unlicensed Site Review'!C15,"=Met")</f>
        <v>0</v>
      </c>
      <c r="K34" s="108">
        <f>COUNTIF('New Unlicensed Site Review'!C15,"=Not Met")</f>
        <v>0</v>
      </c>
      <c r="L34" s="109">
        <f t="shared" si="1"/>
        <v>0</v>
      </c>
    </row>
    <row r="35" spans="1:12" s="10" customFormat="1" ht="13.5" thickTop="1">
      <c r="A35" s="86"/>
      <c r="B35" s="30"/>
      <c r="C35" s="30"/>
      <c r="D35" s="30"/>
      <c r="E35" s="30"/>
      <c r="F35" s="30"/>
      <c r="G35" s="107" t="s">
        <v>43</v>
      </c>
      <c r="H35" s="110">
        <f>SUM(H28:H34)</f>
        <v>0</v>
      </c>
      <c r="I35" s="110">
        <f>SUM(I28:I34)</f>
        <v>0</v>
      </c>
      <c r="J35" s="110">
        <f>SUM(J28:J34)</f>
        <v>0</v>
      </c>
      <c r="K35" s="110">
        <f>SUM(K28:K34)</f>
        <v>0</v>
      </c>
      <c r="L35" s="118">
        <f>IF(SUM(J35:K35)=0,0,J35/SUM(J35:K35))</f>
        <v>0</v>
      </c>
    </row>
    <row r="36" spans="1:12" s="10" customFormat="1">
      <c r="A36" s="97"/>
      <c r="B36" s="98"/>
      <c r="C36" s="98"/>
      <c r="D36" s="98"/>
      <c r="E36" s="98"/>
      <c r="F36" s="98"/>
      <c r="G36" s="98"/>
      <c r="H36" s="98"/>
      <c r="I36" s="98"/>
      <c r="J36" s="98"/>
      <c r="K36" s="98"/>
      <c r="L36" s="99"/>
    </row>
    <row r="37" spans="1:12" s="10" customFormat="1"/>
    <row r="38" spans="1:12" s="10" customFormat="1"/>
  </sheetData>
  <sheetProtection sheet="1" objects="1" scenarios="1" autoFilter="0"/>
  <conditionalFormatting sqref="I28:I35">
    <cfRule type="cellIs" dxfId="9" priority="199" stopIfTrue="1" operator="greaterThan">
      <formula>0</formula>
    </cfRule>
  </conditionalFormatting>
  <conditionalFormatting sqref="K28:K35">
    <cfRule type="cellIs" dxfId="8" priority="200" stopIfTrue="1" operator="greaterThan">
      <formula>0</formula>
    </cfRule>
  </conditionalFormatting>
  <conditionalFormatting sqref="J28:J35">
    <cfRule type="cellIs" dxfId="7" priority="201" stopIfTrue="1" operator="greaterThan">
      <formula>0</formula>
    </cfRule>
  </conditionalFormatting>
  <conditionalFormatting sqref="L28:L35">
    <cfRule type="cellIs" dxfId="6" priority="202" stopIfTrue="1" operator="equal">
      <formula>1</formula>
    </cfRule>
    <cfRule type="expression" dxfId="5" priority="203" stopIfTrue="1">
      <formula>AND(H28&lt;&gt;0,L28&lt;1)</formula>
    </cfRule>
  </conditionalFormatting>
  <conditionalFormatting sqref="I15">
    <cfRule type="cellIs" dxfId="4" priority="48" operator="greaterThan">
      <formula>0</formula>
    </cfRule>
  </conditionalFormatting>
  <conditionalFormatting sqref="J15">
    <cfRule type="cellIs" dxfId="3" priority="47" operator="greaterThan">
      <formula>0</formula>
    </cfRule>
  </conditionalFormatting>
  <conditionalFormatting sqref="K15">
    <cfRule type="cellIs" dxfId="2" priority="46" operator="greaterThan">
      <formula>0</formula>
    </cfRule>
  </conditionalFormatting>
  <conditionalFormatting sqref="L15">
    <cfRule type="cellIs" dxfId="1" priority="16" operator="greaterThanOrEqual">
      <formula>0.85</formula>
    </cfRule>
    <cfRule type="expression" dxfId="0" priority="306">
      <formula>AND($H$15&lt;&gt;0,$L$15&lt;0.85)</formula>
    </cfRule>
  </conditionalFormatting>
  <printOptions horizontalCentered="1"/>
  <pageMargins left="0.2" right="0.2" top="0.25" bottom="0.5" header="0.5" footer="0.3"/>
  <pageSetup scale="68" fitToHeight="0" orientation="portrait"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pane ySplit="1" topLeftCell="A2" activePane="bottomLeft" state="frozen"/>
      <selection activeCell="B4" sqref="B4"/>
      <selection pane="bottomLeft" activeCell="A7" sqref="A7:O7"/>
    </sheetView>
  </sheetViews>
  <sheetFormatPr defaultRowHeight="12.75"/>
  <cols>
    <col min="1" max="1" width="35.7109375" customWidth="1"/>
    <col min="2" max="3" width="25.7109375" customWidth="1"/>
    <col min="4" max="4" width="27.5703125" style="112" customWidth="1"/>
    <col min="5" max="7" width="15.7109375" customWidth="1"/>
    <col min="8" max="9" width="9.7109375" customWidth="1"/>
    <col min="10" max="10" width="16.42578125" bestFit="1" customWidth="1"/>
    <col min="14" max="14" width="9.42578125" bestFit="1" customWidth="1"/>
  </cols>
  <sheetData>
    <row r="1" spans="1:15" s="112" customFormat="1"/>
    <row r="2" spans="1:15" s="112" customFormat="1" ht="18">
      <c r="A2" s="120" t="s">
        <v>48</v>
      </c>
      <c r="B2" s="121"/>
      <c r="C2" s="121"/>
      <c r="D2" s="121"/>
      <c r="E2" s="121"/>
      <c r="F2" s="121"/>
      <c r="G2" s="121"/>
      <c r="H2" s="121"/>
      <c r="I2" s="121"/>
      <c r="J2" s="121"/>
    </row>
    <row r="3" spans="1:15" s="112" customFormat="1"/>
    <row r="4" spans="1:15" s="112" customFormat="1" ht="25.5" customHeight="1">
      <c r="J4" s="122"/>
      <c r="K4" s="208" t="s">
        <v>84</v>
      </c>
      <c r="L4" s="209"/>
      <c r="M4" s="209"/>
      <c r="N4" s="209"/>
      <c r="O4" s="210"/>
    </row>
    <row r="5" spans="1:15" s="112" customFormat="1"/>
    <row r="6" spans="1:15" s="112" customFormat="1" ht="38.25">
      <c r="A6" s="123" t="s">
        <v>49</v>
      </c>
      <c r="B6" s="123" t="s">
        <v>50</v>
      </c>
      <c r="C6" s="123" t="s">
        <v>51</v>
      </c>
      <c r="D6" s="123" t="s">
        <v>52</v>
      </c>
      <c r="E6" s="123" t="s">
        <v>53</v>
      </c>
      <c r="F6" s="123" t="s">
        <v>67</v>
      </c>
      <c r="G6" s="123" t="s">
        <v>54</v>
      </c>
      <c r="H6" s="124" t="s">
        <v>55</v>
      </c>
      <c r="I6" s="124" t="s">
        <v>56</v>
      </c>
      <c r="J6" s="125" t="s">
        <v>47</v>
      </c>
      <c r="K6" s="128" t="s">
        <v>41</v>
      </c>
      <c r="L6" s="126" t="s">
        <v>22</v>
      </c>
      <c r="M6" s="126" t="s">
        <v>37</v>
      </c>
      <c r="N6" s="126" t="s">
        <v>38</v>
      </c>
      <c r="O6" s="127" t="s">
        <v>42</v>
      </c>
    </row>
    <row r="7" spans="1:15" s="112" customFormat="1" ht="20.100000000000001" customHeight="1">
      <c r="A7" s="112">
        <f>'Workbook Set-up'!B4</f>
        <v>0</v>
      </c>
      <c r="B7" s="112">
        <f>'Workbook Set-up'!B5</f>
        <v>0</v>
      </c>
      <c r="C7" s="112">
        <f>'Workbook Set-up'!B6</f>
        <v>0</v>
      </c>
      <c r="D7" s="112">
        <f>'Workbook Set-up'!B7</f>
        <v>0</v>
      </c>
      <c r="E7" s="113">
        <f>'Workbook Set-up'!B8</f>
        <v>0</v>
      </c>
      <c r="F7" s="113">
        <f>'Workbook Set-up'!B9</f>
        <v>0</v>
      </c>
      <c r="G7" s="113">
        <f>'Workbook Set-up'!B10</f>
        <v>0</v>
      </c>
      <c r="H7" s="129">
        <f>'Workbook Set-up'!B12</f>
        <v>0</v>
      </c>
      <c r="I7" s="129">
        <f>'Workbook Set-up'!B13</f>
        <v>0</v>
      </c>
      <c r="J7" s="113">
        <f>'Workbook Set-up'!B14</f>
        <v>0</v>
      </c>
      <c r="K7" s="113" t="str">
        <f>IF('OVERALL SUMMARY'!$H$35=0,"",'OVERALL SUMMARY'!H35)</f>
        <v/>
      </c>
      <c r="L7" s="113" t="str">
        <f>IF('OVERALL SUMMARY'!$H$35=0,"",'OVERALL SUMMARY'!I35)</f>
        <v/>
      </c>
      <c r="M7" s="113" t="str">
        <f>IF('OVERALL SUMMARY'!$H$35=0,"",'OVERALL SUMMARY'!J35)</f>
        <v/>
      </c>
      <c r="N7" s="113" t="str">
        <f>IF('OVERALL SUMMARY'!$H$35=0,"",'OVERALL SUMMARY'!K35)</f>
        <v/>
      </c>
      <c r="O7" s="144" t="str">
        <f>IF('OVERALL SUMMARY'!$H$35=0,"",'OVERALL SUMMARY'!L35)</f>
        <v/>
      </c>
    </row>
  </sheetData>
  <sheetProtection sheet="1" objects="1" scenarios="1"/>
  <mergeCells count="1">
    <mergeCell ref="K4:O4"/>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Instructions</vt:lpstr>
      <vt:lpstr>Guidelines</vt:lpstr>
      <vt:lpstr>Workbook Set-up</vt:lpstr>
      <vt:lpstr>Data Validation</vt:lpstr>
      <vt:lpstr>New Unlicensed Site Review</vt:lpstr>
      <vt:lpstr>Staff Credentials</vt:lpstr>
      <vt:lpstr>OVERALL SUMMARY</vt:lpstr>
      <vt:lpstr>Data Extraction</vt:lpstr>
      <vt:lpstr>LME_MCO</vt:lpstr>
      <vt:lpstr>Guidelines!Print_Area</vt:lpstr>
      <vt:lpstr>Instructions!Print_Area</vt:lpstr>
      <vt:lpstr>'New Unlicensed Site Review'!Print_Area</vt:lpstr>
      <vt:lpstr>'OVERALL SUMMARY'!Print_Area</vt:lpstr>
      <vt:lpstr>'OVERALL SUMMARY'!Print_Titles</vt:lpstr>
      <vt:lpstr>Staff_Credentials</vt:lpstr>
    </vt:vector>
  </TitlesOfParts>
  <Company>DMH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Wu, Peichi</cp:lastModifiedBy>
  <cp:lastPrinted>2017-06-26T11:38:19Z</cp:lastPrinted>
  <dcterms:created xsi:type="dcterms:W3CDTF">2013-02-17T18:06:16Z</dcterms:created>
  <dcterms:modified xsi:type="dcterms:W3CDTF">2018-05-01T11:21:22Z</dcterms:modified>
</cp:coreProperties>
</file>