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mc:AlternateContent xmlns:mc="http://schemas.openxmlformats.org/markup-compatibility/2006">
    <mc:Choice Requires="x15">
      <x15ac:absPath xmlns:x15ac="http://schemas.microsoft.com/office/spreadsheetml/2010/11/ac" url="H:\Workbooks and Training PWu\Monitoring Tool for Providers JBreeding\Monitoring Tool for Providers\FINAL COPIES\2018 Revisions\"/>
    </mc:Choice>
  </mc:AlternateContent>
  <bookViews>
    <workbookView xWindow="0" yWindow="0" windowWidth="28800" windowHeight="14820" tabRatio="943"/>
  </bookViews>
  <sheets>
    <sheet name="Instructions" sheetId="52" r:id="rId1"/>
    <sheet name="Guidelines" sheetId="23" r:id="rId2"/>
    <sheet name="Overview" sheetId="54" r:id="rId3"/>
    <sheet name="Workbook Set-up" sheetId="32" r:id="rId4"/>
    <sheet name="OVERALL SUMMARY" sheetId="38" r:id="rId5"/>
    <sheet name="LIP Review Tool" sheetId="44" r:id="rId6"/>
    <sheet name="Record Release Checklist" sheetId="53" r:id="rId7"/>
    <sheet name="Post-Payment LIPs" sheetId="42" r:id="rId8"/>
    <sheet name="Individual Records List" sheetId="50" r:id="rId9"/>
    <sheet name="Post-Payment Review List" sheetId="51" r:id="rId10"/>
    <sheet name="Data Validation" sheetId="39" state="hidden" r:id="rId11"/>
    <sheet name="Data Extraction" sheetId="49" r:id="rId12"/>
  </sheets>
  <externalReferences>
    <externalReference r:id="rId13"/>
    <externalReference r:id="rId14"/>
    <externalReference r:id="rId15"/>
    <externalReference r:id="rId16"/>
    <externalReference r:id="rId17"/>
    <externalReference r:id="rId18"/>
    <externalReference r:id="rId19"/>
  </externalReferences>
  <definedNames>
    <definedName name="____Q4" localSheetId="9" hidden="1">{#N/A,#N/A,FALSE,"Sheet2";#N/A,#N/A,FALSE,"Outcomes";#N/A,#N/A,FALSE,"Outcomes-AP";#N/A,#N/A,FALSE,"Outcomes-AP2";#N/A,#N/A,FALSE,"Outcomes-AP3";#N/A,#N/A,FALSE,"Outcomes-Inst";#N/A,#N/A,FALSE,"Outcomes-Inst2";#N/A,#N/A,FALSE,"Outcomes-Inst3"}</definedName>
    <definedName name="__Q4" localSheetId="0" hidden="1">{#N/A,#N/A,FALSE,"Sheet2";#N/A,#N/A,FALSE,"Outcomes";#N/A,#N/A,FALSE,"Outcomes-AP";#N/A,#N/A,FALSE,"Outcomes-AP2";#N/A,#N/A,FALSE,"Outcomes-AP3";#N/A,#N/A,FALSE,"Outcomes-Inst";#N/A,#N/A,FALSE,"Outcomes-Inst2";#N/A,#N/A,FALSE,"Outcomes-Inst3"}</definedName>
    <definedName name="__Q4" localSheetId="2" hidden="1">{#N/A,#N/A,FALSE,"Sheet2";#N/A,#N/A,FALSE,"Outcomes";#N/A,#N/A,FALSE,"Outcomes-AP";#N/A,#N/A,FALSE,"Outcomes-AP2";#N/A,#N/A,FALSE,"Outcomes-AP3";#N/A,#N/A,FALSE,"Outcomes-Inst";#N/A,#N/A,FALSE,"Outcomes-Inst2";#N/A,#N/A,FALSE,"Outcomes-Inst3"}</definedName>
    <definedName name="__Q4" localSheetId="6"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4" hidden="1">'OVERALL SUMMARY'!$O$8:$O$67</definedName>
    <definedName name="_Q4" localSheetId="0" hidden="1">{#N/A,#N/A,FALSE,"Sheet2";#N/A,#N/A,FALSE,"Outcomes";#N/A,#N/A,FALSE,"Outcomes-AP";#N/A,#N/A,FALSE,"Outcomes-AP2";#N/A,#N/A,FALSE,"Outcomes-AP3";#N/A,#N/A,FALSE,"Outcomes-Inst";#N/A,#N/A,FALSE,"Outcomes-Inst2";#N/A,#N/A,FALSE,"Outcomes-Inst3"}</definedName>
    <definedName name="_Q4" localSheetId="5" hidden="1">{#N/A,#N/A,FALSE,"Sheet2";#N/A,#N/A,FALSE,"Outcomes";#N/A,#N/A,FALSE,"Outcomes-AP";#N/A,#N/A,FALSE,"Outcomes-AP2";#N/A,#N/A,FALSE,"Outcomes-AP3";#N/A,#N/A,FALSE,"Outcomes-Inst";#N/A,#N/A,FALSE,"Outcomes-Inst2";#N/A,#N/A,FALSE,"Outcomes-Inst3"}</definedName>
    <definedName name="_Q4" localSheetId="2" hidden="1">{#N/A,#N/A,FALSE,"Sheet2";#N/A,#N/A,FALSE,"Outcomes";#N/A,#N/A,FALSE,"Outcomes-AP";#N/A,#N/A,FALSE,"Outcomes-AP2";#N/A,#N/A,FALSE,"Outcomes-AP3";#N/A,#N/A,FALSE,"Outcomes-Inst";#N/A,#N/A,FALSE,"Outcomes-Inst2";#N/A,#N/A,FALSE,"Outcomes-Inst3"}</definedName>
    <definedName name="_Q4" localSheetId="7" hidden="1">{#N/A,#N/A,FALSE,"Sheet2";#N/A,#N/A,FALSE,"Outcomes";#N/A,#N/A,FALSE,"Outcomes-AP";#N/A,#N/A,FALSE,"Outcomes-AP2";#N/A,#N/A,FALSE,"Outcomes-AP3";#N/A,#N/A,FALSE,"Outcomes-Inst";#N/A,#N/A,FALSE,"Outcomes-Inst2";#N/A,#N/A,FALSE,"Outcomes-Inst3"}</definedName>
    <definedName name="_Q4" localSheetId="6"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0">'[6]Data Validation'!$A$5:$A$15</definedName>
    <definedName name="LME_MCO" localSheetId="2">'[7]Data Validation'!$A$5:$A$15</definedName>
    <definedName name="LME_MCO" localSheetId="6">'[7]Data Validation'!$A$5:$A$15</definedName>
    <definedName name="LME_MCO">'Data Validation'!$A$2:$A$8</definedName>
    <definedName name="_xlnm.Print_Area" localSheetId="1">Guidelines!$A$1:$D$28</definedName>
    <definedName name="_xlnm.Print_Area" localSheetId="0">Instructions!$A$1:$K$81</definedName>
    <definedName name="_xlnm.Print_Area" localSheetId="5">'LIP Review Tool'!$A$1:$AK$26</definedName>
    <definedName name="_xlnm.Print_Area" localSheetId="4">'OVERALL SUMMARY'!$A$1:$L$66</definedName>
    <definedName name="_xlnm.Print_Area" localSheetId="2">Overview!$A$1:$A$58</definedName>
    <definedName name="_xlnm.Print_Area" localSheetId="7">'Post-Payment LIPs'!$A$1:$AK$52</definedName>
    <definedName name="_xlnm.Print_Area" localSheetId="6">'Record Release Checklist'!$A$2:$AF$23</definedName>
    <definedName name="_xlnm.Print_Titles" localSheetId="11">'Data Extraction'!$A:$H</definedName>
    <definedName name="_xlnm.Print_Titles" localSheetId="5">'LIP Review Tool'!$A:$B,'LIP Review Tool'!$1:$8</definedName>
    <definedName name="_xlnm.Print_Titles" localSheetId="4">'OVERALL SUMMARY'!$1:$8</definedName>
    <definedName name="_xlnm.Print_Titles" localSheetId="7">'Post-Payment LIPs'!$A:$B,'Post-Payment LIPs'!$1:$6</definedName>
    <definedName name="_xlnm.Print_Titles" localSheetId="6">'Record Release Checklist'!$A:$B,'Record Release Checklist'!$2:$5</definedName>
    <definedName name="_xlnm.Print_Titles" localSheetId="3">'Workbook Set-up'!$4:$10</definedName>
    <definedName name="score">#REF!</definedName>
    <definedName name="scores">#REF!</definedName>
    <definedName name="Service_Category" localSheetId="2">#REF!</definedName>
    <definedName name="Service_Category" localSheetId="6">#REF!</definedName>
    <definedName name="Service_Category">'[6]Frequency - Licensed Surveys'!$A$4:$A$36</definedName>
    <definedName name="test" localSheetId="0" hidden="1">{#N/A,#N/A,FALSE,"Sheet2";#N/A,#N/A,FALSE,"Outcomes";#N/A,#N/A,FALSE,"Outcomes-AP";#N/A,#N/A,FALSE,"Outcomes-AP2";#N/A,#N/A,FALSE,"Outcomes-AP3";#N/A,#N/A,FALSE,"Outcomes-Inst";#N/A,#N/A,FALSE,"Outcomes-Inst2";#N/A,#N/A,FALSE,"Outcomes-Inst3"}</definedName>
    <definedName name="test" localSheetId="5" hidden="1">{#N/A,#N/A,FALSE,"Sheet2";#N/A,#N/A,FALSE,"Outcomes";#N/A,#N/A,FALSE,"Outcomes-AP";#N/A,#N/A,FALSE,"Outcomes-AP2";#N/A,#N/A,FALSE,"Outcomes-AP3";#N/A,#N/A,FALSE,"Outcomes-Inst";#N/A,#N/A,FALSE,"Outcomes-Inst2";#N/A,#N/A,FALSE,"Outcomes-Inst3"}</definedName>
    <definedName name="test" localSheetId="2" hidden="1">{#N/A,#N/A,FALSE,"Sheet2";#N/A,#N/A,FALSE,"Outcomes";#N/A,#N/A,FALSE,"Outcomes-AP";#N/A,#N/A,FALSE,"Outcomes-AP2";#N/A,#N/A,FALSE,"Outcomes-AP3";#N/A,#N/A,FALSE,"Outcomes-Inst";#N/A,#N/A,FALSE,"Outcomes-Inst2";#N/A,#N/A,FALSE,"Outcomes-Inst3"}</definedName>
    <definedName name="test" localSheetId="7" hidden="1">{#N/A,#N/A,FALSE,"Sheet2";#N/A,#N/A,FALSE,"Outcomes";#N/A,#N/A,FALSE,"Outcomes-AP";#N/A,#N/A,FALSE,"Outcomes-AP2";#N/A,#N/A,FALSE,"Outcomes-AP3";#N/A,#N/A,FALSE,"Outcomes-Inst";#N/A,#N/A,FALSE,"Outcomes-Inst2";#N/A,#N/A,FALSE,"Outcomes-Inst3"}</definedName>
    <definedName name="test" localSheetId="9"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0"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2" hidden="1">{#N/A,#N/A,FALSE,"Sheet2";#N/A,#N/A,FALSE,"Outcomes";#N/A,#N/A,FALSE,"Outcomes-AP";#N/A,#N/A,FALSE,"Outcomes-AP2";#N/A,#N/A,FALSE,"Outcomes-AP3";#N/A,#N/A,FALSE,"Outcomes-Inst";#N/A,#N/A,FALSE,"Outcomes-Inst2";#N/A,#N/A,FALSE,"Outcomes-Inst3"}</definedName>
    <definedName name="test2" localSheetId="7" hidden="1">{#N/A,#N/A,FALSE,"Sheet2";#N/A,#N/A,FALSE,"Outcomes";#N/A,#N/A,FALSE,"Outcomes-AP";#N/A,#N/A,FALSE,"Outcomes-AP2";#N/A,#N/A,FALSE,"Outcomes-AP3";#N/A,#N/A,FALSE,"Outcomes-Inst";#N/A,#N/A,FALSE,"Outcomes-Inst2";#N/A,#N/A,FALSE,"Outcomes-Inst3"}</definedName>
    <definedName name="test2" localSheetId="9"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0"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2" hidden="1">{#N/A,#N/A,FALSE,"Sheet2";#N/A,#N/A,FALSE,"Outcomes";#N/A,#N/A,FALSE,"Outcomes-AP";#N/A,#N/A,FALSE,"Outcomes-AP2";#N/A,#N/A,FALSE,"Outcomes-AP3";#N/A,#N/A,FALSE,"Outcomes-Inst";#N/A,#N/A,FALSE,"Outcomes-Inst2";#N/A,#N/A,FALSE,"Outcomes-Inst3"}</definedName>
    <definedName name="test3" localSheetId="7" hidden="1">{#N/A,#N/A,FALSE,"Sheet2";#N/A,#N/A,FALSE,"Outcomes";#N/A,#N/A,FALSE,"Outcomes-AP";#N/A,#N/A,FALSE,"Outcomes-AP2";#N/A,#N/A,FALSE,"Outcomes-AP3";#N/A,#N/A,FALSE,"Outcomes-Inst";#N/A,#N/A,FALSE,"Outcomes-Inst2";#N/A,#N/A,FALSE,"Outcomes-Inst3"}</definedName>
    <definedName name="test3" localSheetId="9"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O58" i="38" l="1"/>
  <c r="O57" i="38"/>
  <c r="O59" i="38"/>
  <c r="O60" i="38"/>
  <c r="AG33" i="42" l="1"/>
  <c r="AI33" i="42"/>
  <c r="K59" i="38" s="1"/>
  <c r="AK33" i="42"/>
  <c r="I59" i="38" s="1"/>
  <c r="AG34" i="42"/>
  <c r="AI34" i="42"/>
  <c r="K60" i="38" s="1"/>
  <c r="AK34" i="42"/>
  <c r="I60" i="38" s="1"/>
  <c r="AG35" i="42"/>
  <c r="AI35" i="42"/>
  <c r="AH35" i="42" s="1"/>
  <c r="AJ35" i="42"/>
  <c r="AK35" i="42"/>
  <c r="O38" i="38"/>
  <c r="AH34" i="42" l="1"/>
  <c r="L60" i="38" s="1"/>
  <c r="J60" i="38"/>
  <c r="H60" i="38" s="1"/>
  <c r="AJ33" i="42"/>
  <c r="J59" i="38"/>
  <c r="H59" i="38" s="1"/>
  <c r="AH33" i="42"/>
  <c r="L59" i="38" s="1"/>
  <c r="AJ34" i="42"/>
  <c r="O44" i="38" l="1"/>
  <c r="O43" i="38"/>
  <c r="O42" i="38"/>
  <c r="O41" i="38"/>
  <c r="AK10" i="42" l="1"/>
  <c r="I44" i="38" s="1"/>
  <c r="AI10" i="42"/>
  <c r="AG10" i="42"/>
  <c r="J44" i="38" s="1"/>
  <c r="AK9" i="42"/>
  <c r="I43" i="38" s="1"/>
  <c r="AI9" i="42"/>
  <c r="AG9" i="42"/>
  <c r="AK8" i="42"/>
  <c r="I42" i="38" s="1"/>
  <c r="AJ8" i="42"/>
  <c r="AI8" i="42"/>
  <c r="K42" i="38" s="1"/>
  <c r="AG8" i="42"/>
  <c r="AH8" i="42" l="1"/>
  <c r="L42" i="38" s="1"/>
  <c r="J42" i="38"/>
  <c r="H42" i="38" s="1"/>
  <c r="AH9" i="42"/>
  <c r="L43" i="38" s="1"/>
  <c r="J43" i="38"/>
  <c r="AH10" i="42"/>
  <c r="L44" i="38" s="1"/>
  <c r="AJ9" i="42"/>
  <c r="K43" i="38"/>
  <c r="AJ10" i="42"/>
  <c r="K44" i="38"/>
  <c r="H44" i="38" s="1"/>
  <c r="AF22" i="53"/>
  <c r="AE22" i="53"/>
  <c r="AD22" i="53"/>
  <c r="AC22" i="53"/>
  <c r="AB22" i="53"/>
  <c r="AA22" i="53"/>
  <c r="Z22" i="53"/>
  <c r="Y22" i="53"/>
  <c r="X22" i="53"/>
  <c r="W22" i="53"/>
  <c r="AF21" i="53"/>
  <c r="AE21" i="53"/>
  <c r="AD21" i="53"/>
  <c r="AC21" i="53"/>
  <c r="AB21" i="53"/>
  <c r="AA21" i="53"/>
  <c r="Z21" i="53"/>
  <c r="Y21" i="53"/>
  <c r="X21" i="53"/>
  <c r="W21" i="53"/>
  <c r="AF20" i="53"/>
  <c r="AE20" i="53"/>
  <c r="AD20" i="53"/>
  <c r="AC20" i="53"/>
  <c r="AB20" i="53"/>
  <c r="AA20" i="53"/>
  <c r="Z20" i="53"/>
  <c r="Y20" i="53"/>
  <c r="X20" i="53"/>
  <c r="W20" i="53"/>
  <c r="AF19" i="53"/>
  <c r="AF23" i="53" s="1"/>
  <c r="AF14" i="44" s="1"/>
  <c r="AE19" i="53"/>
  <c r="AE23" i="53" s="1"/>
  <c r="AE14" i="44" s="1"/>
  <c r="AD19" i="53"/>
  <c r="AD23" i="53" s="1"/>
  <c r="AD14" i="44" s="1"/>
  <c r="AC19" i="53"/>
  <c r="AC23" i="53" s="1"/>
  <c r="AC14" i="44" s="1"/>
  <c r="AB19" i="53"/>
  <c r="AB23" i="53" s="1"/>
  <c r="AB14" i="44" s="1"/>
  <c r="AA19" i="53"/>
  <c r="AA23" i="53" s="1"/>
  <c r="AA14" i="44" s="1"/>
  <c r="Z19" i="53"/>
  <c r="Y19" i="53"/>
  <c r="X19" i="53"/>
  <c r="X23" i="53" s="1"/>
  <c r="X14" i="44" s="1"/>
  <c r="W19" i="53"/>
  <c r="W23" i="53" s="1"/>
  <c r="W14" i="44" s="1"/>
  <c r="AE3" i="53"/>
  <c r="Y3" i="53"/>
  <c r="V22" i="53"/>
  <c r="U22" i="53"/>
  <c r="T22" i="53"/>
  <c r="S22" i="53"/>
  <c r="R22" i="53"/>
  <c r="Q22" i="53"/>
  <c r="P22" i="53"/>
  <c r="O22" i="53"/>
  <c r="N22" i="53"/>
  <c r="M22" i="53"/>
  <c r="V21" i="53"/>
  <c r="U21" i="53"/>
  <c r="T21" i="53"/>
  <c r="S21" i="53"/>
  <c r="R21" i="53"/>
  <c r="Q21" i="53"/>
  <c r="P21" i="53"/>
  <c r="O21" i="53"/>
  <c r="N21" i="53"/>
  <c r="M21" i="53"/>
  <c r="V20" i="53"/>
  <c r="U20" i="53"/>
  <c r="T20" i="53"/>
  <c r="S20" i="53"/>
  <c r="R20" i="53"/>
  <c r="Q20" i="53"/>
  <c r="P20" i="53"/>
  <c r="O20" i="53"/>
  <c r="N20" i="53"/>
  <c r="M20" i="53"/>
  <c r="V19" i="53"/>
  <c r="V23" i="53" s="1"/>
  <c r="U19" i="53"/>
  <c r="U23" i="53" s="1"/>
  <c r="T19" i="53"/>
  <c r="T23" i="53" s="1"/>
  <c r="S19" i="53"/>
  <c r="S23" i="53" s="1"/>
  <c r="R19" i="53"/>
  <c r="R23" i="53" s="1"/>
  <c r="Q19" i="53"/>
  <c r="Q23" i="53" s="1"/>
  <c r="P19" i="53"/>
  <c r="P23" i="53" s="1"/>
  <c r="O19" i="53"/>
  <c r="O23" i="53" s="1"/>
  <c r="N19" i="53"/>
  <c r="M19" i="53"/>
  <c r="U3" i="53"/>
  <c r="O3" i="53"/>
  <c r="H43" i="38" l="1"/>
  <c r="N23" i="53"/>
  <c r="M23" i="53"/>
  <c r="Z23" i="53"/>
  <c r="Z14" i="44" s="1"/>
  <c r="Y23" i="53"/>
  <c r="Y14" i="44" s="1"/>
  <c r="C10" i="51"/>
  <c r="C9" i="51"/>
  <c r="C8" i="51"/>
  <c r="C9" i="50"/>
  <c r="C10" i="50"/>
  <c r="C8" i="50"/>
  <c r="W2" i="42" l="1"/>
  <c r="M2" i="42"/>
  <c r="C2" i="42"/>
  <c r="G45" i="42" l="1"/>
  <c r="H45" i="42"/>
  <c r="I45" i="42"/>
  <c r="J45" i="42"/>
  <c r="K45" i="42"/>
  <c r="L45" i="42"/>
  <c r="M45" i="42"/>
  <c r="N45" i="42"/>
  <c r="O45" i="42"/>
  <c r="P45" i="42"/>
  <c r="Q45" i="42"/>
  <c r="R45" i="42"/>
  <c r="S45" i="42"/>
  <c r="T45" i="42"/>
  <c r="U45" i="42"/>
  <c r="V45" i="42"/>
  <c r="W45" i="42"/>
  <c r="X45" i="42"/>
  <c r="Y45" i="42"/>
  <c r="Z45" i="42"/>
  <c r="AA45" i="42"/>
  <c r="AB45" i="42"/>
  <c r="AC45" i="42"/>
  <c r="AD45" i="42"/>
  <c r="AE45" i="42"/>
  <c r="G47" i="42"/>
  <c r="G46" i="42" s="1"/>
  <c r="H47" i="42"/>
  <c r="I47" i="42"/>
  <c r="J47" i="42"/>
  <c r="K47" i="42"/>
  <c r="L47" i="42"/>
  <c r="M47" i="42"/>
  <c r="N47" i="42"/>
  <c r="O47" i="42"/>
  <c r="O46" i="42" s="1"/>
  <c r="P47" i="42"/>
  <c r="Q47" i="42"/>
  <c r="R47" i="42"/>
  <c r="S47" i="42"/>
  <c r="T47" i="42"/>
  <c r="U47" i="42"/>
  <c r="V47" i="42"/>
  <c r="W47" i="42"/>
  <c r="W46" i="42" s="1"/>
  <c r="X47" i="42"/>
  <c r="Y47" i="42"/>
  <c r="Z47" i="42"/>
  <c r="AA47" i="42"/>
  <c r="AB47" i="42"/>
  <c r="AC47" i="42"/>
  <c r="AD47" i="42"/>
  <c r="AE47" i="42"/>
  <c r="AE46" i="42" s="1"/>
  <c r="G49" i="42"/>
  <c r="H49" i="42"/>
  <c r="I49" i="42"/>
  <c r="J49" i="42"/>
  <c r="K49" i="42"/>
  <c r="L49" i="42"/>
  <c r="M49" i="42"/>
  <c r="N49" i="42"/>
  <c r="O49" i="42"/>
  <c r="P49" i="42"/>
  <c r="Q49" i="42"/>
  <c r="R49" i="42"/>
  <c r="S49" i="42"/>
  <c r="T49" i="42"/>
  <c r="U49" i="42"/>
  <c r="V49" i="42"/>
  <c r="W49" i="42"/>
  <c r="X49" i="42"/>
  <c r="Y49" i="42"/>
  <c r="Z49" i="42"/>
  <c r="AA49" i="42"/>
  <c r="AB49" i="42"/>
  <c r="AC49" i="42"/>
  <c r="AD49" i="42"/>
  <c r="AE49" i="42"/>
  <c r="G42" i="42"/>
  <c r="H42" i="42"/>
  <c r="I42" i="42"/>
  <c r="J42" i="42"/>
  <c r="K42" i="42"/>
  <c r="L42" i="42"/>
  <c r="M42" i="42"/>
  <c r="N42" i="42"/>
  <c r="O42" i="42"/>
  <c r="P42" i="42"/>
  <c r="Q42" i="42"/>
  <c r="R42" i="42"/>
  <c r="S42" i="42"/>
  <c r="T42" i="42"/>
  <c r="U42" i="42"/>
  <c r="V42" i="42"/>
  <c r="W42" i="42"/>
  <c r="X42" i="42"/>
  <c r="Y42" i="42"/>
  <c r="Z42" i="42"/>
  <c r="AA42" i="42"/>
  <c r="AB42" i="42"/>
  <c r="AC42" i="42"/>
  <c r="AD42" i="42"/>
  <c r="G43" i="42"/>
  <c r="H43" i="42"/>
  <c r="I43" i="42"/>
  <c r="J43" i="42"/>
  <c r="K43" i="42"/>
  <c r="L43" i="42"/>
  <c r="M43" i="42"/>
  <c r="N43" i="42"/>
  <c r="O43" i="42"/>
  <c r="P43" i="42"/>
  <c r="Q43" i="42"/>
  <c r="R43" i="42"/>
  <c r="S43" i="42"/>
  <c r="T43" i="42"/>
  <c r="U43" i="42"/>
  <c r="V43" i="42"/>
  <c r="W43" i="42"/>
  <c r="X43" i="42"/>
  <c r="Y43" i="42"/>
  <c r="Z43" i="42"/>
  <c r="AA43" i="42"/>
  <c r="AB43" i="42"/>
  <c r="AC43" i="42"/>
  <c r="AD43" i="42"/>
  <c r="X4" i="42"/>
  <c r="X3" i="42"/>
  <c r="N4" i="42"/>
  <c r="N3" i="42"/>
  <c r="X5" i="42"/>
  <c r="N5" i="42"/>
  <c r="P48" i="42" l="1"/>
  <c r="Z46" i="42"/>
  <c r="R46" i="42"/>
  <c r="J46" i="42"/>
  <c r="T48" i="42"/>
  <c r="AC46" i="42"/>
  <c r="U46" i="42"/>
  <c r="M46" i="42"/>
  <c r="AD48" i="42"/>
  <c r="V48" i="42"/>
  <c r="N48" i="42"/>
  <c r="AB46" i="42"/>
  <c r="T46" i="42"/>
  <c r="L46" i="42"/>
  <c r="Y46" i="42"/>
  <c r="Q46" i="42"/>
  <c r="I46" i="42"/>
  <c r="I48" i="42"/>
  <c r="H48" i="42"/>
  <c r="G48" i="42"/>
  <c r="S48" i="42"/>
  <c r="AA48" i="42"/>
  <c r="K48" i="42"/>
  <c r="X46" i="42"/>
  <c r="P46" i="42"/>
  <c r="H46" i="42"/>
  <c r="L48" i="42"/>
  <c r="J48" i="42"/>
  <c r="R48" i="42"/>
  <c r="Z48" i="42"/>
  <c r="AC48" i="42"/>
  <c r="U48" i="42"/>
  <c r="M48" i="42"/>
  <c r="Y48" i="42"/>
  <c r="AA46" i="42"/>
  <c r="S46" i="42"/>
  <c r="K46" i="42"/>
  <c r="Q48" i="42"/>
  <c r="AB48" i="42"/>
  <c r="X48" i="42"/>
  <c r="AE48" i="42"/>
  <c r="W48" i="42"/>
  <c r="O48" i="42"/>
  <c r="AD46" i="42"/>
  <c r="V46" i="42"/>
  <c r="N46" i="42"/>
  <c r="E3" i="53"/>
  <c r="K3" i="53" l="1"/>
  <c r="D6" i="44"/>
  <c r="C2" i="44" l="1"/>
  <c r="M2" i="44"/>
  <c r="W2" i="44"/>
  <c r="N7" i="44"/>
  <c r="N5" i="44"/>
  <c r="N4" i="44"/>
  <c r="N3" i="44"/>
  <c r="X7" i="44"/>
  <c r="X5" i="44"/>
  <c r="X4" i="44"/>
  <c r="X3" i="44"/>
  <c r="X6" i="44"/>
  <c r="AK16" i="44"/>
  <c r="AI16" i="44"/>
  <c r="AG16" i="44"/>
  <c r="AG11" i="44"/>
  <c r="AI11" i="44"/>
  <c r="AK11" i="44"/>
  <c r="AG12" i="44"/>
  <c r="AI12" i="44"/>
  <c r="AH12" i="44" s="1"/>
  <c r="AK12" i="44"/>
  <c r="AG13" i="44"/>
  <c r="AI13" i="44"/>
  <c r="AK13" i="44"/>
  <c r="AK10" i="44"/>
  <c r="AI10" i="44"/>
  <c r="AG10" i="44"/>
  <c r="V14" i="44"/>
  <c r="V23" i="44" s="1"/>
  <c r="U14" i="44"/>
  <c r="U23" i="44" s="1"/>
  <c r="T14" i="44"/>
  <c r="T23" i="44" s="1"/>
  <c r="S14" i="44"/>
  <c r="S23" i="44" s="1"/>
  <c r="R14" i="44"/>
  <c r="R23" i="44" s="1"/>
  <c r="Q14" i="44"/>
  <c r="Q23" i="44" s="1"/>
  <c r="P14" i="44"/>
  <c r="P23" i="44" s="1"/>
  <c r="O14" i="44"/>
  <c r="O23" i="44" s="1"/>
  <c r="N14" i="44"/>
  <c r="N23" i="44" s="1"/>
  <c r="M14" i="44"/>
  <c r="M23" i="44" s="1"/>
  <c r="N6" i="44"/>
  <c r="AF23" i="44"/>
  <c r="AE23" i="44"/>
  <c r="AD23" i="44"/>
  <c r="AC23" i="44"/>
  <c r="AB23" i="44"/>
  <c r="AA23" i="44"/>
  <c r="Z23" i="44"/>
  <c r="Y23" i="44"/>
  <c r="X23" i="44"/>
  <c r="W23" i="44"/>
  <c r="AJ12" i="44" l="1"/>
  <c r="AJ11" i="44"/>
  <c r="AJ13" i="44"/>
  <c r="AH13" i="44"/>
  <c r="AH11" i="44"/>
  <c r="M19" i="44"/>
  <c r="N19" i="44"/>
  <c r="O19" i="44"/>
  <c r="P19" i="44"/>
  <c r="Q19" i="44"/>
  <c r="R19" i="44"/>
  <c r="S19" i="44"/>
  <c r="T19" i="44"/>
  <c r="U19" i="44"/>
  <c r="V19" i="44"/>
  <c r="M21" i="44"/>
  <c r="N21" i="44"/>
  <c r="O21" i="44"/>
  <c r="P21" i="44"/>
  <c r="Q21" i="44"/>
  <c r="R21" i="44"/>
  <c r="S21" i="44"/>
  <c r="T21" i="44"/>
  <c r="U21" i="44"/>
  <c r="V21" i="44"/>
  <c r="W19" i="44"/>
  <c r="X19" i="44"/>
  <c r="Y19" i="44"/>
  <c r="Z19" i="44"/>
  <c r="AA19" i="44"/>
  <c r="AB19" i="44"/>
  <c r="AC19" i="44"/>
  <c r="AD19" i="44"/>
  <c r="AE19" i="44"/>
  <c r="AF19" i="44"/>
  <c r="W21" i="44"/>
  <c r="X21" i="44"/>
  <c r="Y21" i="44"/>
  <c r="Z21" i="44"/>
  <c r="AA21" i="44"/>
  <c r="AB21" i="44"/>
  <c r="AC21" i="44"/>
  <c r="AD21" i="44"/>
  <c r="AE21" i="44"/>
  <c r="AF21" i="44"/>
  <c r="V22" i="44" l="1"/>
  <c r="V20" i="44"/>
  <c r="U22" i="44"/>
  <c r="U20" i="44"/>
  <c r="T22" i="44"/>
  <c r="T20" i="44"/>
  <c r="S22" i="44"/>
  <c r="S20" i="44"/>
  <c r="R22" i="44"/>
  <c r="R20" i="44"/>
  <c r="Q22" i="44"/>
  <c r="Q20" i="44"/>
  <c r="P22" i="44"/>
  <c r="P20" i="44"/>
  <c r="O22" i="44"/>
  <c r="O20" i="44"/>
  <c r="N22" i="44"/>
  <c r="N20" i="44"/>
  <c r="M22" i="44"/>
  <c r="M20" i="44"/>
  <c r="AF22" i="44"/>
  <c r="AF20" i="44"/>
  <c r="AE22" i="44"/>
  <c r="AE20" i="44"/>
  <c r="AD22" i="44"/>
  <c r="AD20" i="44"/>
  <c r="AC22" i="44"/>
  <c r="AC20" i="44"/>
  <c r="AB22" i="44"/>
  <c r="AB20" i="44"/>
  <c r="AA22" i="44"/>
  <c r="AA20" i="44"/>
  <c r="Z22" i="44"/>
  <c r="Z20" i="44"/>
  <c r="Y22" i="44"/>
  <c r="Y20" i="44"/>
  <c r="X22" i="44"/>
  <c r="X20" i="44"/>
  <c r="W22" i="44"/>
  <c r="W20" i="44"/>
  <c r="O9" i="38"/>
  <c r="L22" i="53" l="1"/>
  <c r="K22" i="53"/>
  <c r="J22" i="53"/>
  <c r="I22" i="53"/>
  <c r="H22" i="53"/>
  <c r="G22" i="53"/>
  <c r="F22" i="53"/>
  <c r="E22" i="53"/>
  <c r="D22" i="53"/>
  <c r="C22" i="53"/>
  <c r="L21" i="53"/>
  <c r="K21" i="53"/>
  <c r="J21" i="53"/>
  <c r="I21" i="53"/>
  <c r="H21" i="53"/>
  <c r="G21" i="53"/>
  <c r="F21" i="53"/>
  <c r="E21" i="53"/>
  <c r="D21" i="53"/>
  <c r="C21" i="53"/>
  <c r="L20" i="53"/>
  <c r="K20" i="53"/>
  <c r="J20" i="53"/>
  <c r="I20" i="53"/>
  <c r="H20" i="53"/>
  <c r="G20" i="53"/>
  <c r="F20" i="53"/>
  <c r="E20" i="53"/>
  <c r="D20" i="53"/>
  <c r="C20" i="53"/>
  <c r="L19" i="53"/>
  <c r="L23" i="53" s="1"/>
  <c r="L14" i="44" s="1"/>
  <c r="K19" i="53"/>
  <c r="K23" i="53" s="1"/>
  <c r="K14" i="44" s="1"/>
  <c r="J19" i="53"/>
  <c r="J23" i="53" s="1"/>
  <c r="J14" i="44" s="1"/>
  <c r="I19" i="53"/>
  <c r="I23" i="53" s="1"/>
  <c r="I14" i="44" s="1"/>
  <c r="H19" i="53"/>
  <c r="H23" i="53" s="1"/>
  <c r="H14" i="44" s="1"/>
  <c r="G19" i="53"/>
  <c r="G23" i="53" s="1"/>
  <c r="G14" i="44" s="1"/>
  <c r="F19" i="53"/>
  <c r="E19" i="53"/>
  <c r="D19" i="53"/>
  <c r="C19" i="53"/>
  <c r="F23" i="53" l="1"/>
  <c r="F14" i="44" s="1"/>
  <c r="E23" i="53"/>
  <c r="E14" i="44" s="1"/>
  <c r="C23" i="53"/>
  <c r="C14" i="44" s="1"/>
  <c r="D23" i="53"/>
  <c r="D14" i="44" s="1"/>
  <c r="AG14" i="44" l="1"/>
  <c r="AI14" i="44"/>
  <c r="AK14" i="44"/>
  <c r="O32" i="38"/>
  <c r="AH14" i="44" l="1"/>
  <c r="AJ14" i="44"/>
  <c r="C7" i="51"/>
  <c r="C6" i="51"/>
  <c r="C5" i="51"/>
  <c r="C4" i="51"/>
  <c r="C7" i="50"/>
  <c r="C6" i="50"/>
  <c r="C5" i="50"/>
  <c r="C4" i="50"/>
  <c r="O63" i="38"/>
  <c r="D42" i="42"/>
  <c r="E42" i="42"/>
  <c r="F42" i="42"/>
  <c r="AE42" i="42"/>
  <c r="AF42" i="42"/>
  <c r="D43" i="42"/>
  <c r="E43" i="42"/>
  <c r="F43" i="42"/>
  <c r="AE43" i="42"/>
  <c r="AF43" i="42"/>
  <c r="C43" i="42"/>
  <c r="C42" i="42"/>
  <c r="AG39" i="42"/>
  <c r="J64" i="38" s="1"/>
  <c r="AI39" i="42"/>
  <c r="AK39" i="42"/>
  <c r="I64" i="38" s="1"/>
  <c r="D45" i="42"/>
  <c r="E45" i="42"/>
  <c r="F45" i="42"/>
  <c r="AF45" i="42"/>
  <c r="D47" i="42"/>
  <c r="E47" i="42"/>
  <c r="F47" i="42"/>
  <c r="AF47" i="42"/>
  <c r="D49" i="42"/>
  <c r="E49" i="42"/>
  <c r="F49" i="42"/>
  <c r="AF49" i="42"/>
  <c r="C49" i="42"/>
  <c r="C47" i="42"/>
  <c r="C45" i="42"/>
  <c r="AK37" i="42"/>
  <c r="I63" i="38" s="1"/>
  <c r="AI37" i="42"/>
  <c r="K63" i="38" s="1"/>
  <c r="AG37" i="42"/>
  <c r="J63" i="38" s="1"/>
  <c r="AG36" i="42"/>
  <c r="AI36" i="42"/>
  <c r="AK36" i="42"/>
  <c r="K64" i="38"/>
  <c r="O66" i="38"/>
  <c r="O65" i="38"/>
  <c r="O64" i="38"/>
  <c r="O62" i="38"/>
  <c r="O61" i="38"/>
  <c r="O56" i="38"/>
  <c r="O55" i="38"/>
  <c r="O54" i="38"/>
  <c r="O53" i="38"/>
  <c r="O51" i="38"/>
  <c r="O52" i="38"/>
  <c r="O50" i="38"/>
  <c r="O49" i="38"/>
  <c r="O48" i="38"/>
  <c r="O47" i="38"/>
  <c r="O46" i="38"/>
  <c r="O40" i="38"/>
  <c r="O39" i="38"/>
  <c r="O37" i="38"/>
  <c r="O36" i="38"/>
  <c r="O35" i="38"/>
  <c r="O34" i="38"/>
  <c r="O33" i="38"/>
  <c r="O31" i="38"/>
  <c r="O30" i="38"/>
  <c r="O29" i="38"/>
  <c r="O28" i="38"/>
  <c r="O27" i="38"/>
  <c r="O26" i="38"/>
  <c r="O25" i="38"/>
  <c r="O24" i="38"/>
  <c r="O23" i="38"/>
  <c r="H7" i="49"/>
  <c r="E7" i="49"/>
  <c r="D7" i="49"/>
  <c r="C7" i="49"/>
  <c r="A7" i="49"/>
  <c r="B7" i="49"/>
  <c r="G7" i="49"/>
  <c r="F7" i="49"/>
  <c r="I5" i="38"/>
  <c r="D5" i="42"/>
  <c r="J34" i="38"/>
  <c r="J27" i="38"/>
  <c r="J29" i="38"/>
  <c r="J30" i="38"/>
  <c r="J31" i="38"/>
  <c r="AG12" i="42"/>
  <c r="AG15" i="42"/>
  <c r="AG18" i="42"/>
  <c r="J49" i="38" s="1"/>
  <c r="AG21" i="42"/>
  <c r="J50" i="38" s="1"/>
  <c r="AG25" i="42"/>
  <c r="J52" i="38" s="1"/>
  <c r="AG24" i="42"/>
  <c r="J51" i="38" s="1"/>
  <c r="AG28" i="42"/>
  <c r="J53" i="38" s="1"/>
  <c r="AG29" i="42"/>
  <c r="J54" i="38" s="1"/>
  <c r="AG30" i="42"/>
  <c r="J55" i="38" s="1"/>
  <c r="AG31" i="42"/>
  <c r="K34" i="38"/>
  <c r="K27" i="38"/>
  <c r="K28" i="38"/>
  <c r="K29" i="38"/>
  <c r="K30" i="38"/>
  <c r="K31" i="38"/>
  <c r="AI12" i="42"/>
  <c r="K47" i="38" s="1"/>
  <c r="AI15" i="42"/>
  <c r="K48" i="38" s="1"/>
  <c r="AI18" i="42"/>
  <c r="K49" i="38" s="1"/>
  <c r="AI21" i="42"/>
  <c r="K50" i="38" s="1"/>
  <c r="AI25" i="42"/>
  <c r="K52" i="38" s="1"/>
  <c r="AI24" i="42"/>
  <c r="K51" i="38" s="1"/>
  <c r="AI28" i="42"/>
  <c r="K53" i="38" s="1"/>
  <c r="AI29" i="42"/>
  <c r="AI30" i="42"/>
  <c r="K55" i="38" s="1"/>
  <c r="AI31" i="42"/>
  <c r="K56" i="38" s="1"/>
  <c r="L23" i="44"/>
  <c r="K23" i="44"/>
  <c r="J23" i="44"/>
  <c r="I23" i="44"/>
  <c r="H23" i="44"/>
  <c r="G23" i="44"/>
  <c r="F23" i="44"/>
  <c r="E23" i="44"/>
  <c r="D23" i="44"/>
  <c r="C23" i="44"/>
  <c r="L21" i="44"/>
  <c r="K21" i="44"/>
  <c r="J21" i="44"/>
  <c r="I21" i="44"/>
  <c r="H21" i="44"/>
  <c r="G21" i="44"/>
  <c r="F21" i="44"/>
  <c r="E21" i="44"/>
  <c r="D21" i="44"/>
  <c r="C21" i="44"/>
  <c r="L19" i="44"/>
  <c r="K19" i="44"/>
  <c r="J19" i="44"/>
  <c r="I19" i="44"/>
  <c r="H19" i="44"/>
  <c r="G19" i="44"/>
  <c r="F19" i="44"/>
  <c r="E19" i="44"/>
  <c r="D19" i="44"/>
  <c r="C19" i="44"/>
  <c r="I34" i="38"/>
  <c r="I27" i="38"/>
  <c r="I28" i="38"/>
  <c r="I29" i="38"/>
  <c r="I30" i="38"/>
  <c r="I31" i="38"/>
  <c r="AK12" i="42"/>
  <c r="I47" i="38" s="1"/>
  <c r="AK15" i="42"/>
  <c r="I48" i="38" s="1"/>
  <c r="AK18" i="42"/>
  <c r="I49" i="38" s="1"/>
  <c r="AK21" i="42"/>
  <c r="I50" i="38" s="1"/>
  <c r="AK25" i="42"/>
  <c r="I52" i="38" s="1"/>
  <c r="AK24" i="42"/>
  <c r="I51" i="38" s="1"/>
  <c r="AK28" i="42"/>
  <c r="I53" i="38" s="1"/>
  <c r="AK29" i="42"/>
  <c r="I54" i="38" s="1"/>
  <c r="AK30" i="42"/>
  <c r="I55" i="38" s="1"/>
  <c r="AK31" i="42"/>
  <c r="I56" i="38" s="1"/>
  <c r="D7" i="44"/>
  <c r="D5" i="44"/>
  <c r="D4" i="44"/>
  <c r="D3" i="44"/>
  <c r="C5" i="38"/>
  <c r="D3" i="42"/>
  <c r="D4" i="42"/>
  <c r="C7" i="38"/>
  <c r="C6" i="38"/>
  <c r="I4" i="38"/>
  <c r="I6" i="38"/>
  <c r="C4" i="38"/>
  <c r="A2" i="38"/>
  <c r="I36" i="38" l="1"/>
  <c r="K36" i="38"/>
  <c r="K62" i="38"/>
  <c r="I61" i="38"/>
  <c r="I62" i="38"/>
  <c r="I65" i="38" s="1"/>
  <c r="I14" i="38" s="1"/>
  <c r="K61" i="38"/>
  <c r="AJ37" i="42"/>
  <c r="AJ12" i="42"/>
  <c r="J47" i="38"/>
  <c r="AJ29" i="42"/>
  <c r="AH30" i="42"/>
  <c r="L55" i="38" s="1"/>
  <c r="AH31" i="42"/>
  <c r="L56" i="38" s="1"/>
  <c r="AH36" i="42"/>
  <c r="C46" i="42"/>
  <c r="AJ31" i="42"/>
  <c r="AH24" i="42"/>
  <c r="L51" i="38" s="1"/>
  <c r="J56" i="38"/>
  <c r="H56" i="38" s="1"/>
  <c r="F46" i="42"/>
  <c r="K54" i="38"/>
  <c r="AJ30" i="42"/>
  <c r="E46" i="42"/>
  <c r="AJ39" i="42"/>
  <c r="AJ21" i="42"/>
  <c r="AH15" i="42"/>
  <c r="L48" i="38" s="1"/>
  <c r="AJ15" i="42"/>
  <c r="AH29" i="42"/>
  <c r="L54" i="38" s="1"/>
  <c r="AH12" i="42"/>
  <c r="L47" i="38" s="1"/>
  <c r="H63" i="38"/>
  <c r="AF46" i="42"/>
  <c r="AH39" i="42"/>
  <c r="L64" i="38" s="1"/>
  <c r="AH21" i="42"/>
  <c r="L50" i="38" s="1"/>
  <c r="AH25" i="42"/>
  <c r="L52" i="38" s="1"/>
  <c r="AJ18" i="42"/>
  <c r="AJ24" i="42"/>
  <c r="J61" i="38"/>
  <c r="AJ28" i="42"/>
  <c r="J48" i="38"/>
  <c r="H48" i="38" s="1"/>
  <c r="AH37" i="42"/>
  <c r="L63" i="38" s="1"/>
  <c r="AH18" i="42"/>
  <c r="L49" i="38" s="1"/>
  <c r="AJ25" i="42"/>
  <c r="AJ36" i="42"/>
  <c r="E48" i="42"/>
  <c r="AH28" i="42"/>
  <c r="L53" i="38" s="1"/>
  <c r="J62" i="38"/>
  <c r="D48" i="42"/>
  <c r="AF48" i="42"/>
  <c r="F48" i="42"/>
  <c r="D46" i="42"/>
  <c r="C48" i="42"/>
  <c r="D20" i="44"/>
  <c r="L22" i="44"/>
  <c r="H51" i="38"/>
  <c r="L20" i="44"/>
  <c r="H53" i="38"/>
  <c r="H55" i="38"/>
  <c r="H52" i="38"/>
  <c r="H64" i="38"/>
  <c r="H50" i="38"/>
  <c r="H49" i="38"/>
  <c r="E20" i="44"/>
  <c r="J20" i="44"/>
  <c r="C20" i="44"/>
  <c r="K20" i="44"/>
  <c r="G20" i="44"/>
  <c r="F20" i="44"/>
  <c r="I20" i="44"/>
  <c r="D22" i="44"/>
  <c r="H22" i="44"/>
  <c r="L31" i="38"/>
  <c r="G22" i="44"/>
  <c r="I22" i="44"/>
  <c r="E22" i="44"/>
  <c r="AJ10" i="44"/>
  <c r="K22" i="44"/>
  <c r="AH10" i="44"/>
  <c r="L27" i="38" s="1"/>
  <c r="J22" i="44"/>
  <c r="F22" i="44"/>
  <c r="L28" i="38"/>
  <c r="H31" i="38"/>
  <c r="H27" i="38"/>
  <c r="H30" i="38"/>
  <c r="H29" i="38"/>
  <c r="H34" i="38"/>
  <c r="H36" i="38" s="1"/>
  <c r="H20" i="44"/>
  <c r="L29" i="38"/>
  <c r="J28" i="38"/>
  <c r="H28" i="38" s="1"/>
  <c r="C22" i="44"/>
  <c r="AJ16" i="44"/>
  <c r="L30" i="38"/>
  <c r="AH16" i="44"/>
  <c r="L34" i="38" s="1"/>
  <c r="J36" i="38" l="1"/>
  <c r="H62" i="38"/>
  <c r="L61" i="38"/>
  <c r="L62" i="38"/>
  <c r="H61" i="38"/>
  <c r="H47" i="38"/>
  <c r="J65" i="38"/>
  <c r="J14" i="38" s="1"/>
  <c r="K65" i="38"/>
  <c r="K15" i="38" s="1"/>
  <c r="V7" i="49" s="1"/>
  <c r="K13" i="38"/>
  <c r="I13" i="38"/>
  <c r="I15" i="38"/>
  <c r="T7" i="49" s="1"/>
  <c r="H54" i="38"/>
  <c r="K14" i="38" l="1"/>
  <c r="L14" i="38" s="1"/>
  <c r="H65" i="38"/>
  <c r="O7" i="49" s="1"/>
  <c r="H13" i="38"/>
  <c r="J13" i="38"/>
  <c r="J15" i="38"/>
  <c r="L65" i="38"/>
  <c r="I7" i="49"/>
  <c r="J7" i="49"/>
  <c r="K7" i="49"/>
  <c r="L7" i="49"/>
  <c r="L36" i="38"/>
  <c r="M7" i="49" s="1"/>
  <c r="N7" i="49" l="1"/>
  <c r="R7" i="49"/>
  <c r="H15" i="38"/>
  <c r="S7" i="49" s="1"/>
  <c r="Q7" i="49"/>
  <c r="H14" i="38"/>
  <c r="P7" i="49"/>
  <c r="L13" i="38"/>
  <c r="L15" i="38"/>
  <c r="U7" i="49"/>
  <c r="H17" i="38" l="1"/>
  <c r="W7" i="49"/>
</calcChain>
</file>

<file path=xl/sharedStrings.xml><?xml version="1.0" encoding="utf-8"?>
<sst xmlns="http://schemas.openxmlformats.org/spreadsheetml/2006/main" count="399" uniqueCount="231">
  <si>
    <t>LME/MCO:</t>
  </si>
  <si>
    <t>NPI #:</t>
  </si>
  <si>
    <t>Total N/A</t>
  </si>
  <si>
    <t>% Met:</t>
  </si>
  <si>
    <t>% Not Met:</t>
  </si>
  <si>
    <t>SCORE</t>
  </si>
  <si>
    <t>% MET</t>
  </si>
  <si>
    <t>% NOT MET</t>
  </si>
  <si>
    <t>TYPE OF REVIEW:</t>
  </si>
  <si>
    <t>NPI#:</t>
  </si>
  <si>
    <t>NPI</t>
  </si>
  <si>
    <t>% Met</t>
  </si>
  <si>
    <t># Scorable Records</t>
  </si>
  <si>
    <t>List of LME-MCO</t>
  </si>
  <si>
    <t>Alliance Behavioral Healthcare</t>
  </si>
  <si>
    <t>Cardinal Innovations Healthcare Solutions</t>
  </si>
  <si>
    <t>EastPointe</t>
  </si>
  <si>
    <t>Partners Behavioral Health Management</t>
  </si>
  <si>
    <t>Sandhills Center</t>
  </si>
  <si>
    <t>Workbook Set-up Information</t>
  </si>
  <si>
    <t>TOTAL</t>
  </si>
  <si>
    <t>DHHS Post-Payment Review Tool for Licensed Independent Practitioners</t>
  </si>
  <si>
    <t>Post-Payment Review Tool For Licensed Independent Practitioners</t>
  </si>
  <si>
    <t>Staff Name:</t>
  </si>
  <si>
    <t xml:space="preserve"> INDEPENDENT PRACTITIONER NAME:</t>
  </si>
  <si>
    <t>INDEPENDENT PRACTITIONER NAME:</t>
  </si>
  <si>
    <t>LIP Name</t>
  </si>
  <si>
    <t>LOCATION:</t>
  </si>
  <si>
    <t>Location</t>
  </si>
  <si>
    <t>LIP NAME:</t>
  </si>
  <si>
    <t>DHHS Licensed Independent Practitioner Review Tool</t>
  </si>
  <si>
    <t>Licensed Independent Practitioner Review Tool</t>
  </si>
  <si>
    <t>Licensed Independent Practitioners Review Overall Results</t>
  </si>
  <si>
    <t>DHHS Licensed Independent Practitioners Review Overall Summary of Results</t>
  </si>
  <si>
    <t>NAME OF REVIEWER(S):</t>
  </si>
  <si>
    <t>REVIEW DATE(S):</t>
  </si>
  <si>
    <t>REVIEWER'S INITIALS:</t>
  </si>
  <si>
    <t># MET</t>
  </si>
  <si>
    <t># NOT MET</t>
  </si>
  <si>
    <t># Met</t>
  </si>
  <si>
    <t># Not Met</t>
  </si>
  <si>
    <t># N/A</t>
  </si>
  <si>
    <t>ITEM:</t>
  </si>
  <si>
    <t>1.</t>
  </si>
  <si>
    <t>2.</t>
  </si>
  <si>
    <t>3.</t>
  </si>
  <si>
    <t>4.</t>
  </si>
  <si>
    <t>5.</t>
  </si>
  <si>
    <t>6.</t>
  </si>
  <si>
    <t>7.</t>
  </si>
  <si>
    <t>8.</t>
  </si>
  <si>
    <t>9.</t>
  </si>
  <si>
    <t>10.</t>
  </si>
  <si>
    <t>11.</t>
  </si>
  <si>
    <t>12.</t>
  </si>
  <si>
    <t>13.</t>
  </si>
  <si>
    <t>REVIEW ITEM:</t>
  </si>
  <si>
    <t>14.</t>
  </si>
  <si>
    <t>Total Met:</t>
  </si>
  <si>
    <t>Total Not Met:</t>
  </si>
  <si>
    <t>Post-Payment Review</t>
  </si>
  <si>
    <t>Enter the information requested in the yellow highlighted cells in Column B.  
Information entered here will automatically be entered on all review tool worksheets in this workbook.</t>
  </si>
  <si>
    <t># Scorable Records / Items</t>
  </si>
  <si>
    <t>Note:</t>
  </si>
  <si>
    <t>Scorable records or items do not include those determined to be N/A.</t>
  </si>
  <si>
    <t>Scorable records or items Met and Overall Results that Met the 85% Threshold are shaded green.</t>
  </si>
  <si>
    <t>Scorable records or items Not Met and Overall Results that Did Not Meet the 85% Threshold are shaded pink.</t>
  </si>
  <si>
    <r>
      <t xml:space="preserve">Items scored as </t>
    </r>
    <r>
      <rPr>
        <b/>
        <sz val="10"/>
        <color indexed="10"/>
        <rFont val="Arial"/>
        <family val="2"/>
      </rPr>
      <t>Not Met</t>
    </r>
    <r>
      <rPr>
        <b/>
        <sz val="10"/>
        <rFont val="Arial"/>
        <family val="2"/>
      </rPr>
      <t xml:space="preserve"> require corrective action.</t>
    </r>
  </si>
  <si>
    <t>Record</t>
  </si>
  <si>
    <t>Services Reviewed</t>
  </si>
  <si>
    <t>Review Date</t>
  </si>
  <si>
    <t>Reviewer</t>
  </si>
  <si>
    <t>Individual's Name</t>
  </si>
  <si>
    <t>Date of Birth</t>
  </si>
  <si>
    <t>Record #</t>
  </si>
  <si>
    <t>Type of Review</t>
  </si>
  <si>
    <t>Service Type</t>
  </si>
  <si>
    <t>Review/Audit Date</t>
  </si>
  <si>
    <t>Reviewer/Auditor</t>
  </si>
  <si>
    <t>Control #</t>
  </si>
  <si>
    <t>Date of Service</t>
  </si>
  <si>
    <t>Units Billed</t>
  </si>
  <si>
    <t>PROC Code</t>
  </si>
  <si>
    <t>LIP Name:</t>
  </si>
  <si>
    <t>Location:</t>
  </si>
  <si>
    <t>From date:</t>
  </si>
  <si>
    <t>To date:</t>
  </si>
  <si>
    <t>Earliest "From date":</t>
  </si>
  <si>
    <t>Latest "To date":</t>
  </si>
  <si>
    <t>LIP Review Tool</t>
  </si>
  <si>
    <t>Post-Payment Review Tool For LIPs</t>
  </si>
  <si>
    <t>Overall Results</t>
  </si>
  <si>
    <t>Licensed Independent Practitioner Summary Results</t>
  </si>
  <si>
    <t>BEGIN REVIEW DATE:</t>
  </si>
  <si>
    <t>END REVIEW DATE:</t>
  </si>
  <si>
    <t>Begin Review Date</t>
  </si>
  <si>
    <t>End Review Date</t>
  </si>
  <si>
    <t>LME-MCO</t>
  </si>
  <si>
    <t>Is there an appropriate service plan current for the date of service?</t>
  </si>
  <si>
    <t>Does the documentation reflect the specific service billed?</t>
  </si>
  <si>
    <t>Is the service note individualized specific to the date of service?</t>
  </si>
  <si>
    <t>Does the documentation reflect treatment for the duration of the service billed?</t>
  </si>
  <si>
    <t>Is there documentation that the staff is qualified to provide the service billed?</t>
  </si>
  <si>
    <t>Indicate in Column B the tools that are applicable for this review.</t>
  </si>
  <si>
    <t>Tools in this Workbook</t>
  </si>
  <si>
    <t>Applicable
(Yes/No)</t>
  </si>
  <si>
    <t>Yes</t>
  </si>
  <si>
    <t>Include</t>
  </si>
  <si>
    <t>Results?</t>
  </si>
  <si>
    <t>Each set of guidelines is an embedded pdf file.  Double-click the embedded file to open it.</t>
  </si>
  <si>
    <t>PROVIDER #:</t>
  </si>
  <si>
    <t>PROVIDER#:</t>
  </si>
  <si>
    <t>Provider #:</t>
  </si>
  <si>
    <t>Provider #</t>
  </si>
  <si>
    <t>Does the service documentation include an assessment of progress toward goals?</t>
  </si>
  <si>
    <t>LOCATION (Address):</t>
  </si>
  <si>
    <t>Summary Results For All Items Reviewed (Other Than Post-Payment Reviews)</t>
  </si>
  <si>
    <t>Summary Results For All Post-Payment Review Items</t>
  </si>
  <si>
    <t>Summary Results For All Items Reviewed</t>
  </si>
  <si>
    <t>Overview of Post-Payment Review Tool for Licensed Independent Practitioners</t>
  </si>
  <si>
    <t>Use this worksheet to list individual records to be reviewed</t>
  </si>
  <si>
    <t>CAUTION:  This worksheet contains PHI and requires the file to be stored in a secure location and encrypted/password protected prior to emailing.</t>
  </si>
  <si>
    <t>Use this worksheet to list records to be reviewed during the Post-Payment review</t>
  </si>
  <si>
    <t>Amount Paid</t>
  </si>
  <si>
    <t>Payer Source</t>
  </si>
  <si>
    <t>Rights Notification</t>
  </si>
  <si>
    <t>Storage of Records</t>
  </si>
  <si>
    <t>The individual has been informed of the right to consent to or to refuse treatment.</t>
  </si>
  <si>
    <t>The individual is informed of the right to treatment, including access to medical care and habilitation, regardless of age or degree of MH/IDD/SA disability.</t>
  </si>
  <si>
    <t>There is evidence that the individual or legally responsible person has been informed of their rights.</t>
  </si>
  <si>
    <t>The individual has been notified that release/disclosure of information may only occur with a consent unless it is an emergency or for other exceptions as detailed in the General Statutes or in 45 CFR 164.512 of HIPAA.</t>
  </si>
  <si>
    <t>The individual has been notified that release/disclosure of information may only occur with a consent.</t>
  </si>
  <si>
    <t>Authorizations to release all required information.</t>
  </si>
  <si>
    <t>The LIP provides or has a written agreement with another entity for access to 24-hour coverage for behavioral health crisis services.</t>
  </si>
  <si>
    <t>DHHS Authorization to Release Records Checklist</t>
  </si>
  <si>
    <t>PROVIDER / FACILITY NAME:</t>
  </si>
  <si>
    <t>Item #</t>
  </si>
  <si>
    <t>Questions:</t>
  </si>
  <si>
    <t>The service recipient’s name</t>
  </si>
  <si>
    <t>The name of the facility releasing the information</t>
  </si>
  <si>
    <t>The name of the individual or individuals, agency or agencies to whom information is being released</t>
  </si>
  <si>
    <t>The information to be released</t>
  </si>
  <si>
    <t>The purpose for the release</t>
  </si>
  <si>
    <t>The length of time the consent is valid</t>
  </si>
  <si>
    <t>A statement that the consent is subject to revocation at any time except to the extent that action has been taken in reliance on the consent</t>
  </si>
  <si>
    <t>The signature of the  service recipient or the service recipient’s legally responsible person</t>
  </si>
  <si>
    <t>The date the consent is signed.</t>
  </si>
  <si>
    <t>Authorization to Release Records (Question #5)</t>
  </si>
  <si>
    <t># Items</t>
  </si>
  <si>
    <t>Score</t>
  </si>
  <si>
    <r>
      <t xml:space="preserve">This worksheet is used to evaluate item 5 on the Routine Monitoring Review Tool.  Results below are automatically entered on that tool.
This worksheet has spaces to evaluate up to 10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</si>
  <si>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Is there a valid utilization management authorization for the service billed? (If applicable)</t>
  </si>
  <si>
    <t>COMMENTS: [For Record #1-10]</t>
  </si>
  <si>
    <t>COMMENTS: [For Record #11-20]</t>
  </si>
  <si>
    <t>COMMENTS: [For Record #21-30]</t>
  </si>
  <si>
    <t>Name of Reviewer(s):</t>
  </si>
  <si>
    <t>Review Date(s):</t>
  </si>
  <si>
    <t>Type of Review:</t>
  </si>
  <si>
    <t>Note:
(1)   This tool is used for Licensed Independent Practitioners (LIPs) in a solo practice, group practice, and for agencies billing outpatient behavioral health services only.                                                                                                     
(2)  Sample size for items 1-7 is 30 service events based on paid claims for group practices and agencies billing outpatient services only, and a sample size of 10 service events based on paid claims for solo practices.</t>
  </si>
  <si>
    <t>The individual is informed of right to treatment,access to medical care/habilitation, regardless of age/degree of MH/IDD/SA disability.</t>
  </si>
  <si>
    <r>
      <t xml:space="preserve">Authorizations to release information are specific to include the individual's name, the name of the facility releasing information, the name of the individual to whom information is being released, the specific information to be released, the purpose, the length of time the consent is valid, and the signatures of the individual/legally responsible person. </t>
    </r>
    <r>
      <rPr>
        <b/>
        <sz val="10"/>
        <color rgb="FF000080"/>
        <rFont val="Arial Narrow"/>
        <family val="2"/>
      </rPr>
      <t>[This item is automatically scored based on results from the Record Release Checklist]</t>
    </r>
  </si>
  <si>
    <t>As required by Clinical Coverage Policy and as authorized by the consumer,  there is documentation that coordination of care is occurring between the providers involved with the individual.</t>
  </si>
  <si>
    <t>As req'd by CCP/as authorized by consumer,  there is doc that coord of care is occurring between providers involved w/ individual.</t>
  </si>
  <si>
    <t>The LIP complies with HIPAA/Confidentiality requirements by ensuring privacy and secure storage of records.</t>
  </si>
  <si>
    <t>Is there a valid consent for treatment in the service record?</t>
  </si>
  <si>
    <t>Is the service plan individualized?</t>
  </si>
  <si>
    <t>Is there a valid service order for the service billed?  (If applicable)</t>
  </si>
  <si>
    <t>Is there a service note signed by the person who delivered the service within the required timeframe?</t>
  </si>
  <si>
    <t>Does the service note relate to the goal(s) listed in the service plan?</t>
  </si>
  <si>
    <t>Do the results of the comprehensive clinical assessment [CCA] support the level of care for the treatment service recommended?</t>
  </si>
  <si>
    <t>Trillium Health Resources</t>
  </si>
  <si>
    <t>The individual must specifically authorize the release/disclosure of information which contains Substance Abuse information (42 CFR Part 2).  For example, boxes to be checked indicating authorization; statement of authorization, etc.  These examples are not all inclusive.</t>
  </si>
  <si>
    <t>The individual must specifically authorize the release/disclosure of information which contains HIV/AIDS information (NC General Statute 130A -143).  For example, boxes to be checked indicating authorization; statement of authorization, etc.  These examples are not all inclusive.</t>
  </si>
  <si>
    <t>Is there a referral prior to the date of service?</t>
  </si>
  <si>
    <t>New Unlicensed Site
Unlicensed AFL</t>
  </si>
  <si>
    <t>WORKBOOK</t>
  </si>
  <si>
    <t>DEFINITION</t>
  </si>
  <si>
    <t>LIP Monitoring</t>
  </si>
  <si>
    <t>New Unlicensed Site</t>
  </si>
  <si>
    <t>Review tool used for new sites or change in address/location for agencies and LIPs.</t>
  </si>
  <si>
    <t>Unlicensed AFL</t>
  </si>
  <si>
    <t>Division of Medical Assistance</t>
  </si>
  <si>
    <t>Behavioral Health Clinical Coverage Policies</t>
  </si>
  <si>
    <t>Agency Access and Availability</t>
  </si>
  <si>
    <t>Is there evidence the provider agency meets the access standards related to appointment availability (emergency, urgent and routine need)?</t>
  </si>
  <si>
    <t>Is there evidence the provider agency meets the access standards related to Office Wait Time (scheduled, walk-ins and emergency)?</t>
  </si>
  <si>
    <t>Is there evidence the provider agency provides physical access, reasonable accommodations, and accessible equipment for enrollees with physical or mental disabilities?</t>
  </si>
  <si>
    <t>Record Review</t>
  </si>
  <si>
    <t>15.</t>
  </si>
  <si>
    <t>16.</t>
  </si>
  <si>
    <t>17.</t>
  </si>
  <si>
    <t>Is there evidence provider agency meets access standards related to appointment availability (emergency, urgent and routine need)?</t>
  </si>
  <si>
    <t>Is there evidenceprovider agency meetsaccess standards related to Office Wait Time (scheduled, walk-ins and emergency)?</t>
  </si>
  <si>
    <t>Is there evidence provider agency provides physical access/accommodations/accessible equipment for physical/mental disabilities enrollees?</t>
  </si>
  <si>
    <t>18.</t>
  </si>
  <si>
    <t>19.</t>
  </si>
  <si>
    <t>Vaya Health</t>
  </si>
  <si>
    <t>Licensed Independent Practitioner Review</t>
  </si>
  <si>
    <t>Coordination or Care/Service Availability</t>
  </si>
  <si>
    <t>Monitoring Categories/Definitions</t>
  </si>
  <si>
    <t>PROVIDER TYPE</t>
  </si>
  <si>
    <t>MONITORING</t>
  </si>
  <si>
    <t>Agencies (Not Nationally Accredited)</t>
  </si>
  <si>
    <t>Bi-Annual
(once every two years)</t>
  </si>
  <si>
    <t>Monitoring</t>
  </si>
  <si>
    <t>Two year agency review that consists of two parts for unlicensed services – A Review Tool (refer to JCB #254) and PPR Tool (Monitoring Workbook).  May also include PPR only for licensed services that are being reviewed.</t>
  </si>
  <si>
    <t>LIP</t>
  </si>
  <si>
    <t>LIP
(once every two years)</t>
  </si>
  <si>
    <t>Two year LIP review that consists of two parts – the LIP review tool and LIP PPR.</t>
  </si>
  <si>
    <t>Unlicensed AFLs (Non Innovations)</t>
  </si>
  <si>
    <t>Unlicensed AFLs
(once every two years)</t>
  </si>
  <si>
    <t>Review for initial and review of unlicensed AFLs; If AFL is under Innovations the review occurs yearly; if not then the review occurs bi-annually (every two years).</t>
  </si>
  <si>
    <t>Unlicensed AFLs (Innovations ONLY)</t>
  </si>
  <si>
    <t>Yearly Review</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</si>
  <si>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</si>
  <si>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</si>
  <si>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</si>
  <si>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</si>
  <si>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</si>
  <si>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</si>
  <si>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</si>
  <si>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</si>
  <si>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</si>
  <si>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t xml:space="preserve">
DHHS Licensed Independent Practitioner Review Tool</t>
  </si>
  <si>
    <t>Coordination of Care/Service Availability</t>
  </si>
  <si>
    <r>
      <rPr>
        <b/>
        <sz val="10"/>
        <rFont val="Arial"/>
        <family val="2"/>
        <scheme val="major"/>
      </rPr>
      <t>Data Extraction Database</t>
    </r>
    <r>
      <rPr>
        <sz val="10"/>
        <rFont val="Arial"/>
        <family val="2"/>
        <scheme val="major"/>
      </rPr>
      <t xml:space="preserve"> - Used to report all reviews competed using the LIP, New Unlicensed Site and Unlicensed AFL monitoring workbooks which provides the outcome of Provider Monitoring events per LME-MCO on a monthly basis.</t>
    </r>
  </si>
  <si>
    <t>Appropriate Clinical Coverage Policies can be accessed at the following link:</t>
  </si>
  <si>
    <t>https://dma.ncdhhs.gov/providers/clinical-coverage-policies/behavioral-health-clinical-coverage-policies</t>
  </si>
  <si>
    <t>Index of Clinical Coverage Policies can be accessed at the following link:</t>
  </si>
  <si>
    <t>https://dma.ncdhhs.gov/providers/clinical-coverage-policies/clinical-coverage-policy-index</t>
  </si>
  <si>
    <t>DHHS Review Tool for Licensed Independent Practitioners Effective 5-3-2018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</si>
</sst>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d/yy;@"/>
    <numFmt numFmtId="166" formatCode="&quot;$&quot;#,##0.00"/>
  </numFmts>
  <fonts count="63">
    <font>
      <sz val="10"/>
      <name val="Arial"/>
    </font>
    <font>
      <sz val="10"/>
      <name val="Arial"/>
      <family val="2"/>
    </font>
    <font>
      <b/>
      <sz val="10"/>
      <name val="Arial"/>
      <family val="2"/>
    </font>
    <font>
      <sz val="10"/>
      <name val="Arial"/>
      <family val="2"/>
    </font>
    <font>
      <sz val="10"/>
      <name val="Arial"/>
      <family val="2"/>
    </font>
    <font>
      <sz val="8"/>
      <name val="Arial"/>
      <family val="2"/>
    </font>
    <font>
      <b/>
      <sz val="12"/>
      <name val="Arial Narrow"/>
      <family val="2"/>
    </font>
    <font>
      <sz val="10"/>
      <name val="Arial Narrow"/>
      <family val="2"/>
    </font>
    <font>
      <sz val="26"/>
      <name val="Arial"/>
      <family val="2"/>
    </font>
    <font>
      <sz val="30"/>
      <name val="Arial"/>
      <family val="2"/>
    </font>
    <font>
      <sz val="26"/>
      <name val="Arial"/>
      <family val="2"/>
    </font>
    <font>
      <sz val="48"/>
      <name val="Arial"/>
      <family val="2"/>
    </font>
    <font>
      <sz val="24"/>
      <name val="Arial"/>
      <family val="2"/>
    </font>
    <font>
      <b/>
      <sz val="100"/>
      <name val="Arial"/>
      <family val="2"/>
    </font>
    <font>
      <sz val="8"/>
      <name val="Arial"/>
      <family val="2"/>
    </font>
    <font>
      <b/>
      <sz val="10"/>
      <name val="Arial Narrow"/>
      <family val="2"/>
    </font>
    <font>
      <b/>
      <sz val="14"/>
      <color indexed="9"/>
      <name val="Arial Narrow"/>
      <family val="2"/>
    </font>
    <font>
      <sz val="11"/>
      <color indexed="9"/>
      <name val="Arial Narrow"/>
      <family val="2"/>
    </font>
    <font>
      <b/>
      <sz val="9"/>
      <name val="Arial Narrow"/>
      <family val="2"/>
    </font>
    <font>
      <sz val="10"/>
      <color indexed="9"/>
      <name val="Arial Narrow"/>
      <family val="2"/>
    </font>
    <font>
      <sz val="10"/>
      <color indexed="10"/>
      <name val="Arial"/>
      <family val="2"/>
    </font>
    <font>
      <sz val="14"/>
      <name val="Arial Narrow"/>
      <family val="2"/>
    </font>
    <font>
      <b/>
      <sz val="11"/>
      <color indexed="12"/>
      <name val="Arial"/>
      <family val="2"/>
    </font>
    <font>
      <b/>
      <sz val="14"/>
      <color indexed="9"/>
      <name val="Arial"/>
      <family val="2"/>
    </font>
    <font>
      <sz val="10"/>
      <color indexed="9"/>
      <name val="Arial"/>
      <family val="2"/>
    </font>
    <font>
      <sz val="9"/>
      <name val="Arial"/>
      <family val="2"/>
    </font>
    <font>
      <b/>
      <sz val="12"/>
      <color indexed="9"/>
      <name val="Arial Narrow"/>
      <family val="2"/>
    </font>
    <font>
      <sz val="10"/>
      <name val="Arial"/>
      <family val="2"/>
    </font>
    <font>
      <b/>
      <sz val="14"/>
      <name val="Arial Narrow"/>
      <family val="2"/>
    </font>
    <font>
      <b/>
      <sz val="10"/>
      <color indexed="10"/>
      <name val="Arial"/>
      <family val="2"/>
    </font>
    <font>
      <sz val="10"/>
      <color indexed="12"/>
      <name val="Arial"/>
      <family val="2"/>
      <scheme val="minor"/>
    </font>
    <font>
      <b/>
      <sz val="14"/>
      <color indexed="9"/>
      <name val="Arial"/>
      <family val="2"/>
      <scheme val="minor"/>
    </font>
    <font>
      <sz val="10"/>
      <color indexed="9"/>
      <name val="Arial"/>
      <family val="2"/>
      <scheme val="minor"/>
    </font>
    <font>
      <sz val="11"/>
      <color indexed="9"/>
      <name val="Arial"/>
      <family val="2"/>
      <scheme val="minor"/>
    </font>
    <font>
      <sz val="10"/>
      <name val="Arial"/>
      <family val="2"/>
      <scheme val="minor"/>
    </font>
    <font>
      <b/>
      <sz val="10"/>
      <name val="Arial"/>
      <family val="2"/>
      <scheme val="minor"/>
    </font>
    <font>
      <b/>
      <sz val="12"/>
      <name val="Arial"/>
      <family val="2"/>
      <scheme val="minor"/>
    </font>
    <font>
      <b/>
      <sz val="12"/>
      <color indexed="9"/>
      <name val="Arial"/>
      <family val="2"/>
      <scheme val="minor"/>
    </font>
    <font>
      <b/>
      <sz val="10"/>
      <color theme="7" tint="-0.749992370372631"/>
      <name val="Arial"/>
      <family val="2"/>
    </font>
    <font>
      <b/>
      <sz val="10"/>
      <color theme="9" tint="-0.249977111117893"/>
      <name val="Arial"/>
      <family val="2"/>
    </font>
    <font>
      <b/>
      <sz val="9"/>
      <name val="Arial"/>
      <family val="2"/>
    </font>
    <font>
      <sz val="10"/>
      <name val="Arial"/>
      <family val="2"/>
    </font>
    <font>
      <b/>
      <sz val="14"/>
      <name val="Arial"/>
      <family val="2"/>
    </font>
    <font>
      <b/>
      <sz val="12"/>
      <name val="Arial"/>
      <family val="2"/>
    </font>
    <font>
      <b/>
      <sz val="12"/>
      <color rgb="FFFF0000"/>
      <name val="Arial"/>
      <family val="2"/>
      <scheme val="major"/>
    </font>
    <font>
      <b/>
      <sz val="11"/>
      <color theme="3" tint="-0.249977111117893"/>
      <name val="Arial"/>
      <family val="2"/>
      <scheme val="minor"/>
    </font>
    <font>
      <b/>
      <sz val="12"/>
      <color theme="3" tint="-0.249977111117893"/>
      <name val="Arial"/>
      <family val="2"/>
      <scheme val="major"/>
    </font>
    <font>
      <sz val="11"/>
      <color indexed="8"/>
      <name val="Helvetica Neue"/>
    </font>
    <font>
      <sz val="10"/>
      <color theme="3" tint="-0.499984740745262"/>
      <name val="Arial Narrow"/>
      <family val="2"/>
    </font>
    <font>
      <sz val="10"/>
      <color rgb="FF000080"/>
      <name val="Arial Narrow"/>
      <family val="2"/>
    </font>
    <font>
      <b/>
      <sz val="10"/>
      <color rgb="FF000080"/>
      <name val="Arial Narrow"/>
      <family val="2"/>
    </font>
    <font>
      <sz val="10"/>
      <color theme="3" tint="-0.249977111117893"/>
      <name val="Arial"/>
      <family val="2"/>
      <scheme val="minor"/>
    </font>
    <font>
      <b/>
      <u/>
      <sz val="10"/>
      <color theme="3" tint="-0.249977111117893"/>
      <name val="Arial"/>
      <family val="2"/>
      <scheme val="minor"/>
    </font>
    <font>
      <b/>
      <sz val="10"/>
      <color rgb="FFFF0000"/>
      <name val="Arial Narrow"/>
      <family val="2"/>
    </font>
    <font>
      <b/>
      <sz val="9"/>
      <color rgb="FFFF0000"/>
      <name val="Arial Narrow"/>
      <family val="2"/>
    </font>
    <font>
      <sz val="11"/>
      <name val="Calibri"/>
      <family val="2"/>
    </font>
    <font>
      <b/>
      <sz val="12"/>
      <name val="Calibri"/>
      <family val="2"/>
    </font>
    <font>
      <u/>
      <sz val="11"/>
      <color theme="10"/>
      <name val="Arial"/>
      <family val="2"/>
      <scheme val="minor"/>
    </font>
    <font>
      <sz val="11"/>
      <color theme="3"/>
      <name val="Arial"/>
      <family val="2"/>
      <scheme val="major"/>
    </font>
    <font>
      <sz val="10"/>
      <name val="Arial"/>
      <family val="2"/>
      <scheme val="major"/>
    </font>
    <font>
      <b/>
      <sz val="11"/>
      <name val="Arial"/>
      <family val="2"/>
      <scheme val="major"/>
    </font>
    <font>
      <b/>
      <sz val="10"/>
      <name val="Arial"/>
      <family val="2"/>
      <scheme val="major"/>
    </font>
    <font>
      <b/>
      <sz val="11"/>
      <color theme="1"/>
      <name val="Arial"/>
      <family val="2"/>
      <scheme val="major"/>
    </font>
  </fonts>
  <fills count="20">
    <fill>
      <patternFill patternType="none"/>
    </fill>
    <fill>
      <patternFill patternType="gray125"/>
    </fill>
    <fill>
      <patternFill patternType="solid">
        <fgColor indexed="47"/>
        <bgColor indexed="64"/>
      </patternFill>
    </fill>
    <fill>
      <patternFill patternType="solid">
        <fgColor indexed="18"/>
        <bgColor indexed="64"/>
      </patternFill>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7"/>
        <bgColor indexed="64"/>
      </patternFill>
    </fill>
    <fill>
      <patternFill patternType="solid">
        <fgColor rgb="FFFF99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bgColor indexed="64"/>
      </patternFill>
    </fill>
    <fill>
      <patternFill patternType="solid">
        <fgColor theme="4"/>
        <bgColor indexed="64"/>
      </patternFill>
    </fill>
    <fill>
      <patternFill patternType="solid">
        <fgColor indexed="43"/>
        <bgColor indexed="64"/>
      </patternFill>
    </fill>
    <fill>
      <patternFill patternType="solid">
        <fgColor theme="0" tint="-0.2499465926084170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double">
        <color indexed="64"/>
      </top>
      <bottom style="thin">
        <color indexed="64"/>
      </bottom>
      <diagonal/>
    </border>
    <border>
      <left style="thin">
        <color indexed="55"/>
      </left>
      <right style="thin">
        <color indexed="55"/>
      </right>
      <top/>
      <bottom/>
      <diagonal/>
    </border>
    <border>
      <left style="thin">
        <color rgb="FF969696"/>
      </left>
      <right/>
      <top style="medium">
        <color indexed="64"/>
      </top>
      <bottom/>
      <diagonal/>
    </border>
    <border>
      <left style="thin">
        <color rgb="FF969696"/>
      </left>
      <right/>
      <top style="thin">
        <color indexed="64"/>
      </top>
      <bottom style="thin">
        <color indexed="64"/>
      </bottom>
      <diagonal/>
    </border>
    <border>
      <left style="thin">
        <color rgb="FF969696"/>
      </left>
      <right/>
      <top style="thin">
        <color indexed="64"/>
      </top>
      <bottom/>
      <diagonal/>
    </border>
    <border>
      <left style="thin">
        <color rgb="FF969696"/>
      </left>
      <right style="thin">
        <color indexed="64"/>
      </right>
      <top style="thin">
        <color indexed="64"/>
      </top>
      <bottom style="thin">
        <color indexed="64"/>
      </bottom>
      <diagonal/>
    </border>
    <border>
      <left style="thin">
        <color rgb="FF969696"/>
      </left>
      <right style="thin">
        <color indexed="55"/>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4" fillId="0" borderId="0"/>
    <xf numFmtId="0" fontId="4" fillId="0" borderId="0"/>
    <xf numFmtId="0" fontId="1" fillId="0" borderId="0"/>
    <xf numFmtId="9" fontId="41" fillId="0" borderId="0" applyFont="0" applyFill="0" applyBorder="0" applyAlignment="0" applyProtection="0"/>
    <xf numFmtId="0" fontId="1" fillId="0" borderId="0"/>
    <xf numFmtId="0" fontId="47" fillId="0" borderId="0" applyNumberFormat="0" applyFill="0" applyBorder="0" applyProtection="0">
      <alignment vertical="top"/>
    </xf>
    <xf numFmtId="0" fontId="1" fillId="0" borderId="0"/>
    <xf numFmtId="0" fontId="57" fillId="0" borderId="0" applyNumberFormat="0" applyFill="0" applyBorder="0" applyAlignment="0" applyProtection="0"/>
  </cellStyleXfs>
  <cellXfs count="556">
    <xf numFmtId="0" fontId="0" fillId="0" borderId="0" xfId="0"/>
    <xf numFmtId="0" fontId="7" fillId="0" borderId="1" xfId="0" applyFont="1" applyBorder="1"/>
    <xf numFmtId="0" fontId="7" fillId="0" borderId="0" xfId="0" applyFont="1"/>
    <xf numFmtId="0" fontId="1" fillId="0" borderId="0" xfId="0" applyFont="1" applyFill="1" applyAlignment="1">
      <alignment wrapText="1"/>
    </xf>
    <xf numFmtId="0" fontId="1" fillId="0" borderId="0" xfId="0" applyFont="1" applyAlignment="1">
      <alignment vertical="center"/>
    </xf>
    <xf numFmtId="0" fontId="1" fillId="0" borderId="0" xfId="0" applyFont="1" applyFill="1" applyAlignment="1">
      <alignment vertical="center" wrapText="1"/>
    </xf>
    <xf numFmtId="0" fontId="4" fillId="0" borderId="0" xfId="9" applyFont="1" applyBorder="1"/>
    <xf numFmtId="0" fontId="4" fillId="0" borderId="0" xfId="9" applyBorder="1" applyAlignment="1">
      <alignment vertical="center"/>
    </xf>
    <xf numFmtId="0" fontId="4" fillId="0" borderId="0" xfId="9" applyFont="1" applyBorder="1" applyAlignment="1">
      <alignment vertical="center"/>
    </xf>
    <xf numFmtId="0" fontId="4" fillId="0" borderId="0" xfId="8" applyFont="1" applyBorder="1"/>
    <xf numFmtId="0" fontId="4" fillId="0" borderId="0" xfId="8" applyFont="1" applyBorder="1" applyAlignment="1">
      <alignment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43" fontId="7" fillId="0" borderId="0" xfId="0" applyNumberFormat="1" applyFont="1" applyFill="1" applyAlignment="1">
      <alignment horizontal="center" vertical="center" wrapText="1"/>
    </xf>
    <xf numFmtId="0" fontId="4" fillId="0" borderId="0" xfId="9" applyFont="1" applyFill="1" applyBorder="1"/>
    <xf numFmtId="0" fontId="7" fillId="0" borderId="0" xfId="0" applyFont="1" applyBorder="1" applyAlignment="1">
      <alignmen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7" fillId="0" borderId="0" xfId="0" applyFont="1" applyAlignment="1">
      <alignment vertical="center" wrapText="1"/>
    </xf>
    <xf numFmtId="0" fontId="7" fillId="0" borderId="0" xfId="0" applyFont="1" applyBorder="1" applyAlignment="1">
      <alignment horizontal="center" vertical="top" wrapText="1"/>
    </xf>
    <xf numFmtId="0" fontId="20"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Protection="1">
      <protection locked="0"/>
    </xf>
    <xf numFmtId="0" fontId="18" fillId="0" borderId="11" xfId="0" applyFont="1" applyBorder="1" applyAlignment="1" applyProtection="1">
      <alignment horizontal="center" vertical="center" textRotation="90" wrapText="1"/>
      <protection locked="0"/>
    </xf>
    <xf numFmtId="0" fontId="18" fillId="0" borderId="11"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xf>
    <xf numFmtId="0" fontId="15" fillId="0" borderId="15" xfId="0" applyFont="1" applyFill="1" applyBorder="1" applyAlignment="1" applyProtection="1">
      <alignment horizontal="center" vertical="center" wrapText="1"/>
    </xf>
    <xf numFmtId="0" fontId="7" fillId="0" borderId="0" xfId="0" applyFont="1" applyFill="1" applyBorder="1" applyAlignment="1" applyProtection="1">
      <alignment vertical="center" wrapText="1"/>
      <protection locked="0"/>
    </xf>
    <xf numFmtId="0" fontId="15"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7" fillId="0" borderId="0" xfId="0" applyFont="1" applyFill="1" applyAlignment="1" applyProtection="1">
      <alignment vertical="center" wrapText="1"/>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top" wrapText="1"/>
      <protection locked="0"/>
    </xf>
    <xf numFmtId="0" fontId="7" fillId="0" borderId="0" xfId="0" applyFont="1" applyFill="1" applyAlignment="1" applyProtection="1">
      <alignment vertical="top" wrapText="1"/>
      <protection locked="0"/>
    </xf>
    <xf numFmtId="0" fontId="15" fillId="0" borderId="0" xfId="0"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top" wrapText="1"/>
    </xf>
    <xf numFmtId="9" fontId="15" fillId="0" borderId="3"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6" fillId="3" borderId="19" xfId="0" applyFont="1" applyFill="1" applyBorder="1" applyAlignment="1">
      <alignment horizontal="centerContinuous" wrapText="1"/>
    </xf>
    <xf numFmtId="0" fontId="17" fillId="3" borderId="15" xfId="0" applyFont="1" applyFill="1" applyBorder="1" applyAlignment="1">
      <alignment horizontal="centerContinuous" vertical="center" wrapText="1"/>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9" fillId="3" borderId="19" xfId="0" applyFont="1" applyFill="1" applyBorder="1" applyAlignment="1">
      <alignment horizontal="centerContinuous"/>
    </xf>
    <xf numFmtId="0" fontId="19" fillId="3" borderId="15" xfId="0" applyFont="1" applyFill="1" applyBorder="1" applyAlignment="1">
      <alignment horizontal="centerContinuous" vertical="center"/>
    </xf>
    <xf numFmtId="0" fontId="19" fillId="3" borderId="21" xfId="0" applyFont="1" applyFill="1" applyBorder="1" applyAlignment="1">
      <alignment horizontal="centerContinuous"/>
    </xf>
    <xf numFmtId="0" fontId="19" fillId="3" borderId="22" xfId="0" applyFont="1" applyFill="1" applyBorder="1" applyAlignment="1">
      <alignment horizontal="centerContinuous" vertical="center"/>
    </xf>
    <xf numFmtId="9" fontId="7" fillId="0" borderId="0" xfId="0" applyNumberFormat="1" applyFont="1" applyFill="1" applyBorder="1" applyAlignment="1" applyProtection="1">
      <alignment vertical="center" wrapText="1"/>
      <protection locked="0"/>
    </xf>
    <xf numFmtId="0" fontId="17" fillId="3" borderId="23" xfId="0" applyFont="1" applyFill="1" applyBorder="1" applyAlignment="1" applyProtection="1">
      <alignment horizontal="centerContinuous" vertical="center" wrapText="1"/>
      <protection locked="0"/>
    </xf>
    <xf numFmtId="0" fontId="19" fillId="3" borderId="15" xfId="0" applyFont="1" applyFill="1" applyBorder="1" applyAlignment="1">
      <alignment horizontal="centerContinuous" vertical="center" wrapText="1"/>
    </xf>
    <xf numFmtId="0" fontId="16" fillId="3" borderId="24" xfId="0" applyFont="1" applyFill="1" applyBorder="1" applyAlignment="1" applyProtection="1">
      <alignment horizontal="centerContinuous" wrapText="1"/>
      <protection locked="0"/>
    </xf>
    <xf numFmtId="0" fontId="19" fillId="3" borderId="19" xfId="0" applyFont="1" applyFill="1" applyBorder="1" applyAlignment="1">
      <alignment horizontal="centerContinuous" wrapText="1"/>
    </xf>
    <xf numFmtId="0" fontId="19" fillId="3" borderId="21" xfId="0" applyFont="1" applyFill="1" applyBorder="1" applyAlignment="1">
      <alignment horizontal="centerContinuous" wrapText="1"/>
    </xf>
    <xf numFmtId="0" fontId="19" fillId="3" borderId="22" xfId="0" applyFont="1" applyFill="1" applyBorder="1" applyAlignment="1">
      <alignment horizontal="centerContinuous" vertical="center" wrapText="1"/>
    </xf>
    <xf numFmtId="0" fontId="24" fillId="3" borderId="21" xfId="0" applyFont="1" applyFill="1" applyBorder="1" applyAlignment="1">
      <alignment horizontal="centerContinuous" vertical="center" wrapText="1"/>
    </xf>
    <xf numFmtId="0" fontId="23" fillId="3" borderId="24" xfId="0" applyFont="1" applyFill="1" applyBorder="1" applyAlignment="1">
      <alignment horizontal="centerContinuous" vertical="center" wrapText="1"/>
    </xf>
    <xf numFmtId="0" fontId="4" fillId="0" borderId="0" xfId="7"/>
    <xf numFmtId="0" fontId="4" fillId="0" borderId="0" xfId="7" applyAlignment="1">
      <alignment vertical="center" wrapText="1"/>
    </xf>
    <xf numFmtId="0" fontId="25" fillId="0" borderId="0" xfId="7" applyFont="1" applyFill="1" applyAlignment="1">
      <alignment vertical="center" wrapText="1"/>
    </xf>
    <xf numFmtId="0" fontId="4" fillId="0" borderId="0" xfId="7" applyFont="1" applyAlignment="1">
      <alignment vertical="center" wrapText="1"/>
    </xf>
    <xf numFmtId="49" fontId="7" fillId="0" borderId="0" xfId="7" applyNumberFormat="1" applyFont="1" applyAlignment="1">
      <alignment horizontal="center"/>
    </xf>
    <xf numFmtId="0" fontId="7" fillId="0" borderId="0" xfId="7" applyFont="1" applyBorder="1" applyAlignment="1" applyProtection="1">
      <alignment vertical="top" wrapText="1"/>
      <protection locked="0"/>
    </xf>
    <xf numFmtId="49" fontId="7" fillId="0" borderId="27" xfId="0" applyNumberFormat="1" applyFont="1" applyBorder="1" applyAlignment="1">
      <alignment horizontal="center" vertical="center" wrapText="1"/>
    </xf>
    <xf numFmtId="0" fontId="15" fillId="0" borderId="28" xfId="0" applyFont="1" applyFill="1" applyBorder="1" applyAlignment="1" applyProtection="1">
      <alignment horizontal="center" vertical="center"/>
      <protection locked="0"/>
    </xf>
    <xf numFmtId="165" fontId="15" fillId="0" borderId="28" xfId="0" applyNumberFormat="1"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0" fontId="15" fillId="4" borderId="24" xfId="0" applyFont="1" applyFill="1" applyBorder="1" applyAlignment="1" applyProtection="1">
      <alignment vertical="center" wrapText="1"/>
      <protection locked="0"/>
    </xf>
    <xf numFmtId="0" fontId="15" fillId="4" borderId="23" xfId="0" applyFont="1" applyFill="1" applyBorder="1" applyAlignment="1" applyProtection="1">
      <alignment vertical="center" wrapText="1"/>
      <protection locked="0"/>
    </xf>
    <xf numFmtId="0" fontId="15" fillId="4" borderId="38" xfId="0" applyFont="1" applyFill="1" applyBorder="1" applyAlignment="1" applyProtection="1">
      <alignment vertical="center" wrapText="1"/>
      <protection locked="0"/>
    </xf>
    <xf numFmtId="0" fontId="1" fillId="0" borderId="0" xfId="0" applyFont="1" applyBorder="1" applyAlignment="1">
      <alignment vertical="center"/>
    </xf>
    <xf numFmtId="0" fontId="15" fillId="4" borderId="41" xfId="0" applyFont="1" applyFill="1" applyBorder="1" applyAlignment="1" applyProtection="1">
      <alignment vertical="center" wrapText="1"/>
      <protection locked="0"/>
    </xf>
    <xf numFmtId="0" fontId="15" fillId="4" borderId="44" xfId="0" applyFont="1" applyFill="1" applyBorder="1" applyAlignment="1" applyProtection="1">
      <alignment vertical="center" wrapText="1"/>
      <protection locked="0"/>
    </xf>
    <xf numFmtId="0" fontId="15" fillId="4" borderId="23" xfId="9" applyFont="1" applyFill="1" applyBorder="1" applyAlignment="1">
      <alignment horizontal="centerContinuous" vertical="center" wrapText="1"/>
    </xf>
    <xf numFmtId="0" fontId="15" fillId="0" borderId="21" xfId="0" applyFont="1" applyFill="1" applyBorder="1" applyAlignment="1">
      <alignment horizontal="right" vertical="center" wrapText="1"/>
    </xf>
    <xf numFmtId="49" fontId="7" fillId="0" borderId="0" xfId="0" applyNumberFormat="1" applyFont="1" applyFill="1" applyBorder="1" applyAlignment="1">
      <alignment horizontal="center" vertical="center" wrapText="1"/>
    </xf>
    <xf numFmtId="0" fontId="15" fillId="0" borderId="0" xfId="0" applyFont="1" applyBorder="1" applyAlignment="1">
      <alignment horizontal="right" vertical="center" wrapText="1"/>
    </xf>
    <xf numFmtId="0" fontId="15" fillId="0" borderId="46" xfId="0" applyFont="1" applyFill="1" applyBorder="1" applyAlignment="1">
      <alignment horizontal="centerContinuous" vertical="center" wrapText="1"/>
    </xf>
    <xf numFmtId="0" fontId="15" fillId="0" borderId="45" xfId="0" applyFont="1" applyFill="1" applyBorder="1" applyAlignment="1">
      <alignment horizontal="centerContinuous" vertical="center" wrapText="1"/>
    </xf>
    <xf numFmtId="0" fontId="25" fillId="0" borderId="0" xfId="7" applyFont="1" applyAlignment="1">
      <alignment vertical="center" wrapText="1"/>
    </xf>
    <xf numFmtId="0" fontId="18" fillId="0" borderId="37" xfId="0" applyFont="1" applyFill="1" applyBorder="1" applyAlignment="1" applyProtection="1">
      <alignment horizontal="center" vertical="center" wrapText="1"/>
      <protection locked="0"/>
    </xf>
    <xf numFmtId="0" fontId="17" fillId="3" borderId="0" xfId="0" applyFont="1" applyFill="1" applyBorder="1" applyAlignment="1">
      <alignment horizontal="centerContinuous" vertical="center"/>
    </xf>
    <xf numFmtId="0" fontId="19" fillId="3" borderId="0" xfId="0" applyFont="1" applyFill="1" applyBorder="1" applyAlignment="1">
      <alignment horizontal="centerContinuous" vertical="center" wrapText="1"/>
    </xf>
    <xf numFmtId="0" fontId="7" fillId="0" borderId="0" xfId="0" applyFont="1" applyFill="1" applyBorder="1" applyAlignment="1">
      <alignment horizontal="left" vertical="center"/>
    </xf>
    <xf numFmtId="0" fontId="7" fillId="0" borderId="0" xfId="9" applyFont="1" applyFill="1" applyBorder="1" applyAlignment="1">
      <alignment horizontal="left" vertical="center"/>
    </xf>
    <xf numFmtId="0" fontId="16" fillId="3" borderId="49" xfId="0" applyFont="1" applyFill="1" applyBorder="1" applyAlignment="1" applyProtection="1">
      <alignment horizontal="centerContinuous" wrapText="1"/>
      <protection locked="0"/>
    </xf>
    <xf numFmtId="0" fontId="19" fillId="3" borderId="50" xfId="0" applyFont="1" applyFill="1" applyBorder="1" applyAlignment="1">
      <alignment horizontal="centerContinuous" wrapText="1"/>
    </xf>
    <xf numFmtId="0" fontId="16" fillId="3" borderId="50" xfId="0" applyFont="1" applyFill="1" applyBorder="1" applyAlignment="1">
      <alignment horizontal="centerContinuous"/>
    </xf>
    <xf numFmtId="0" fontId="1" fillId="0" borderId="51" xfId="0" applyFont="1" applyBorder="1" applyAlignment="1">
      <alignment vertical="center"/>
    </xf>
    <xf numFmtId="0" fontId="7" fillId="0" borderId="0" xfId="0" applyFont="1" applyBorder="1" applyAlignment="1">
      <alignment vertical="center"/>
    </xf>
    <xf numFmtId="0" fontId="4" fillId="0" borderId="51" xfId="9" applyBorder="1" applyAlignment="1">
      <alignment vertical="center"/>
    </xf>
    <xf numFmtId="0" fontId="7" fillId="0" borderId="0" xfId="0" applyFont="1" applyFill="1" applyBorder="1" applyAlignment="1" applyProtection="1">
      <alignment vertical="center"/>
    </xf>
    <xf numFmtId="0" fontId="6" fillId="2" borderId="40" xfId="0" applyFont="1" applyFill="1" applyBorder="1" applyAlignment="1">
      <alignment horizontal="centerContinuous" vertical="center"/>
    </xf>
    <xf numFmtId="0" fontId="7" fillId="0" borderId="0" xfId="0" applyFont="1" applyFill="1" applyBorder="1"/>
    <xf numFmtId="0" fontId="7" fillId="0" borderId="0" xfId="0" applyFont="1" applyFill="1" applyBorder="1" applyAlignment="1" applyProtection="1">
      <alignment horizontal="left" vertical="center"/>
    </xf>
    <xf numFmtId="0" fontId="7" fillId="0" borderId="0" xfId="0" applyFont="1" applyFill="1" applyBorder="1" applyAlignment="1">
      <alignment vertical="center"/>
    </xf>
    <xf numFmtId="0" fontId="6" fillId="5" borderId="40" xfId="0" applyFont="1" applyFill="1" applyBorder="1" applyAlignment="1">
      <alignment horizontal="centerContinuous" vertical="center"/>
    </xf>
    <xf numFmtId="0" fontId="26" fillId="3" borderId="40" xfId="0" applyFont="1" applyFill="1" applyBorder="1" applyAlignment="1">
      <alignment horizontal="centerContinuous" vertical="center"/>
    </xf>
    <xf numFmtId="0" fontId="16" fillId="3" borderId="40" xfId="0" applyFont="1" applyFill="1" applyBorder="1" applyAlignment="1">
      <alignment horizontal="centerContinuous" vertical="center"/>
    </xf>
    <xf numFmtId="0" fontId="15" fillId="0" borderId="52" xfId="0" applyFont="1" applyFill="1" applyBorder="1" applyAlignment="1">
      <alignment horizontal="right" vertical="center" wrapText="1"/>
    </xf>
    <xf numFmtId="0" fontId="1" fillId="0" borderId="0" xfId="0" applyFont="1"/>
    <xf numFmtId="0" fontId="27" fillId="0" borderId="0" xfId="0" applyFont="1"/>
    <xf numFmtId="0" fontId="15" fillId="0" borderId="44" xfId="0" applyFont="1" applyFill="1" applyBorder="1" applyAlignment="1">
      <alignment horizontal="centerContinuous" vertical="center"/>
    </xf>
    <xf numFmtId="0" fontId="7" fillId="0" borderId="53" xfId="0" applyFont="1" applyBorder="1" applyAlignment="1">
      <alignment vertical="center"/>
    </xf>
    <xf numFmtId="0" fontId="7" fillId="0" borderId="43" xfId="0" applyFont="1" applyBorder="1" applyAlignment="1">
      <alignment vertical="center"/>
    </xf>
    <xf numFmtId="0" fontId="0" fillId="0" borderId="0" xfId="0" applyAlignment="1">
      <alignment vertical="center"/>
    </xf>
    <xf numFmtId="0" fontId="7" fillId="2" borderId="54" xfId="0" applyFont="1" applyFill="1" applyBorder="1" applyAlignment="1">
      <alignment vertical="center"/>
    </xf>
    <xf numFmtId="0" fontId="7" fillId="0" borderId="51" xfId="0" applyFont="1" applyBorder="1" applyAlignment="1">
      <alignment vertical="center"/>
    </xf>
    <xf numFmtId="0" fontId="15" fillId="0" borderId="0" xfId="0" applyFont="1" applyBorder="1" applyAlignment="1">
      <alignment vertical="center"/>
    </xf>
    <xf numFmtId="0" fontId="15" fillId="0" borderId="55" xfId="0" applyFont="1" applyBorder="1" applyAlignment="1">
      <alignment horizontal="center" vertical="center"/>
    </xf>
    <xf numFmtId="0" fontId="7" fillId="0" borderId="0" xfId="0" applyFont="1" applyAlignment="1">
      <alignment vertical="center"/>
    </xf>
    <xf numFmtId="9" fontId="15" fillId="0" borderId="0" xfId="0" applyNumberFormat="1" applyFont="1" applyBorder="1" applyAlignment="1">
      <alignment horizontal="left" vertical="center"/>
    </xf>
    <xf numFmtId="9" fontId="15" fillId="0" borderId="0" xfId="0" applyNumberFormat="1" applyFont="1" applyFill="1" applyBorder="1" applyAlignment="1">
      <alignment horizontal="center" vertical="center"/>
    </xf>
    <xf numFmtId="0" fontId="15" fillId="0" borderId="0" xfId="0" applyFont="1" applyBorder="1" applyAlignment="1">
      <alignment horizontal="centerContinuous" vertical="center"/>
    </xf>
    <xf numFmtId="0" fontId="15" fillId="0" borderId="0" xfId="0" applyFont="1" applyBorder="1" applyAlignment="1">
      <alignment horizontal="right" vertical="center"/>
    </xf>
    <xf numFmtId="0" fontId="18" fillId="0" borderId="59"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21" fillId="2" borderId="57" xfId="0" applyFont="1" applyFill="1" applyBorder="1" applyAlignment="1" applyProtection="1">
      <alignment horizontal="centerContinuous" vertical="center" wrapText="1"/>
    </xf>
    <xf numFmtId="0" fontId="21" fillId="2" borderId="16" xfId="0" applyFont="1" applyFill="1" applyBorder="1" applyAlignment="1">
      <alignment horizontal="centerContinuous" vertical="center" wrapText="1"/>
    </xf>
    <xf numFmtId="0" fontId="7" fillId="2" borderId="16" xfId="0" applyFont="1" applyFill="1" applyBorder="1" applyAlignment="1">
      <alignment horizontal="centerContinuous" vertical="center"/>
    </xf>
    <xf numFmtId="0" fontId="0" fillId="2" borderId="16" xfId="0" applyFill="1" applyBorder="1" applyAlignment="1" applyProtection="1">
      <alignment horizontal="centerContinuous" vertical="center" wrapText="1"/>
      <protection locked="0"/>
    </xf>
    <xf numFmtId="0" fontId="0" fillId="2" borderId="37" xfId="0" applyFill="1" applyBorder="1" applyAlignment="1" applyProtection="1">
      <alignment horizontal="centerContinuous" vertical="center" wrapText="1"/>
      <protection locked="0"/>
    </xf>
    <xf numFmtId="0" fontId="22" fillId="6" borderId="0" xfId="0" applyFont="1" applyFill="1" applyAlignment="1">
      <alignment horizontal="centerContinuous" vertical="center" wrapText="1"/>
    </xf>
    <xf numFmtId="0" fontId="3" fillId="6" borderId="0" xfId="0" applyFont="1" applyFill="1" applyAlignment="1">
      <alignment horizontal="centerContinuous" vertical="top" wrapText="1"/>
    </xf>
    <xf numFmtId="0" fontId="15" fillId="4" borderId="44" xfId="0" applyFont="1" applyFill="1" applyBorder="1" applyAlignment="1" applyProtection="1">
      <alignment horizontal="left" vertical="center"/>
    </xf>
    <xf numFmtId="0" fontId="15" fillId="4" borderId="46" xfId="0" applyFont="1" applyFill="1" applyBorder="1" applyAlignment="1" applyProtection="1">
      <alignment vertical="center"/>
    </xf>
    <xf numFmtId="0" fontId="15" fillId="4" borderId="41" xfId="0" applyFont="1" applyFill="1" applyBorder="1" applyAlignment="1" applyProtection="1">
      <alignment horizontal="left" vertical="center"/>
    </xf>
    <xf numFmtId="0" fontId="15" fillId="4" borderId="43" xfId="0" applyFont="1" applyFill="1" applyBorder="1" applyAlignment="1" applyProtection="1">
      <alignment vertical="center"/>
    </xf>
    <xf numFmtId="0" fontId="15" fillId="4" borderId="38" xfId="0" applyFont="1" applyFill="1" applyBorder="1" applyAlignment="1" applyProtection="1">
      <alignment horizontal="left" vertical="center"/>
    </xf>
    <xf numFmtId="0" fontId="15" fillId="4" borderId="40" xfId="0" applyFont="1" applyFill="1" applyBorder="1" applyAlignment="1" applyProtection="1">
      <alignment vertical="center"/>
    </xf>
    <xf numFmtId="0" fontId="15" fillId="4" borderId="64" xfId="9" applyFont="1" applyFill="1" applyBorder="1" applyAlignment="1" applyProtection="1">
      <alignment horizontal="left" vertical="center"/>
    </xf>
    <xf numFmtId="0" fontId="15" fillId="4" borderId="47" xfId="9" applyNumberFormat="1" applyFont="1" applyFill="1" applyBorder="1" applyAlignment="1" applyProtection="1">
      <alignment horizontal="left" vertical="center"/>
    </xf>
    <xf numFmtId="0" fontId="15" fillId="4" borderId="47" xfId="9" applyNumberFormat="1" applyFont="1" applyFill="1" applyBorder="1" applyAlignment="1" applyProtection="1">
      <alignment horizontal="centerContinuous" vertical="center"/>
    </xf>
    <xf numFmtId="0" fontId="15" fillId="4" borderId="47" xfId="9" applyFont="1" applyFill="1" applyBorder="1" applyAlignment="1" applyProtection="1">
      <alignment horizontal="left" vertical="center"/>
    </xf>
    <xf numFmtId="0" fontId="15" fillId="4" borderId="19" xfId="0" applyFont="1" applyFill="1" applyBorder="1" applyAlignment="1" applyProtection="1">
      <alignment horizontal="centerContinuous" vertical="center"/>
    </xf>
    <xf numFmtId="0" fontId="15" fillId="4" borderId="21" xfId="0" applyFont="1" applyFill="1" applyBorder="1" applyAlignment="1" applyProtection="1">
      <alignment horizontal="centerContinuous" vertical="center"/>
    </xf>
    <xf numFmtId="0" fontId="15" fillId="4" borderId="0" xfId="0" applyFont="1" applyFill="1" applyBorder="1" applyAlignment="1" applyProtection="1">
      <alignment horizontal="centerContinuous" vertical="center"/>
    </xf>
    <xf numFmtId="0" fontId="15" fillId="4" borderId="52" xfId="0" applyFont="1" applyFill="1" applyBorder="1" applyAlignment="1" applyProtection="1">
      <alignment horizontal="centerContinuous" vertical="center"/>
    </xf>
    <xf numFmtId="0" fontId="7" fillId="4" borderId="15" xfId="9" applyFont="1" applyFill="1" applyBorder="1" applyAlignment="1" applyProtection="1">
      <alignment horizontal="centerContinuous" vertical="center"/>
    </xf>
    <xf numFmtId="0" fontId="7" fillId="4" borderId="22" xfId="9" applyFont="1" applyFill="1" applyBorder="1" applyAlignment="1" applyProtection="1">
      <alignment horizontal="centerContinuous" vertical="center"/>
    </xf>
    <xf numFmtId="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9" fontId="7" fillId="0" borderId="9"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7" fillId="3" borderId="23" xfId="0" applyFont="1" applyFill="1" applyBorder="1" applyAlignment="1" applyProtection="1">
      <alignment horizontal="centerContinuous" vertical="center" wrapText="1"/>
    </xf>
    <xf numFmtId="0" fontId="15" fillId="4" borderId="24" xfId="0" applyFont="1" applyFill="1" applyBorder="1" applyAlignment="1" applyProtection="1">
      <alignment horizontal="left" vertical="center"/>
    </xf>
    <xf numFmtId="0" fontId="15" fillId="4" borderId="19" xfId="0" applyFont="1" applyFill="1" applyBorder="1" applyAlignment="1" applyProtection="1">
      <alignment vertical="center"/>
    </xf>
    <xf numFmtId="0" fontId="15" fillId="4" borderId="23" xfId="0" applyFont="1" applyFill="1" applyBorder="1" applyAlignment="1" applyProtection="1">
      <alignment horizontal="left" vertical="center"/>
    </xf>
    <xf numFmtId="0" fontId="15" fillId="4" borderId="15" xfId="0" applyFont="1" applyFill="1" applyBorder="1" applyAlignment="1" applyProtection="1">
      <alignment vertical="center"/>
    </xf>
    <xf numFmtId="0" fontId="15" fillId="4" borderId="15" xfId="0" applyFont="1" applyFill="1" applyBorder="1" applyAlignment="1" applyProtection="1">
      <alignment horizontal="centerContinuous" vertical="center"/>
    </xf>
    <xf numFmtId="0" fontId="15" fillId="4" borderId="22" xfId="0" applyFont="1" applyFill="1" applyBorder="1" applyAlignment="1" applyProtection="1">
      <alignment horizontal="centerContinuous" vertical="center"/>
    </xf>
    <xf numFmtId="9" fontId="7" fillId="0" borderId="5" xfId="0" applyNumberFormat="1"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62" xfId="0" applyFont="1" applyFill="1" applyBorder="1" applyAlignment="1" applyProtection="1">
      <alignment horizontal="center" vertical="center" wrapText="1"/>
    </xf>
    <xf numFmtId="9" fontId="7" fillId="4" borderId="1" xfId="0" applyNumberFormat="1"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9" fontId="7" fillId="4" borderId="30" xfId="0" applyNumberFormat="1"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32" xfId="0" applyFont="1" applyFill="1" applyBorder="1" applyAlignment="1" applyProtection="1">
      <alignment horizontal="center" vertical="center" wrapText="1"/>
    </xf>
    <xf numFmtId="0" fontId="17" fillId="3" borderId="51" xfId="0" applyFont="1" applyFill="1" applyBorder="1" applyAlignment="1" applyProtection="1">
      <alignment horizontal="centerContinuous" vertical="center" wrapText="1"/>
    </xf>
    <xf numFmtId="0" fontId="31" fillId="3" borderId="50" xfId="0" applyFont="1" applyFill="1" applyBorder="1" applyAlignment="1">
      <alignment horizontal="centerContinuous"/>
    </xf>
    <xf numFmtId="0" fontId="32" fillId="3" borderId="66" xfId="0" applyFont="1" applyFill="1" applyBorder="1" applyAlignment="1">
      <alignment horizontal="centerContinuous" wrapText="1"/>
    </xf>
    <xf numFmtId="0" fontId="33" fillId="3" borderId="0" xfId="0" applyFont="1" applyFill="1" applyBorder="1" applyAlignment="1">
      <alignment horizontal="centerContinuous" vertical="center"/>
    </xf>
    <xf numFmtId="0" fontId="32" fillId="3" borderId="55" xfId="0" applyFont="1" applyFill="1" applyBorder="1" applyAlignment="1">
      <alignment horizontal="centerContinuous" vertical="center" wrapText="1"/>
    </xf>
    <xf numFmtId="0" fontId="34" fillId="0" borderId="0" xfId="0" applyFont="1" applyBorder="1" applyAlignment="1">
      <alignment vertical="center"/>
    </xf>
    <xf numFmtId="0" fontId="34" fillId="0" borderId="55" xfId="0" applyFont="1" applyBorder="1" applyAlignment="1">
      <alignment vertical="center"/>
    </xf>
    <xf numFmtId="0" fontId="34" fillId="0" borderId="0" xfId="0" applyFont="1" applyAlignment="1">
      <alignment vertical="center"/>
    </xf>
    <xf numFmtId="0" fontId="34" fillId="0" borderId="0" xfId="9" applyFont="1" applyBorder="1" applyAlignment="1">
      <alignment vertical="center"/>
    </xf>
    <xf numFmtId="0" fontId="35" fillId="0" borderId="55" xfId="9" applyNumberFormat="1" applyFont="1" applyFill="1" applyBorder="1" applyAlignment="1" applyProtection="1">
      <alignment horizontal="left" vertical="center"/>
      <protection locked="0"/>
    </xf>
    <xf numFmtId="0" fontId="34" fillId="0" borderId="43" xfId="0" applyFont="1" applyBorder="1" applyAlignment="1">
      <alignment vertical="center"/>
    </xf>
    <xf numFmtId="0" fontId="34" fillId="0" borderId="28" xfId="0" applyFont="1" applyBorder="1" applyAlignment="1">
      <alignment vertical="center"/>
    </xf>
    <xf numFmtId="0" fontId="36" fillId="2" borderId="40" xfId="0" applyFont="1" applyFill="1" applyBorder="1" applyAlignment="1">
      <alignment horizontal="centerContinuous" vertical="center"/>
    </xf>
    <xf numFmtId="0" fontId="36" fillId="2" borderId="31" xfId="0" applyFont="1" applyFill="1" applyBorder="1" applyAlignment="1">
      <alignment horizontal="centerContinuous" vertical="center"/>
    </xf>
    <xf numFmtId="0" fontId="35" fillId="0" borderId="67" xfId="0" applyFont="1" applyFill="1" applyBorder="1" applyAlignment="1">
      <alignment horizontal="center" vertical="center" wrapText="1"/>
    </xf>
    <xf numFmtId="0" fontId="35" fillId="0" borderId="67" xfId="0" applyFont="1" applyFill="1" applyBorder="1" applyAlignment="1">
      <alignment horizontal="center" vertical="center"/>
    </xf>
    <xf numFmtId="0" fontId="35" fillId="0" borderId="68" xfId="0" applyFont="1" applyFill="1" applyBorder="1" applyAlignment="1">
      <alignment horizontal="center" vertical="center"/>
    </xf>
    <xf numFmtId="0" fontId="34" fillId="0" borderId="1" xfId="0" applyFont="1" applyFill="1" applyBorder="1" applyAlignment="1">
      <alignment horizontal="center" vertical="center"/>
    </xf>
    <xf numFmtId="9" fontId="34" fillId="0" borderId="1" xfId="0" applyNumberFormat="1" applyFont="1" applyFill="1" applyBorder="1" applyAlignment="1">
      <alignment horizontal="center" vertical="center"/>
    </xf>
    <xf numFmtId="0" fontId="34" fillId="0" borderId="31" xfId="0" applyFont="1" applyBorder="1" applyAlignment="1">
      <alignment horizontal="center" vertical="center"/>
    </xf>
    <xf numFmtId="0" fontId="34" fillId="0" borderId="30" xfId="0" applyFont="1" applyFill="1" applyBorder="1" applyAlignment="1">
      <alignment horizontal="center" vertical="center"/>
    </xf>
    <xf numFmtId="0" fontId="35" fillId="0" borderId="1" xfId="0" applyFont="1" applyFill="1" applyBorder="1" applyAlignment="1">
      <alignment horizontal="center" vertical="center"/>
    </xf>
    <xf numFmtId="9" fontId="35" fillId="0" borderId="1" xfId="0" applyNumberFormat="1" applyFont="1" applyFill="1" applyBorder="1" applyAlignment="1">
      <alignment horizontal="center" vertical="center"/>
    </xf>
    <xf numFmtId="9" fontId="34" fillId="0" borderId="30" xfId="0" applyNumberFormat="1" applyFont="1" applyFill="1" applyBorder="1" applyAlignment="1">
      <alignment horizontal="center" vertical="center"/>
    </xf>
    <xf numFmtId="0" fontId="36" fillId="5" borderId="40" xfId="0" applyFont="1" applyFill="1" applyBorder="1" applyAlignment="1">
      <alignment horizontal="centerContinuous" vertical="center"/>
    </xf>
    <xf numFmtId="0" fontId="36" fillId="5" borderId="31" xfId="0" applyFont="1" applyFill="1" applyBorder="1" applyAlignment="1">
      <alignment horizontal="centerContinuous" vertical="center"/>
    </xf>
    <xf numFmtId="0" fontId="34" fillId="0" borderId="67" xfId="0" applyFont="1" applyFill="1" applyBorder="1" applyAlignment="1">
      <alignment horizontal="center" vertical="center"/>
    </xf>
    <xf numFmtId="9" fontId="34" fillId="0" borderId="67" xfId="0" applyNumberFormat="1" applyFont="1" applyFill="1" applyBorder="1" applyAlignment="1">
      <alignment horizontal="center" vertical="center"/>
    </xf>
    <xf numFmtId="0" fontId="35" fillId="0" borderId="30" xfId="0" applyFont="1" applyFill="1" applyBorder="1" applyAlignment="1">
      <alignment horizontal="center" vertical="center"/>
    </xf>
    <xf numFmtId="9" fontId="35" fillId="0" borderId="30" xfId="0" applyNumberFormat="1" applyFont="1" applyFill="1" applyBorder="1" applyAlignment="1">
      <alignment horizontal="center" vertical="center"/>
    </xf>
    <xf numFmtId="0" fontId="37" fillId="3" borderId="40" xfId="0" applyFont="1" applyFill="1" applyBorder="1" applyAlignment="1">
      <alignment horizontal="centerContinuous" vertical="center"/>
    </xf>
    <xf numFmtId="0" fontId="37" fillId="3" borderId="31" xfId="0" applyFont="1" applyFill="1" applyBorder="1" applyAlignment="1">
      <alignment horizontal="centerContinuous" vertical="center"/>
    </xf>
    <xf numFmtId="164" fontId="35" fillId="0" borderId="30" xfId="0" applyNumberFormat="1" applyFont="1" applyFill="1" applyBorder="1" applyAlignment="1">
      <alignment horizontal="center" vertical="center"/>
    </xf>
    <xf numFmtId="0" fontId="34" fillId="0" borderId="0" xfId="0" applyFont="1"/>
    <xf numFmtId="0" fontId="35" fillId="0" borderId="0" xfId="0" applyFont="1" applyFill="1" applyBorder="1" applyAlignment="1" applyProtection="1">
      <alignment horizontal="left" vertical="center"/>
    </xf>
    <xf numFmtId="0" fontId="35" fillId="0" borderId="0" xfId="0" applyFont="1" applyBorder="1" applyAlignment="1">
      <alignment vertical="center"/>
    </xf>
    <xf numFmtId="0" fontId="35" fillId="0" borderId="55" xfId="0" applyFont="1" applyBorder="1" applyAlignment="1">
      <alignment horizontal="center" vertical="center"/>
    </xf>
    <xf numFmtId="0" fontId="34" fillId="5" borderId="54" xfId="0" applyFont="1" applyFill="1" applyBorder="1" applyAlignment="1">
      <alignment vertical="center"/>
    </xf>
    <xf numFmtId="0" fontId="32" fillId="3" borderId="54" xfId="0" applyFont="1" applyFill="1" applyBorder="1" applyAlignment="1">
      <alignment vertical="center"/>
    </xf>
    <xf numFmtId="165" fontId="7" fillId="0" borderId="4"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0" fontId="15" fillId="0" borderId="0" xfId="0" applyFont="1" applyFill="1" applyBorder="1" applyAlignment="1" applyProtection="1">
      <alignment horizontal="right" vertical="center" wrapText="1"/>
    </xf>
    <xf numFmtId="0" fontId="42"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center" vertical="center"/>
    </xf>
    <xf numFmtId="164" fontId="0" fillId="0" borderId="0" xfId="11" applyNumberFormat="1" applyFont="1" applyAlignment="1">
      <alignment horizontal="center" vertical="center"/>
    </xf>
    <xf numFmtId="14" fontId="4" fillId="0" borderId="37" xfId="0" applyNumberFormat="1" applyFont="1" applyFill="1" applyBorder="1" applyAlignment="1" applyProtection="1">
      <alignment horizontal="center" vertical="center" wrapText="1"/>
      <protection locked="0"/>
    </xf>
    <xf numFmtId="0" fontId="0" fillId="0" borderId="37" xfId="0"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14"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0" fillId="0" borderId="43" xfId="0" applyFont="1" applyFill="1" applyBorder="1" applyAlignment="1" applyProtection="1">
      <alignment horizontal="centerContinuous" vertical="center"/>
    </xf>
    <xf numFmtId="0" fontId="30" fillId="0" borderId="40" xfId="0" applyFont="1" applyFill="1" applyBorder="1" applyAlignment="1" applyProtection="1">
      <alignment horizontal="centerContinuous" vertical="center"/>
    </xf>
    <xf numFmtId="0" fontId="4" fillId="0" borderId="40" xfId="9" applyBorder="1" applyAlignment="1">
      <alignment horizontal="centerContinuous" vertical="center"/>
    </xf>
    <xf numFmtId="0" fontId="7" fillId="0" borderId="0" xfId="9" applyFont="1" applyFill="1" applyBorder="1" applyAlignment="1">
      <alignment horizontal="left" vertical="center" indent="1"/>
    </xf>
    <xf numFmtId="0" fontId="34" fillId="0" borderId="43" xfId="0" applyFont="1" applyBorder="1" applyAlignment="1">
      <alignment horizontal="centerContinuous" vertical="center"/>
    </xf>
    <xf numFmtId="0" fontId="35" fillId="0" borderId="31" xfId="0" applyFont="1" applyFill="1" applyBorder="1" applyAlignment="1">
      <alignment horizontal="center" vertical="center" wrapText="1"/>
    </xf>
    <xf numFmtId="0" fontId="35" fillId="0" borderId="71" xfId="0" applyFont="1" applyFill="1" applyBorder="1" applyAlignment="1">
      <alignment horizontal="center" vertical="center"/>
    </xf>
    <xf numFmtId="0" fontId="2" fillId="0" borderId="71" xfId="0" applyFont="1" applyBorder="1" applyAlignment="1">
      <alignment horizontal="center" vertical="center" wrapText="1"/>
    </xf>
    <xf numFmtId="0" fontId="0" fillId="0" borderId="72" xfId="0" applyBorder="1" applyAlignment="1">
      <alignment vertical="center"/>
    </xf>
    <xf numFmtId="0" fontId="7" fillId="0" borderId="0" xfId="0" applyFont="1" applyFill="1" applyBorder="1" applyAlignment="1">
      <alignment horizontal="left" vertical="center" indent="1"/>
    </xf>
    <xf numFmtId="0" fontId="7" fillId="0" borderId="0" xfId="0" applyFont="1" applyBorder="1" applyAlignment="1">
      <alignment horizontal="left" vertical="center"/>
    </xf>
    <xf numFmtId="0" fontId="30" fillId="0" borderId="43" xfId="9" applyNumberFormat="1" applyFont="1" applyFill="1" applyBorder="1" applyAlignment="1" applyProtection="1">
      <alignment horizontal="centerContinuous" vertical="center"/>
    </xf>
    <xf numFmtId="0" fontId="0" fillId="0" borderId="43" xfId="0" applyBorder="1" applyAlignment="1">
      <alignment vertical="center"/>
    </xf>
    <xf numFmtId="0" fontId="2" fillId="9" borderId="57" xfId="0" applyFont="1" applyFill="1" applyBorder="1" applyAlignment="1" applyProtection="1">
      <alignment horizontal="right" vertical="center" wrapText="1" indent="1"/>
    </xf>
    <xf numFmtId="0" fontId="1" fillId="6" borderId="0" xfId="0" applyFont="1" applyFill="1" applyAlignment="1">
      <alignment horizontal="centerContinuous" vertical="top" wrapText="1"/>
    </xf>
    <xf numFmtId="0" fontId="43" fillId="0" borderId="1" xfId="0" applyFont="1" applyFill="1" applyBorder="1" applyAlignment="1">
      <alignment horizontal="center" vertical="center" wrapText="1"/>
    </xf>
    <xf numFmtId="49" fontId="1" fillId="9" borderId="1" xfId="0" applyNumberFormat="1" applyFont="1" applyFill="1" applyBorder="1" applyAlignment="1">
      <alignment horizontal="left" vertical="center"/>
    </xf>
    <xf numFmtId="0" fontId="43"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10" borderId="69" xfId="0" applyFont="1" applyFill="1" applyBorder="1" applyAlignment="1">
      <alignment horizontal="center" vertical="center"/>
    </xf>
    <xf numFmtId="0" fontId="1" fillId="10" borderId="30" xfId="0" applyFont="1" applyFill="1" applyBorder="1" applyAlignment="1">
      <alignment horizontal="center" vertical="center"/>
    </xf>
    <xf numFmtId="0" fontId="1" fillId="0" borderId="0" xfId="0" applyFont="1" applyAlignment="1">
      <alignment horizontal="center"/>
    </xf>
    <xf numFmtId="0" fontId="1" fillId="0" borderId="0" xfId="0" applyFont="1" applyAlignment="1" applyProtection="1">
      <alignment horizontal="center" vertical="center"/>
    </xf>
    <xf numFmtId="0" fontId="44" fillId="11" borderId="0" xfId="10" applyFont="1" applyFill="1" applyAlignment="1">
      <alignment horizontal="centerContinuous" vertical="center" wrapText="1"/>
    </xf>
    <xf numFmtId="0" fontId="18" fillId="11" borderId="0" xfId="10" applyFont="1" applyFill="1" applyAlignment="1">
      <alignment horizontal="centerContinuous" vertical="center" wrapText="1"/>
    </xf>
    <xf numFmtId="0" fontId="40" fillId="0" borderId="0" xfId="10" applyFont="1" applyAlignment="1">
      <alignment vertical="center"/>
    </xf>
    <xf numFmtId="0" fontId="7" fillId="0" borderId="0" xfId="10" applyFont="1" applyAlignment="1">
      <alignment vertical="center"/>
    </xf>
    <xf numFmtId="49" fontId="7" fillId="0" borderId="27" xfId="0" applyNumberFormat="1" applyFont="1" applyBorder="1" applyAlignment="1">
      <alignment horizontal="center" vertical="center" wrapText="1"/>
    </xf>
    <xf numFmtId="0" fontId="34" fillId="0" borderId="69" xfId="0" applyFont="1" applyFill="1" applyBorder="1" applyAlignment="1">
      <alignment horizontal="center" vertical="center"/>
    </xf>
    <xf numFmtId="9" fontId="34" fillId="0" borderId="69" xfId="0" applyNumberFormat="1" applyFont="1" applyFill="1" applyBorder="1" applyAlignment="1">
      <alignment horizontal="center" vertical="center"/>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4" borderId="39" xfId="0" applyFont="1" applyFill="1" applyBorder="1" applyAlignment="1" applyProtection="1">
      <alignment vertical="center"/>
    </xf>
    <xf numFmtId="49" fontId="7" fillId="0" borderId="14" xfId="0" applyNumberFormat="1" applyFont="1" applyBorder="1" applyAlignment="1">
      <alignment horizontal="center" vertical="center" wrapText="1"/>
    </xf>
    <xf numFmtId="0" fontId="2" fillId="0" borderId="0" xfId="0" applyFont="1" applyBorder="1" applyAlignment="1">
      <alignment vertical="center"/>
    </xf>
    <xf numFmtId="9" fontId="2" fillId="0" borderId="0" xfId="0" applyNumberFormat="1" applyFont="1" applyBorder="1" applyAlignment="1">
      <alignment horizontal="left" vertical="center"/>
    </xf>
    <xf numFmtId="0" fontId="2" fillId="0" borderId="73" xfId="0" applyFont="1" applyFill="1" applyBorder="1" applyAlignment="1">
      <alignment horizontal="center" vertical="center" wrapText="1"/>
    </xf>
    <xf numFmtId="0" fontId="2" fillId="0" borderId="73" xfId="0" applyFont="1" applyFill="1" applyBorder="1" applyAlignment="1">
      <alignment horizontal="center" vertical="center"/>
    </xf>
    <xf numFmtId="164" fontId="2" fillId="0" borderId="30" xfId="0" applyNumberFormat="1" applyFont="1" applyFill="1" applyBorder="1" applyAlignment="1">
      <alignment horizontal="center" vertical="center"/>
    </xf>
    <xf numFmtId="0" fontId="2" fillId="0" borderId="15" xfId="0" applyFont="1" applyBorder="1" applyAlignment="1">
      <alignment vertical="center"/>
    </xf>
    <xf numFmtId="0" fontId="1" fillId="0" borderId="15" xfId="0" applyFont="1" applyBorder="1" applyAlignment="1">
      <alignment vertical="center"/>
    </xf>
    <xf numFmtId="9" fontId="2" fillId="0" borderId="15" xfId="0" applyNumberFormat="1" applyFont="1" applyBorder="1" applyAlignment="1">
      <alignment horizontal="left"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164" fontId="2" fillId="0" borderId="9" xfId="0" applyNumberFormat="1" applyFont="1" applyFill="1" applyBorder="1" applyAlignment="1">
      <alignment horizontal="center" vertical="center"/>
    </xf>
    <xf numFmtId="9" fontId="35" fillId="0" borderId="54" xfId="0" applyNumberFormat="1" applyFont="1" applyBorder="1" applyAlignment="1">
      <alignment horizontal="centerContinuous" vertical="center"/>
    </xf>
    <xf numFmtId="9" fontId="35" fillId="0" borderId="40" xfId="0" applyNumberFormat="1" applyFont="1" applyBorder="1" applyAlignment="1">
      <alignment horizontal="centerContinuous" vertical="center"/>
    </xf>
    <xf numFmtId="9" fontId="35" fillId="0" borderId="31" xfId="0" applyNumberFormat="1" applyFont="1" applyBorder="1" applyAlignment="1">
      <alignment horizontal="centerContinuous" vertical="center"/>
    </xf>
    <xf numFmtId="0" fontId="34" fillId="0" borderId="0" xfId="0" applyFont="1" applyBorder="1" applyAlignment="1">
      <alignment horizontal="center" vertical="center"/>
    </xf>
    <xf numFmtId="0" fontId="7" fillId="0" borderId="0" xfId="0" applyFont="1" applyBorder="1"/>
    <xf numFmtId="0" fontId="38" fillId="7" borderId="0" xfId="0" applyFont="1" applyFill="1" applyBorder="1" applyAlignment="1">
      <alignment vertical="center"/>
    </xf>
    <xf numFmtId="0" fontId="7" fillId="7" borderId="0" xfId="0" applyFont="1" applyFill="1" applyBorder="1" applyAlignment="1">
      <alignment vertical="center"/>
    </xf>
    <xf numFmtId="0" fontId="34" fillId="7" borderId="0" xfId="0" applyFont="1" applyFill="1" applyBorder="1" applyAlignment="1">
      <alignment vertical="center"/>
    </xf>
    <xf numFmtId="0" fontId="39" fillId="8" borderId="0" xfId="0" applyFont="1" applyFill="1" applyBorder="1" applyAlignment="1">
      <alignment vertical="center"/>
    </xf>
    <xf numFmtId="0" fontId="7" fillId="8" borderId="0" xfId="0" applyFont="1" applyFill="1" applyBorder="1" applyAlignment="1">
      <alignment vertical="center"/>
    </xf>
    <xf numFmtId="0" fontId="34" fillId="8" borderId="0" xfId="0" applyFont="1" applyFill="1" applyBorder="1" applyAlignment="1">
      <alignment vertical="center"/>
    </xf>
    <xf numFmtId="0" fontId="2" fillId="0" borderId="43" xfId="0" applyFont="1" applyBorder="1" applyAlignment="1">
      <alignment vertical="center"/>
    </xf>
    <xf numFmtId="0" fontId="46" fillId="13" borderId="0" xfId="10" applyFont="1" applyFill="1" applyAlignment="1">
      <alignment horizontal="centerContinuous" vertical="center" wrapText="1"/>
    </xf>
    <xf numFmtId="0" fontId="18" fillId="13" borderId="0" xfId="10" applyFont="1" applyFill="1" applyAlignment="1">
      <alignment horizontal="centerContinuous" vertical="center" wrapText="1"/>
    </xf>
    <xf numFmtId="0" fontId="15" fillId="0" borderId="0" xfId="0" applyFont="1" applyFill="1" applyAlignment="1">
      <alignment horizontal="centerContinuous" vertical="center"/>
    </xf>
    <xf numFmtId="0" fontId="15" fillId="0" borderId="0" xfId="0" applyFont="1" applyFill="1" applyAlignment="1">
      <alignment horizontal="left" vertical="center"/>
    </xf>
    <xf numFmtId="0" fontId="2" fillId="0" borderId="0" xfId="0" applyFont="1" applyFill="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67" xfId="0" applyFont="1" applyBorder="1" applyAlignment="1">
      <alignment horizontal="center" vertical="center"/>
    </xf>
    <xf numFmtId="0" fontId="7" fillId="0" borderId="30" xfId="0" applyFont="1" applyBorder="1" applyAlignment="1">
      <alignment vertical="center"/>
    </xf>
    <xf numFmtId="0" fontId="7" fillId="0" borderId="30" xfId="0" applyFont="1" applyBorder="1" applyAlignment="1" applyProtection="1">
      <alignment vertical="center" wrapText="1"/>
      <protection locked="0"/>
    </xf>
    <xf numFmtId="14" fontId="7" fillId="0" borderId="30"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 xfId="0" applyFont="1" applyBorder="1" applyAlignment="1">
      <alignment vertical="center"/>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11" borderId="0" xfId="10" applyFont="1" applyFill="1" applyAlignment="1">
      <alignment horizontal="centerContinuous" vertical="center" wrapText="1"/>
    </xf>
    <xf numFmtId="0" fontId="15" fillId="0" borderId="0" xfId="0" applyFont="1" applyFill="1" applyAlignment="1">
      <alignment horizontal="centerContinuous"/>
    </xf>
    <xf numFmtId="0" fontId="15" fillId="0" borderId="0" xfId="0" applyFont="1" applyFill="1" applyAlignment="1">
      <alignment horizontal="left"/>
    </xf>
    <xf numFmtId="0" fontId="2" fillId="0" borderId="0" xfId="0" applyFont="1" applyFill="1"/>
    <xf numFmtId="0" fontId="7" fillId="0" borderId="67" xfId="0" applyFont="1" applyBorder="1" applyAlignment="1">
      <alignment horizontal="center"/>
    </xf>
    <xf numFmtId="0" fontId="0" fillId="0" borderId="0" xfId="0" applyAlignment="1">
      <alignment horizontal="center"/>
    </xf>
    <xf numFmtId="0" fontId="7" fillId="0" borderId="30" xfId="0" applyFont="1" applyBorder="1"/>
    <xf numFmtId="12" fontId="15" fillId="0" borderId="12" xfId="0" applyNumberFormat="1" applyFont="1" applyFill="1" applyBorder="1" applyAlignment="1" applyProtection="1">
      <alignment horizontal="center" vertical="center" wrapText="1"/>
      <protection locked="0"/>
    </xf>
    <xf numFmtId="12" fontId="15" fillId="0" borderId="17" xfId="0" applyNumberFormat="1" applyFont="1" applyFill="1" applyBorder="1" applyAlignment="1" applyProtection="1">
      <alignment horizontal="center" vertical="center" wrapText="1"/>
      <protection locked="0"/>
    </xf>
    <xf numFmtId="12" fontId="15" fillId="0" borderId="18" xfId="0" applyNumberFormat="1" applyFont="1" applyFill="1" applyBorder="1" applyAlignment="1" applyProtection="1">
      <alignment horizontal="center" vertical="center" wrapText="1"/>
      <protection locked="0"/>
    </xf>
    <xf numFmtId="166" fontId="7" fillId="0" borderId="30" xfId="0" applyNumberFormat="1"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0" fillId="2" borderId="16" xfId="0" applyFill="1" applyBorder="1" applyAlignment="1" applyProtection="1">
      <alignment horizontal="left" vertical="center" wrapText="1"/>
      <protection locked="0"/>
    </xf>
    <xf numFmtId="0" fontId="15" fillId="2" borderId="16" xfId="0" applyFont="1" applyFill="1" applyBorder="1" applyAlignment="1">
      <alignment horizontal="centerContinuous" vertical="center"/>
    </xf>
    <xf numFmtId="0" fontId="2" fillId="2" borderId="16" xfId="0" applyFont="1" applyFill="1" applyBorder="1" applyAlignment="1" applyProtection="1">
      <alignment horizontal="centerContinuous" vertical="center" wrapText="1"/>
      <protection locked="0"/>
    </xf>
    <xf numFmtId="0" fontId="7" fillId="0" borderId="0" xfId="14" applyFont="1" applyAlignment="1">
      <alignment vertical="top"/>
    </xf>
    <xf numFmtId="0" fontId="1" fillId="0" borderId="0" xfId="14" applyAlignment="1">
      <alignment vertical="top"/>
    </xf>
    <xf numFmtId="0" fontId="16" fillId="3" borderId="19" xfId="14" applyFont="1" applyFill="1" applyBorder="1" applyAlignment="1">
      <alignment horizontal="centerContinuous" vertical="center"/>
    </xf>
    <xf numFmtId="0" fontId="1" fillId="0" borderId="0" xfId="14" applyAlignment="1">
      <alignment vertical="center"/>
    </xf>
    <xf numFmtId="0" fontId="15" fillId="4" borderId="40" xfId="14" applyFont="1" applyFill="1" applyBorder="1" applyAlignment="1" applyProtection="1">
      <alignment vertical="center" wrapText="1"/>
      <protection locked="0"/>
    </xf>
    <xf numFmtId="0" fontId="15" fillId="4" borderId="40" xfId="14" applyFont="1" applyFill="1" applyBorder="1" applyAlignment="1">
      <alignment vertical="center"/>
    </xf>
    <xf numFmtId="0" fontId="7" fillId="4" borderId="40" xfId="14" applyFont="1" applyFill="1" applyBorder="1" applyAlignment="1">
      <alignment vertical="center"/>
    </xf>
    <xf numFmtId="0" fontId="15" fillId="4" borderId="40" xfId="14" applyFont="1" applyFill="1" applyBorder="1" applyAlignment="1">
      <alignment horizontal="centerContinuous" vertical="center"/>
    </xf>
    <xf numFmtId="0" fontId="7" fillId="4" borderId="40" xfId="14" applyFont="1" applyFill="1" applyBorder="1" applyAlignment="1">
      <alignment horizontal="centerContinuous" vertical="center"/>
    </xf>
    <xf numFmtId="0" fontId="15" fillId="4" borderId="40" xfId="14" applyFont="1" applyFill="1" applyBorder="1" applyAlignment="1">
      <alignment horizontal="right" vertical="center"/>
    </xf>
    <xf numFmtId="0" fontId="7" fillId="4" borderId="31" xfId="14" applyFont="1" applyFill="1" applyBorder="1" applyAlignment="1">
      <alignment horizontal="centerContinuous" vertical="center"/>
    </xf>
    <xf numFmtId="0" fontId="35" fillId="0" borderId="0" xfId="14" applyFont="1" applyFill="1" applyBorder="1" applyAlignment="1" applyProtection="1">
      <alignment vertical="center" wrapText="1"/>
      <protection locked="0"/>
    </xf>
    <xf numFmtId="0" fontId="35" fillId="6" borderId="50" xfId="14" applyFont="1" applyFill="1" applyBorder="1" applyAlignment="1">
      <alignment horizontal="centerContinuous" vertical="center"/>
    </xf>
    <xf numFmtId="0" fontId="35" fillId="0" borderId="0" xfId="14" applyFont="1" applyFill="1" applyAlignment="1">
      <alignment vertical="center"/>
    </xf>
    <xf numFmtId="0" fontId="7" fillId="0" borderId="0" xfId="14" applyFont="1" applyAlignment="1">
      <alignment horizontal="center" vertical="center"/>
    </xf>
    <xf numFmtId="0" fontId="35" fillId="6" borderId="1" xfId="14" applyFont="1" applyFill="1" applyBorder="1" applyAlignment="1">
      <alignment horizontal="center" vertical="center"/>
    </xf>
    <xf numFmtId="0" fontId="7" fillId="0" borderId="0" xfId="14" applyFont="1" applyBorder="1" applyAlignment="1">
      <alignment horizontal="center" vertical="center"/>
    </xf>
    <xf numFmtId="0" fontId="7" fillId="0" borderId="0" xfId="14" applyFont="1" applyBorder="1" applyAlignment="1">
      <alignment vertical="center" wrapText="1"/>
    </xf>
    <xf numFmtId="0" fontId="7" fillId="0" borderId="74" xfId="14" applyFont="1" applyBorder="1" applyAlignment="1" applyProtection="1">
      <alignment horizontal="center" vertical="center"/>
      <protection locked="0"/>
    </xf>
    <xf numFmtId="0" fontId="7" fillId="0" borderId="0" xfId="14" applyFont="1" applyAlignment="1">
      <alignment vertical="center"/>
    </xf>
    <xf numFmtId="0" fontId="15" fillId="0" borderId="0" xfId="14" applyFont="1" applyBorder="1" applyAlignment="1">
      <alignment vertical="center"/>
    </xf>
    <xf numFmtId="0" fontId="7" fillId="0" borderId="0" xfId="14" applyFont="1" applyAlignment="1">
      <alignment horizontal="left" vertical="center"/>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49" fontId="48" fillId="0" borderId="41" xfId="0" applyNumberFormat="1" applyFont="1" applyFill="1" applyBorder="1" applyAlignment="1">
      <alignment horizontal="center" vertical="center" wrapText="1"/>
    </xf>
    <xf numFmtId="0" fontId="16" fillId="3" borderId="60" xfId="14" applyFont="1" applyFill="1" applyBorder="1" applyAlignment="1">
      <alignment horizontal="centerContinuous" vertical="center"/>
    </xf>
    <xf numFmtId="0" fontId="35" fillId="6" borderId="66" xfId="14" applyFont="1" applyFill="1" applyBorder="1" applyAlignment="1">
      <alignment horizontal="centerContinuous" vertical="center"/>
    </xf>
    <xf numFmtId="0" fontId="16" fillId="3" borderId="61" xfId="14" applyFont="1" applyFill="1" applyBorder="1" applyAlignment="1">
      <alignment horizontal="centerContinuous" vertical="center"/>
    </xf>
    <xf numFmtId="0" fontId="15" fillId="4" borderId="54" xfId="14" applyFont="1" applyFill="1" applyBorder="1" applyAlignment="1" applyProtection="1">
      <alignment vertical="center" wrapText="1"/>
      <protection locked="0"/>
    </xf>
    <xf numFmtId="0" fontId="35" fillId="0" borderId="51" xfId="14" applyFont="1" applyFill="1" applyBorder="1" applyAlignment="1" applyProtection="1">
      <alignment vertical="center" wrapText="1"/>
      <protection locked="0"/>
    </xf>
    <xf numFmtId="0" fontId="7" fillId="0" borderId="51" xfId="14" applyFont="1" applyBorder="1" applyAlignment="1">
      <alignment horizontal="center" vertical="center"/>
    </xf>
    <xf numFmtId="0" fontId="35" fillId="0" borderId="0" xfId="14" applyFont="1" applyBorder="1" applyAlignment="1">
      <alignment horizontal="center" vertical="center"/>
    </xf>
    <xf numFmtId="0" fontId="16" fillId="3" borderId="75" xfId="14" applyFont="1" applyFill="1" applyBorder="1" applyAlignment="1">
      <alignment horizontal="centerContinuous" vertical="center"/>
    </xf>
    <xf numFmtId="0" fontId="15" fillId="4" borderId="76" xfId="14" applyFont="1" applyFill="1" applyBorder="1" applyAlignment="1">
      <alignment vertical="center"/>
    </xf>
    <xf numFmtId="0" fontId="35" fillId="6" borderId="77" xfId="14" applyFont="1" applyFill="1" applyBorder="1" applyAlignment="1">
      <alignment horizontal="centerContinuous" vertical="center"/>
    </xf>
    <xf numFmtId="0" fontId="35" fillId="6" borderId="78" xfId="14" applyFont="1" applyFill="1" applyBorder="1" applyAlignment="1">
      <alignment horizontal="center" vertical="center"/>
    </xf>
    <xf numFmtId="0" fontId="7" fillId="0" borderId="79" xfId="14" applyFont="1" applyBorder="1" applyAlignment="1" applyProtection="1">
      <alignment horizontal="center" vertical="center"/>
      <protection locked="0"/>
    </xf>
    <xf numFmtId="0" fontId="7" fillId="0" borderId="0" xfId="14" applyFont="1" applyBorder="1" applyAlignment="1">
      <alignment vertical="center"/>
    </xf>
    <xf numFmtId="164" fontId="0" fillId="0" borderId="0" xfId="0" applyNumberFormat="1" applyAlignment="1">
      <alignment horizontal="center" vertical="center"/>
    </xf>
    <xf numFmtId="0" fontId="7" fillId="0" borderId="30" xfId="0" applyNumberFormat="1"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0" fontId="19" fillId="3" borderId="19" xfId="0" applyFont="1" applyFill="1" applyBorder="1" applyAlignment="1">
      <alignment horizontal="left"/>
    </xf>
    <xf numFmtId="0" fontId="19" fillId="3" borderId="15" xfId="0" applyFont="1" applyFill="1" applyBorder="1" applyAlignment="1">
      <alignment horizontal="left" vertical="center"/>
    </xf>
    <xf numFmtId="49" fontId="7" fillId="0" borderId="0" xfId="0" applyNumberFormat="1" applyFont="1" applyFill="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Continuous" vertical="center" wrapText="1"/>
    </xf>
    <xf numFmtId="0" fontId="2" fillId="0" borderId="0" xfId="0" applyFont="1" applyFill="1" applyAlignment="1">
      <alignment vertical="center" wrapText="1"/>
    </xf>
    <xf numFmtId="0" fontId="15" fillId="0" borderId="0" xfId="0" applyFont="1" applyFill="1" applyAlignment="1">
      <alignment horizontal="left" vertical="center" wrapText="1"/>
    </xf>
    <xf numFmtId="0" fontId="7" fillId="0" borderId="0" xfId="0" applyFont="1" applyFill="1" applyBorder="1" applyAlignment="1">
      <alignment vertical="top" wrapText="1"/>
    </xf>
    <xf numFmtId="0" fontId="7" fillId="0" borderId="0" xfId="0" applyFont="1" applyAlignment="1">
      <alignment vertical="center" wrapText="1"/>
    </xf>
    <xf numFmtId="12" fontId="15" fillId="0" borderId="13" xfId="0" applyNumberFormat="1" applyFont="1" applyFill="1" applyBorder="1" applyAlignment="1" applyProtection="1">
      <alignment horizontal="center" vertical="center" wrapText="1"/>
      <protection locked="0"/>
    </xf>
    <xf numFmtId="0" fontId="15" fillId="4" borderId="21" xfId="0" applyFont="1" applyFill="1" applyBorder="1" applyAlignment="1" applyProtection="1">
      <alignment vertical="center"/>
    </xf>
    <xf numFmtId="0" fontId="15" fillId="4" borderId="22" xfId="0" applyFont="1" applyFill="1" applyBorder="1" applyAlignment="1" applyProtection="1">
      <alignment vertical="center"/>
    </xf>
    <xf numFmtId="0" fontId="15" fillId="0" borderId="42" xfId="0" applyFont="1" applyFill="1" applyBorder="1" applyAlignment="1" applyProtection="1">
      <alignment horizontal="center" vertical="center"/>
      <protection locked="0"/>
    </xf>
    <xf numFmtId="165" fontId="15" fillId="0" borderId="42" xfId="0" applyNumberFormat="1"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165" fontId="7" fillId="0" borderId="63" xfId="0" applyNumberFormat="1" applyFont="1" applyBorder="1" applyAlignment="1">
      <alignment horizontal="center" vertical="center" wrapText="1"/>
    </xf>
    <xf numFmtId="165" fontId="7" fillId="0" borderId="65"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10" xfId="0" applyNumberFormat="1" applyFont="1" applyBorder="1" applyAlignment="1">
      <alignment horizontal="center" vertical="center" wrapText="1"/>
    </xf>
    <xf numFmtId="0" fontId="15" fillId="0" borderId="63" xfId="0" applyFont="1" applyBorder="1" applyAlignment="1">
      <alignment horizontal="center" vertical="center" wrapText="1"/>
    </xf>
    <xf numFmtId="9" fontId="15"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65"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9" fillId="3" borderId="19" xfId="0" applyFont="1" applyFill="1" applyBorder="1" applyAlignment="1">
      <alignment horizontal="left" wrapText="1"/>
    </xf>
    <xf numFmtId="0" fontId="19" fillId="3" borderId="15" xfId="0" applyFont="1" applyFill="1" applyBorder="1" applyAlignment="1">
      <alignment horizontal="left" vertical="center" wrapText="1"/>
    </xf>
    <xf numFmtId="0" fontId="15" fillId="4" borderId="19" xfId="0" applyFont="1" applyFill="1" applyBorder="1" applyAlignment="1">
      <alignment horizontal="right" vertical="center" wrapText="1"/>
    </xf>
    <xf numFmtId="0" fontId="15" fillId="4" borderId="40" xfId="0" applyFont="1" applyFill="1" applyBorder="1" applyAlignment="1">
      <alignment horizontal="right" vertical="center" wrapText="1"/>
    </xf>
    <xf numFmtId="0" fontId="15" fillId="4" borderId="15" xfId="0" applyFont="1" applyFill="1" applyBorder="1" applyAlignment="1">
      <alignment horizontal="right" vertical="center" wrapText="1"/>
    </xf>
    <xf numFmtId="0" fontId="16" fillId="3" borderId="24" xfId="0" applyFont="1" applyFill="1" applyBorder="1" applyAlignment="1">
      <alignment horizontal="centerContinuous" wrapText="1"/>
    </xf>
    <xf numFmtId="0" fontId="17" fillId="3" borderId="23" xfId="0" applyFont="1" applyFill="1" applyBorder="1" applyAlignment="1">
      <alignment horizontal="centerContinuous" vertical="center"/>
    </xf>
    <xf numFmtId="0" fontId="53" fillId="2" borderId="16" xfId="0" applyFont="1" applyFill="1" applyBorder="1" applyAlignment="1">
      <alignment horizontal="left" vertical="center" wrapText="1"/>
    </xf>
    <xf numFmtId="0" fontId="18" fillId="0" borderId="59" xfId="0" applyFont="1" applyBorder="1" applyAlignment="1" applyProtection="1">
      <alignment horizontal="center" vertical="center" textRotation="90" wrapText="1"/>
      <protection locked="0"/>
    </xf>
    <xf numFmtId="0" fontId="54" fillId="2" borderId="57" xfId="0" applyFont="1" applyFill="1" applyBorder="1" applyAlignment="1" applyProtection="1">
      <alignment horizontal="left" vertical="center" wrapText="1"/>
    </xf>
    <xf numFmtId="49" fontId="7" fillId="0" borderId="4" xfId="0" applyNumberFormat="1" applyFont="1" applyBorder="1" applyAlignment="1">
      <alignment horizontal="center" vertical="center" wrapText="1"/>
    </xf>
    <xf numFmtId="49" fontId="7" fillId="0" borderId="81" xfId="7" applyNumberFormat="1" applyFont="1" applyBorder="1" applyAlignment="1">
      <alignment horizontal="center" vertical="center" wrapText="1"/>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4" borderId="46" xfId="0" applyFont="1" applyFill="1" applyBorder="1" applyAlignment="1">
      <alignment horizontal="right" vertical="center" wrapText="1"/>
    </xf>
    <xf numFmtId="0" fontId="15" fillId="4" borderId="43" xfId="0" applyFont="1" applyFill="1" applyBorder="1" applyAlignment="1">
      <alignment horizontal="right" vertical="center" wrapText="1"/>
    </xf>
    <xf numFmtId="0" fontId="15" fillId="4" borderId="15" xfId="9" applyFont="1" applyFill="1" applyBorder="1" applyAlignment="1">
      <alignment horizontal="right" vertical="center" wrapText="1"/>
    </xf>
    <xf numFmtId="0" fontId="18" fillId="0" borderId="19" xfId="0" applyFont="1" applyFill="1" applyBorder="1" applyAlignment="1" applyProtection="1">
      <alignment horizontal="center" vertical="center" wrapText="1"/>
    </xf>
    <xf numFmtId="0" fontId="7" fillId="0" borderId="46" xfId="7" applyFont="1" applyFill="1" applyBorder="1" applyAlignment="1" applyProtection="1">
      <alignment vertical="center" wrapText="1"/>
    </xf>
    <xf numFmtId="0" fontId="7" fillId="0" borderId="40" xfId="7" applyFont="1" applyFill="1" applyBorder="1" applyAlignment="1" applyProtection="1">
      <alignment vertical="center" wrapText="1"/>
    </xf>
    <xf numFmtId="0" fontId="49" fillId="0" borderId="80" xfId="0" applyFont="1" applyFill="1" applyBorder="1" applyAlignment="1" applyProtection="1">
      <alignment vertical="center" wrapText="1"/>
    </xf>
    <xf numFmtId="0" fontId="7" fillId="0" borderId="15" xfId="7" applyFont="1" applyFill="1" applyBorder="1" applyAlignment="1" applyProtection="1">
      <alignment vertical="center" wrapText="1"/>
    </xf>
    <xf numFmtId="0" fontId="15" fillId="0" borderId="19" xfId="0" applyFont="1" applyFill="1" applyBorder="1" applyAlignment="1">
      <alignment horizontal="right" vertical="center" wrapText="1"/>
    </xf>
    <xf numFmtId="0" fontId="15" fillId="4" borderId="45" xfId="0" applyFont="1" applyFill="1" applyBorder="1" applyAlignment="1" applyProtection="1">
      <alignment vertical="center"/>
    </xf>
    <xf numFmtId="0" fontId="15" fillId="4" borderId="42" xfId="0" applyFont="1" applyFill="1" applyBorder="1" applyAlignment="1" applyProtection="1">
      <alignment vertical="center"/>
    </xf>
    <xf numFmtId="0" fontId="15" fillId="4" borderId="48" xfId="9" applyNumberFormat="1" applyFont="1" applyFill="1" applyBorder="1" applyAlignment="1" applyProtection="1">
      <alignment horizontal="centerContinuous" vertical="center"/>
    </xf>
    <xf numFmtId="0" fontId="28" fillId="2" borderId="57" xfId="0" applyFont="1" applyFill="1" applyBorder="1" applyAlignment="1">
      <alignment horizontal="centerContinuous" vertical="center"/>
    </xf>
    <xf numFmtId="0" fontId="2" fillId="2" borderId="37" xfId="0" applyFont="1" applyFill="1" applyBorder="1" applyAlignment="1" applyProtection="1">
      <alignment horizontal="centerContinuous" vertical="center" wrapText="1"/>
      <protection locked="0"/>
    </xf>
    <xf numFmtId="0" fontId="15" fillId="0" borderId="10" xfId="0" applyFont="1" applyFill="1" applyBorder="1" applyAlignment="1" applyProtection="1">
      <alignment horizontal="center" vertical="center"/>
      <protection locked="0"/>
    </xf>
    <xf numFmtId="0" fontId="15" fillId="4" borderId="15" xfId="9" applyFont="1" applyFill="1" applyBorder="1" applyAlignment="1" applyProtection="1">
      <alignment horizontal="centerContinuous" vertical="center"/>
    </xf>
    <xf numFmtId="0" fontId="7" fillId="0" borderId="63"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6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42" xfId="0" applyFont="1" applyFill="1" applyBorder="1" applyAlignment="1" applyProtection="1">
      <alignment horizontal="center" vertical="center"/>
      <protection locked="0"/>
    </xf>
    <xf numFmtId="0" fontId="7" fillId="0" borderId="29" xfId="0" applyFont="1" applyFill="1" applyBorder="1" applyAlignment="1" applyProtection="1">
      <alignment vertical="center" wrapText="1"/>
    </xf>
    <xf numFmtId="0" fontId="7" fillId="0" borderId="26"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7" fillId="0" borderId="35" xfId="0" applyFont="1" applyFill="1" applyBorder="1" applyAlignment="1">
      <alignment vertical="center" wrapText="1"/>
    </xf>
    <xf numFmtId="0" fontId="7" fillId="0" borderId="25" xfId="0" applyFont="1" applyFill="1" applyBorder="1" applyAlignment="1">
      <alignment vertical="center" wrapText="1"/>
    </xf>
    <xf numFmtId="0" fontId="7" fillId="0" borderId="56" xfId="0" applyFont="1" applyFill="1" applyBorder="1" applyAlignment="1">
      <alignment vertical="center" wrapText="1"/>
    </xf>
    <xf numFmtId="0" fontId="7" fillId="0" borderId="42" xfId="0" applyFont="1" applyFill="1" applyBorder="1" applyAlignment="1">
      <alignment horizontal="right" vertical="center" wrapText="1"/>
    </xf>
    <xf numFmtId="0" fontId="7" fillId="0" borderId="14" xfId="0" applyFont="1" applyFill="1" applyBorder="1" applyAlignment="1" applyProtection="1">
      <alignment horizontal="left" vertical="center" wrapText="1"/>
    </xf>
    <xf numFmtId="0" fontId="7" fillId="0" borderId="25" xfId="0" applyFont="1" applyFill="1" applyBorder="1" applyAlignment="1" applyProtection="1">
      <alignment vertical="center" wrapText="1"/>
    </xf>
    <xf numFmtId="0" fontId="7" fillId="0" borderId="26" xfId="0" applyFont="1" applyFill="1" applyBorder="1" applyAlignment="1" applyProtection="1">
      <alignment horizontal="right" vertical="center" wrapText="1"/>
    </xf>
    <xf numFmtId="0" fontId="7" fillId="0" borderId="14" xfId="0" applyFont="1" applyFill="1" applyBorder="1" applyAlignment="1" applyProtection="1">
      <alignment horizontal="right" vertical="center" wrapText="1"/>
    </xf>
    <xf numFmtId="0" fontId="7" fillId="0" borderId="60"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8" xfId="0" applyFont="1" applyFill="1" applyBorder="1" applyAlignment="1" applyProtection="1">
      <alignment horizontal="center" vertical="center" wrapText="1"/>
    </xf>
    <xf numFmtId="0" fontId="0" fillId="0" borderId="0" xfId="0" applyAlignment="1">
      <alignment horizontal="left" vertical="center"/>
    </xf>
    <xf numFmtId="0" fontId="6" fillId="14" borderId="29" xfId="0" applyFont="1" applyFill="1" applyBorder="1" applyAlignment="1">
      <alignment horizontal="center" vertical="center" wrapText="1"/>
    </xf>
    <xf numFmtId="0" fontId="6" fillId="14" borderId="29" xfId="0" applyFont="1" applyFill="1" applyBorder="1" applyAlignment="1">
      <alignment horizontal="center" vertical="center"/>
    </xf>
    <xf numFmtId="0" fontId="15" fillId="5" borderId="83" xfId="0" applyFont="1" applyFill="1" applyBorder="1" applyAlignment="1" applyProtection="1">
      <alignment horizontal="center" vertical="top" wrapText="1"/>
      <protection locked="0"/>
    </xf>
    <xf numFmtId="0" fontId="15" fillId="12" borderId="25" xfId="0" applyFont="1" applyFill="1" applyBorder="1" applyAlignment="1" applyProtection="1">
      <alignment horizontal="center" vertical="top" wrapText="1"/>
      <protection locked="0"/>
    </xf>
    <xf numFmtId="49" fontId="7" fillId="0" borderId="29"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1" fillId="18" borderId="57" xfId="0" applyFont="1" applyFill="1" applyBorder="1" applyAlignment="1" applyProtection="1">
      <alignment horizontal="centerContinuous" vertical="center" wrapText="1"/>
    </xf>
    <xf numFmtId="0" fontId="7" fillId="18" borderId="37" xfId="0" applyFont="1" applyFill="1" applyBorder="1" applyAlignment="1">
      <alignment horizontal="centerContinuous" vertical="center" wrapText="1"/>
    </xf>
    <xf numFmtId="0" fontId="21" fillId="18" borderId="57" xfId="0" applyFont="1" applyFill="1" applyBorder="1" applyAlignment="1">
      <alignment horizontal="centerContinuous" vertical="center"/>
    </xf>
    <xf numFmtId="0" fontId="21" fillId="18" borderId="16" xfId="0" applyFont="1" applyFill="1" applyBorder="1" applyAlignment="1">
      <alignment horizontal="centerContinuous" vertical="center"/>
    </xf>
    <xf numFmtId="0" fontId="21" fillId="18" borderId="37" xfId="0" applyFont="1" applyFill="1" applyBorder="1" applyAlignment="1">
      <alignment horizontal="centerContinuous" vertical="center"/>
    </xf>
    <xf numFmtId="0" fontId="7" fillId="18" borderId="57" xfId="0" applyFont="1" applyFill="1" applyBorder="1" applyAlignment="1">
      <alignment horizontal="left" vertical="center" wrapText="1"/>
    </xf>
    <xf numFmtId="0" fontId="7" fillId="18" borderId="16" xfId="0" applyFont="1" applyFill="1" applyBorder="1" applyAlignment="1">
      <alignment horizontal="centerContinuous" vertical="center" wrapText="1"/>
    </xf>
    <xf numFmtId="0" fontId="7" fillId="0" borderId="84" xfId="0" applyFont="1" applyFill="1" applyBorder="1" applyAlignment="1" applyProtection="1">
      <alignment vertical="center" wrapText="1"/>
    </xf>
    <xf numFmtId="0" fontId="15" fillId="16" borderId="4" xfId="0" applyFont="1" applyFill="1" applyBorder="1" applyAlignment="1" applyProtection="1">
      <alignment horizontal="center" vertical="center"/>
      <protection locked="0"/>
    </xf>
    <xf numFmtId="0" fontId="15" fillId="16" borderId="5" xfId="0" applyFont="1" applyFill="1" applyBorder="1" applyAlignment="1" applyProtection="1">
      <alignment horizontal="center" vertical="center"/>
      <protection locked="0"/>
    </xf>
    <xf numFmtId="0" fontId="15" fillId="12" borderId="46" xfId="0" applyFont="1" applyFill="1" applyBorder="1" applyAlignment="1" applyProtection="1">
      <alignment horizontal="center" vertical="center"/>
    </xf>
    <xf numFmtId="0" fontId="15" fillId="12" borderId="45"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5" xfId="0" applyFont="1" applyFill="1" applyBorder="1" applyAlignment="1" applyProtection="1">
      <alignment horizontal="left" vertical="center" wrapText="1"/>
    </xf>
    <xf numFmtId="0" fontId="15" fillId="19" borderId="54" xfId="0" applyFont="1" applyFill="1" applyBorder="1" applyAlignment="1" applyProtection="1">
      <alignment horizontal="center" vertical="center"/>
    </xf>
    <xf numFmtId="0" fontId="15" fillId="19" borderId="40" xfId="0" applyFont="1" applyFill="1" applyBorder="1" applyAlignment="1" applyProtection="1">
      <alignment horizontal="center" vertical="center"/>
    </xf>
    <xf numFmtId="0" fontId="15" fillId="19" borderId="39"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49" fontId="7" fillId="0" borderId="83" xfId="0" applyNumberFormat="1" applyFont="1" applyBorder="1" applyAlignment="1">
      <alignment horizontal="center" vertical="center" wrapText="1"/>
    </xf>
    <xf numFmtId="0" fontId="7" fillId="0" borderId="83" xfId="0" applyFont="1" applyFill="1" applyBorder="1" applyAlignment="1" applyProtection="1">
      <alignment vertical="center" wrapText="1"/>
    </xf>
    <xf numFmtId="0" fontId="15" fillId="0" borderId="81" xfId="0" applyFont="1" applyFill="1" applyBorder="1" applyAlignment="1" applyProtection="1">
      <alignment horizontal="center" vertical="center"/>
      <protection locked="0"/>
    </xf>
    <xf numFmtId="0" fontId="15" fillId="12" borderId="80" xfId="0" applyFont="1" applyFill="1" applyBorder="1" applyAlignment="1" applyProtection="1">
      <alignment horizontal="center" vertical="center"/>
    </xf>
    <xf numFmtId="0" fontId="15" fillId="12" borderId="47" xfId="0" applyFont="1" applyFill="1" applyBorder="1" applyAlignment="1" applyProtection="1">
      <alignment horizontal="center" vertical="center"/>
    </xf>
    <xf numFmtId="0" fontId="15" fillId="12" borderId="48" xfId="0" applyFont="1" applyFill="1" applyBorder="1" applyAlignment="1" applyProtection="1">
      <alignment horizontal="center" vertical="center"/>
    </xf>
    <xf numFmtId="0" fontId="7" fillId="0" borderId="8" xfId="0" applyFont="1" applyFill="1" applyBorder="1" applyAlignment="1" applyProtection="1">
      <alignment horizontal="center" vertical="center" wrapText="1"/>
    </xf>
    <xf numFmtId="0" fontId="21" fillId="18" borderId="23" xfId="0" applyFont="1" applyFill="1" applyBorder="1" applyAlignment="1" applyProtection="1">
      <alignment horizontal="centerContinuous" vertical="center" wrapText="1"/>
    </xf>
    <xf numFmtId="0" fontId="7" fillId="18" borderId="15" xfId="0" applyFont="1" applyFill="1" applyBorder="1" applyAlignment="1">
      <alignment horizontal="centerContinuous" vertical="center" wrapText="1"/>
    </xf>
    <xf numFmtId="0" fontId="7" fillId="18" borderId="57" xfId="0" applyFont="1" applyFill="1" applyBorder="1" applyAlignment="1" applyProtection="1">
      <alignment horizontal="left" vertical="center" wrapText="1"/>
    </xf>
    <xf numFmtId="0" fontId="7" fillId="18" borderId="16" xfId="0" applyFont="1" applyFill="1" applyBorder="1" applyAlignment="1" applyProtection="1">
      <alignment horizontal="centerContinuous" vertical="center" wrapText="1"/>
    </xf>
    <xf numFmtId="0" fontId="7" fillId="18" borderId="37" xfId="0" applyFont="1" applyFill="1" applyBorder="1" applyAlignment="1" applyProtection="1">
      <alignment horizontal="centerContinuous" vertical="center" wrapText="1"/>
    </xf>
    <xf numFmtId="0" fontId="34" fillId="0" borderId="40" xfId="0" applyFont="1" applyFill="1" applyBorder="1" applyAlignment="1">
      <alignment horizontal="center" vertical="center"/>
    </xf>
    <xf numFmtId="9" fontId="34" fillId="0" borderId="40" xfId="0" applyNumberFormat="1" applyFont="1" applyFill="1" applyBorder="1" applyAlignment="1">
      <alignment horizontal="center" vertical="center"/>
    </xf>
    <xf numFmtId="0" fontId="2" fillId="0" borderId="0" xfId="0" applyFont="1" applyFill="1" applyBorder="1" applyAlignment="1" applyProtection="1">
      <alignment vertical="center"/>
    </xf>
    <xf numFmtId="49" fontId="7" fillId="0" borderId="27" xfId="0" applyNumberFormat="1" applyFont="1" applyBorder="1" applyAlignment="1">
      <alignment horizontal="center" vertical="center" wrapText="1"/>
    </xf>
    <xf numFmtId="0" fontId="58" fillId="0" borderId="0" xfId="10" applyFont="1"/>
    <xf numFmtId="0" fontId="59" fillId="0" borderId="0" xfId="10" applyFont="1"/>
    <xf numFmtId="0" fontId="7" fillId="0" borderId="85" xfId="0" applyFont="1" applyFill="1" applyBorder="1" applyAlignment="1">
      <alignment vertical="center" wrapText="1"/>
    </xf>
    <xf numFmtId="0" fontId="7" fillId="0" borderId="10" xfId="0" applyFont="1" applyFill="1" applyBorder="1" applyAlignment="1">
      <alignment vertical="center" wrapText="1"/>
    </xf>
    <xf numFmtId="0" fontId="15" fillId="16" borderId="6" xfId="0" applyFont="1" applyFill="1" applyBorder="1" applyAlignment="1" applyProtection="1">
      <alignment horizontal="center" vertical="center"/>
      <protection locked="0"/>
    </xf>
    <xf numFmtId="0" fontId="15" fillId="0" borderId="65" xfId="0" applyFont="1" applyFill="1" applyBorder="1" applyAlignment="1" applyProtection="1">
      <alignment horizontal="center" vertical="center"/>
      <protection locked="0"/>
    </xf>
    <xf numFmtId="0" fontId="15" fillId="0" borderId="48" xfId="0" applyFont="1" applyFill="1" applyBorder="1" applyAlignment="1" applyProtection="1">
      <alignment horizontal="center" vertical="center"/>
      <protection locked="0"/>
    </xf>
    <xf numFmtId="0" fontId="56" fillId="17" borderId="24" xfId="10" applyFont="1" applyFill="1" applyBorder="1" applyAlignment="1">
      <alignment horizontal="center"/>
    </xf>
    <xf numFmtId="0" fontId="0" fillId="17" borderId="21" xfId="0" applyFill="1" applyBorder="1" applyAlignment="1">
      <alignment horizontal="center"/>
    </xf>
    <xf numFmtId="0" fontId="56" fillId="17" borderId="23" xfId="10" applyFont="1" applyFill="1" applyBorder="1" applyAlignment="1">
      <alignment horizontal="center"/>
    </xf>
    <xf numFmtId="0" fontId="0" fillId="17" borderId="22" xfId="0" applyFill="1" applyBorder="1" applyAlignment="1">
      <alignment horizontal="center"/>
    </xf>
    <xf numFmtId="0" fontId="59" fillId="0" borderId="0" xfId="0" applyFont="1"/>
    <xf numFmtId="0" fontId="60" fillId="15" borderId="17" xfId="0" applyFont="1" applyFill="1" applyBorder="1" applyAlignment="1">
      <alignment horizontal="center" vertical="center" wrapText="1"/>
    </xf>
    <xf numFmtId="0" fontId="60" fillId="15" borderId="11" xfId="0" applyFont="1" applyFill="1" applyBorder="1" applyAlignment="1">
      <alignment horizontal="center" vertical="center" wrapText="1"/>
    </xf>
    <xf numFmtId="0" fontId="60" fillId="15" borderId="13" xfId="0" applyFont="1" applyFill="1" applyBorder="1" applyAlignment="1">
      <alignment horizontal="center" vertical="center" wrapText="1"/>
    </xf>
    <xf numFmtId="0" fontId="60" fillId="15" borderId="18" xfId="0" applyFont="1" applyFill="1" applyBorder="1" applyAlignment="1">
      <alignment horizontal="center" vertical="center" wrapText="1"/>
    </xf>
    <xf numFmtId="0" fontId="61" fillId="0" borderId="84" xfId="0" applyFont="1" applyFill="1" applyBorder="1" applyAlignment="1">
      <alignment horizontal="center" vertical="center" wrapText="1"/>
    </xf>
    <xf numFmtId="0" fontId="61" fillId="0" borderId="63"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61" fillId="0" borderId="25" xfId="0" applyFont="1" applyFill="1" applyBorder="1" applyAlignment="1">
      <alignment horizontal="center" vertical="center" wrapText="1"/>
    </xf>
    <xf numFmtId="0" fontId="61" fillId="0" borderId="31" xfId="0" applyFont="1" applyFill="1" applyBorder="1" applyAlignment="1">
      <alignment horizontal="center" vertical="center" wrapText="1"/>
    </xf>
    <xf numFmtId="0" fontId="59" fillId="0" borderId="7" xfId="0" applyFont="1" applyFill="1" applyBorder="1" applyAlignment="1">
      <alignment horizontal="center" vertical="center" wrapText="1"/>
    </xf>
    <xf numFmtId="0" fontId="59" fillId="12" borderId="26" xfId="0" applyFont="1" applyFill="1" applyBorder="1"/>
    <xf numFmtId="0" fontId="61" fillId="12" borderId="50"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12" borderId="34" xfId="0" applyFont="1" applyFill="1" applyBorder="1" applyAlignment="1">
      <alignment horizontal="center" vertical="center" wrapText="1"/>
    </xf>
    <xf numFmtId="0" fontId="61" fillId="0" borderId="83" xfId="0" applyFont="1" applyFill="1" applyBorder="1" applyAlignment="1">
      <alignment horizontal="center" vertical="center" wrapText="1"/>
    </xf>
    <xf numFmtId="0" fontId="59" fillId="12" borderId="36" xfId="0" applyFont="1" applyFill="1" applyBorder="1"/>
    <xf numFmtId="0" fontId="61" fillId="12" borderId="15"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23"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0" xfId="0" applyFont="1" applyAlignment="1">
      <alignment horizontal="centerContinuous"/>
    </xf>
    <xf numFmtId="0" fontId="59" fillId="0" borderId="0" xfId="0" applyFont="1" applyAlignment="1">
      <alignment horizontal="center" vertical="center"/>
    </xf>
    <xf numFmtId="0" fontId="58" fillId="0" borderId="0" xfId="10" applyFont="1" applyAlignment="1">
      <alignment vertical="center" wrapText="1"/>
    </xf>
    <xf numFmtId="0" fontId="57" fillId="0" borderId="0" xfId="15" applyAlignment="1">
      <alignment horizontal="left" vertical="center"/>
    </xf>
    <xf numFmtId="0" fontId="57" fillId="0" borderId="0" xfId="15" applyAlignment="1">
      <alignment vertical="center"/>
    </xf>
    <xf numFmtId="0" fontId="62" fillId="14" borderId="57" xfId="0" applyFont="1" applyFill="1" applyBorder="1" applyAlignment="1">
      <alignment horizontal="center" vertical="center"/>
    </xf>
    <xf numFmtId="0" fontId="62" fillId="14" borderId="16" xfId="0" applyFont="1" applyFill="1" applyBorder="1" applyAlignment="1">
      <alignment horizontal="center" vertical="center"/>
    </xf>
    <xf numFmtId="0" fontId="62" fillId="14" borderId="37" xfId="0" applyFont="1" applyFill="1" applyBorder="1" applyAlignment="1">
      <alignment horizontal="center" vertical="center"/>
    </xf>
    <xf numFmtId="0" fontId="45" fillId="6" borderId="24" xfId="0" applyFont="1" applyFill="1" applyBorder="1" applyAlignment="1">
      <alignment horizontal="center" vertical="center" wrapText="1"/>
    </xf>
    <xf numFmtId="0" fontId="45" fillId="6" borderId="21" xfId="0" applyFont="1" applyFill="1" applyBorder="1" applyAlignment="1">
      <alignment horizontal="center" vertical="center" wrapText="1"/>
    </xf>
    <xf numFmtId="0" fontId="45" fillId="6" borderId="86"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45" fillId="6" borderId="23" xfId="0" applyFont="1" applyFill="1" applyBorder="1" applyAlignment="1">
      <alignment horizontal="center" vertical="center" wrapText="1"/>
    </xf>
    <xf numFmtId="0" fontId="45" fillId="6" borderId="22" xfId="0" applyFont="1" applyFill="1" applyBorder="1" applyAlignment="1">
      <alignment horizontal="center" vertical="center" wrapText="1"/>
    </xf>
    <xf numFmtId="0" fontId="15" fillId="2" borderId="27" xfId="0" applyFont="1" applyFill="1" applyBorder="1" applyAlignment="1" applyProtection="1">
      <alignment horizontal="center" vertical="top" wrapText="1"/>
      <protection locked="0"/>
    </xf>
    <xf numFmtId="0" fontId="15" fillId="2" borderId="36" xfId="0" applyFont="1" applyFill="1" applyBorder="1" applyAlignment="1" applyProtection="1">
      <alignment horizontal="center" vertical="top" wrapText="1"/>
      <protection locked="0"/>
    </xf>
    <xf numFmtId="0" fontId="60" fillId="14" borderId="57" xfId="0" applyFont="1" applyFill="1" applyBorder="1" applyAlignment="1">
      <alignment horizontal="center" vertical="center" wrapText="1"/>
    </xf>
    <xf numFmtId="0" fontId="60" fillId="14" borderId="16" xfId="0" applyFont="1" applyFill="1" applyBorder="1" applyAlignment="1">
      <alignment horizontal="center" vertical="center" wrapText="1"/>
    </xf>
    <xf numFmtId="0" fontId="60" fillId="14" borderId="37" xfId="0" applyFont="1" applyFill="1" applyBorder="1" applyAlignment="1">
      <alignment horizontal="center"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7" fillId="0" borderId="64" xfId="0" applyFont="1" applyFill="1" applyBorder="1" applyAlignment="1">
      <alignment horizontal="left" vertical="top" wrapText="1"/>
    </xf>
    <xf numFmtId="0" fontId="7" fillId="0" borderId="47" xfId="0" applyFont="1" applyFill="1" applyBorder="1" applyAlignment="1">
      <alignment horizontal="left" vertical="top" wrapText="1"/>
    </xf>
    <xf numFmtId="0" fontId="7" fillId="0" borderId="48" xfId="0" applyFont="1" applyFill="1" applyBorder="1" applyAlignment="1">
      <alignment horizontal="left" vertical="top" wrapText="1"/>
    </xf>
    <xf numFmtId="0" fontId="51" fillId="0" borderId="15" xfId="14" applyFont="1" applyBorder="1" applyAlignment="1">
      <alignment horizontal="left" vertical="top" wrapText="1"/>
    </xf>
    <xf numFmtId="0" fontId="7" fillId="0" borderId="0" xfId="0" applyFont="1" applyFill="1" applyBorder="1" applyAlignment="1" applyProtection="1">
      <alignment horizontal="center" vertical="center" wrapText="1"/>
      <protection locked="0"/>
    </xf>
    <xf numFmtId="49" fontId="7" fillId="0" borderId="29"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 fillId="0" borderId="82" xfId="0" applyFont="1" applyBorder="1" applyAlignment="1">
      <alignment horizontal="center" vertical="center"/>
    </xf>
    <xf numFmtId="0" fontId="2" fillId="0" borderId="40" xfId="0" applyFont="1" applyBorder="1" applyAlignment="1">
      <alignment horizontal="center" vertical="center"/>
    </xf>
    <xf numFmtId="0" fontId="2" fillId="0" borderId="70" xfId="0" applyFont="1" applyBorder="1" applyAlignment="1">
      <alignment horizontal="center" vertical="center"/>
    </xf>
  </cellXfs>
  <cellStyles count="16">
    <cellStyle name="Hyperlink" xfId="15" builtinId="8"/>
    <cellStyle name="Map Data Values" xfId="1"/>
    <cellStyle name="Map Distance" xfId="2"/>
    <cellStyle name="Map Labels" xfId="3"/>
    <cellStyle name="Map Legend" xfId="4"/>
    <cellStyle name="Map Object Names" xfId="5"/>
    <cellStyle name="Map Title" xfId="6"/>
    <cellStyle name="Normal" xfId="0" builtinId="0"/>
    <cellStyle name="Normal 2" xfId="10"/>
    <cellStyle name="Normal 3" xfId="12"/>
    <cellStyle name="Normal 4" xfId="13"/>
    <cellStyle name="Normal_Copy of DHHS Medication Review Tool (2)" xfId="7"/>
    <cellStyle name="Normal_Copy of DHHS Medication Review Tool (2) 2" xfId="14"/>
    <cellStyle name="Normal_DHHS Personnel Review Tool" xfId="8"/>
    <cellStyle name="Normal_DHHS Record Review Tool" xfId="9"/>
    <cellStyle name="Percent" xfId="11" builtinId="5"/>
  </cellStyles>
  <dxfs count="97">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b/>
        <i val="0"/>
        <color rgb="FFFF0000"/>
      </font>
      <fill>
        <patternFill>
          <bgColor rgb="FFFF99CC"/>
        </patternFill>
      </fill>
    </dxf>
    <dxf>
      <font>
        <b/>
        <i val="0"/>
        <color rgb="FFC00000"/>
      </font>
      <fill>
        <patternFill>
          <bgColor rgb="FFFF99CC"/>
        </patternFill>
      </fill>
    </dxf>
    <dxf>
      <font>
        <b/>
        <i val="0"/>
        <color rgb="FFFF0000"/>
      </font>
      <fill>
        <patternFill>
          <bgColor rgb="FFFF99CC"/>
        </patternFill>
      </fill>
    </dxf>
    <dxf>
      <font>
        <b/>
        <i val="0"/>
        <color theme="7" tint="-0.749961851863155"/>
      </font>
      <fill>
        <patternFill>
          <bgColor theme="7"/>
        </patternFill>
      </fill>
    </dxf>
    <dxf>
      <font>
        <condense val="0"/>
        <extend val="0"/>
        <color indexed="17"/>
      </font>
      <fill>
        <patternFill>
          <bgColor indexed="42"/>
        </patternFill>
      </fill>
      <border>
        <left style="thin">
          <color theme="7" tint="-0.89996032593768116"/>
        </left>
        <right style="thin">
          <color theme="7" tint="-0.89996032593768116"/>
        </right>
        <top style="thin">
          <color theme="7" tint="-0.89996032593768116"/>
        </top>
        <bottom style="thin">
          <color theme="7" tint="-0.89996032593768116"/>
        </bottom>
      </border>
    </dxf>
    <dxf>
      <font>
        <condense val="0"/>
        <extend val="0"/>
        <color indexed="10"/>
      </font>
      <fill>
        <patternFill>
          <bgColor indexed="45"/>
        </patternFill>
      </fill>
      <border>
        <left style="thin">
          <color rgb="FFFF0000"/>
        </left>
        <right style="thin">
          <color rgb="FFFF0000"/>
        </right>
        <top style="thin">
          <color rgb="FFFF0000"/>
        </top>
        <bottom style="thin">
          <color rgb="FFFF0000"/>
        </bottom>
      </border>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ill>
        <patternFill>
          <bgColor theme="4" tint="0.79998168889431442"/>
        </patternFill>
      </fill>
    </dxf>
    <dxf>
      <fill>
        <patternFill>
          <bgColor theme="4" tint="0.7999816888943144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11</xdr:col>
      <xdr:colOff>0</xdr:colOff>
      <xdr:row>79</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9525"/>
          <a:ext cx="6686550" cy="128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marL="0" marR="0" lvl="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Refer to Joint Communication Bulletin (JCB)</a:t>
          </a:r>
          <a:r>
            <a:rPr lang="en-US" sz="1100" baseline="0">
              <a:solidFill>
                <a:schemeClr val="dk1"/>
              </a:solidFill>
              <a:effectLst/>
              <a:latin typeface="+mn-lt"/>
              <a:ea typeface="+mn-ea"/>
              <a:cs typeface="+mn-cs"/>
            </a:rPr>
            <a:t> #254 (June 16, 2017).</a:t>
          </a:r>
          <a:endParaRPr lang="en-US">
            <a:effectLst/>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Guidelines, Overview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LIP Review Tool</a:t>
          </a:r>
        </a:p>
        <a:p>
          <a:pPr lvl="0" algn="just"/>
          <a:r>
            <a:rPr lang="en-US" sz="1100" b="1">
              <a:solidFill>
                <a:schemeClr val="accent5">
                  <a:lumMod val="60000"/>
                  <a:lumOff val="4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Record Release Checklist</a:t>
          </a:r>
          <a:endParaRPr lang="en-US">
            <a:effectLst/>
          </a:endParaRPr>
        </a:p>
        <a:p>
          <a:pPr lvl="0" algn="just"/>
          <a:r>
            <a:rPr lang="en-US" sz="1100" b="1">
              <a:solidFill>
                <a:schemeClr val="accent2">
                  <a:lumMod val="75000"/>
                </a:schemeClr>
              </a:solidFill>
              <a:effectLst/>
              <a:latin typeface="+mn-lt"/>
              <a:ea typeface="+mn-ea"/>
              <a:cs typeface="+mn-cs"/>
            </a:rPr>
            <a:t>Blue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Post-Payment Review Tool for LIPs.</a:t>
          </a:r>
        </a:p>
        <a:p>
          <a:pPr lvl="0" algn="just"/>
          <a:r>
            <a:rPr lang="en-US" sz="1100" b="1">
              <a:solidFill>
                <a:srgbClr val="7030A0"/>
              </a:solidFill>
              <a:effectLst/>
              <a:latin typeface="+mn-lt"/>
              <a:ea typeface="+mn-ea"/>
              <a:cs typeface="+mn-cs"/>
            </a:rPr>
            <a:t>Purple</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Worksheets for l</a:t>
          </a:r>
          <a:r>
            <a:rPr lang="en-US" sz="1100">
              <a:solidFill>
                <a:schemeClr val="dk1"/>
              </a:solidFill>
              <a:effectLst/>
              <a:latin typeface="+mn-lt"/>
              <a:ea typeface="+mn-ea"/>
              <a:cs typeface="+mn-cs"/>
            </a:rPr>
            <a:t>isting individual consumer records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review tools.  The guidelines are embedded in  PDF files.  To open the guidelines in PDF, double click the PDF.  Service</a:t>
          </a:r>
          <a:r>
            <a:rPr lang="en-US" sz="1100" baseline="0">
              <a:solidFill>
                <a:schemeClr val="dk1"/>
              </a:solidFill>
              <a:effectLst/>
              <a:latin typeface="+mn-lt"/>
              <a:ea typeface="+mn-ea"/>
              <a:cs typeface="+mn-cs"/>
            </a:rPr>
            <a:t> definitions can be found in the DMA Clinical Coverage Policies.  A list of the Behavioral Health Clinical Coverage Policies is included on the Guidelines worksheet.  Most of the service definition requirements for LIPs are found in Clinical Coverage Policy 8C.  Links are provided for direct access to each policy.</a:t>
          </a:r>
          <a:endParaRPr lang="en-US">
            <a:effectLst/>
          </a:endParaRP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Overview:</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providers</a:t>
          </a:r>
          <a:r>
            <a:rPr lang="en-US" sz="1100" baseline="0">
              <a:solidFill>
                <a:schemeClr val="dk1"/>
              </a:solidFill>
              <a:effectLst/>
              <a:latin typeface="+mn-lt"/>
              <a:ea typeface="+mn-ea"/>
              <a:cs typeface="+mn-cs"/>
            </a:rPr>
            <a:t> a brief description of the purpose of each tool and how each tool fits into the routine monitoring process.</a:t>
          </a:r>
          <a:endParaRPr lang="en-US">
            <a:effectLst/>
          </a:endParaRPr>
        </a:p>
        <a:p>
          <a:pPr algn="just"/>
          <a:r>
            <a:rPr lang="en-US" sz="1100">
              <a:solidFill>
                <a:schemeClr val="dk1"/>
              </a:solidFill>
              <a:effectLst/>
              <a:latin typeface="+mn-lt"/>
              <a:ea typeface="+mn-ea"/>
              <a:cs typeface="+mn-cs"/>
            </a:rPr>
            <a:t> </a:t>
          </a: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worksheet also includes a place to indicate</a:t>
          </a:r>
          <a:r>
            <a:rPr lang="en-US" sz="1100" baseline="0">
              <a:solidFill>
                <a:schemeClr val="dk1"/>
              </a:solidFill>
              <a:effectLst/>
              <a:latin typeface="+mn-lt"/>
              <a:ea typeface="+mn-ea"/>
              <a:cs typeface="+mn-cs"/>
            </a:rPr>
            <a:t> which tools were applicable to the review.  </a:t>
          </a:r>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LIP Review</a:t>
          </a:r>
          <a:r>
            <a:rPr lang="en-US" sz="1100" b="1" baseline="0">
              <a:solidFill>
                <a:schemeClr val="accent5">
                  <a:lumMod val="75000"/>
                </a:schemeClr>
              </a:solidFill>
              <a:effectLst/>
              <a:latin typeface="+mn-lt"/>
              <a:ea typeface="+mn-ea"/>
              <a:cs typeface="+mn-cs"/>
            </a:rPr>
            <a:t> </a:t>
          </a:r>
          <a:r>
            <a:rPr lang="en-US" sz="1100" b="1">
              <a:solidFill>
                <a:schemeClr val="accent5">
                  <a:lumMod val="75000"/>
                </a:schemeClr>
              </a:solidFill>
              <a:effectLst/>
              <a:latin typeface="+mn-lt"/>
              <a:ea typeface="+mn-ea"/>
              <a:cs typeface="+mn-cs"/>
            </a:rPr>
            <a:t>Tool:  </a:t>
          </a:r>
          <a:r>
            <a:rPr lang="en-US" sz="1100">
              <a:solidFill>
                <a:schemeClr val="dk1"/>
              </a:solidFill>
              <a:effectLst/>
              <a:latin typeface="+mn-lt"/>
              <a:ea typeface="+mn-ea"/>
              <a:cs typeface="+mn-cs"/>
            </a:rPr>
            <a:t>The LIP Review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endParaRPr lang="en-US" sz="1100" baseline="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algn="just"/>
          <a:endParaRPr lang="en-US" b="1">
            <a:solidFill>
              <a:schemeClr val="accent2">
                <a:lumMod val="75000"/>
              </a:schemeClr>
            </a:solidFill>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accent5">
                  <a:lumMod val="60000"/>
                  <a:lumOff val="40000"/>
                </a:schemeClr>
              </a:solidFill>
              <a:effectLst/>
              <a:latin typeface="+mn-lt"/>
              <a:ea typeface="+mn-ea"/>
              <a:cs typeface="+mn-cs"/>
            </a:rPr>
            <a:t>DHHS</a:t>
          </a:r>
          <a:r>
            <a:rPr lang="en-US" sz="1100" b="1" baseline="0">
              <a:solidFill>
                <a:schemeClr val="accent5">
                  <a:lumMod val="60000"/>
                  <a:lumOff val="40000"/>
                </a:schemeClr>
              </a:solidFill>
              <a:effectLst/>
              <a:latin typeface="+mn-lt"/>
              <a:ea typeface="+mn-ea"/>
              <a:cs typeface="+mn-cs"/>
            </a:rPr>
            <a:t> Record Release Checklist</a:t>
          </a:r>
          <a:r>
            <a:rPr lang="en-US" sz="1100" baseline="0">
              <a:solidFill>
                <a:schemeClr val="dk1"/>
              </a:solidFill>
              <a:effectLst/>
              <a:latin typeface="+mn-lt"/>
              <a:ea typeface="+mn-ea"/>
              <a:cs typeface="+mn-cs"/>
            </a:rPr>
            <a:t>:  Data needs to be entered on this sheet before entering data </a:t>
          </a:r>
          <a:r>
            <a:rPr lang="en-US" sz="1100">
              <a:solidFill>
                <a:schemeClr val="dk1"/>
              </a:solidFill>
              <a:effectLst/>
              <a:latin typeface="+mn-lt"/>
              <a:ea typeface="+mn-ea"/>
              <a:cs typeface="+mn-cs"/>
            </a:rPr>
            <a:t>on the DHHS LIP Review Tool Rights Notification Section.  The scores from this sheet will be populated to the Rights Notification Section on question #5.</a:t>
          </a:r>
          <a:endParaRPr lang="en-US">
            <a:effectLst/>
          </a:endParaRPr>
        </a:p>
        <a:p>
          <a:pPr algn="just"/>
          <a:endParaRPr lang="en-US" b="1">
            <a:solidFill>
              <a:schemeClr val="accent2">
                <a:lumMod val="75000"/>
              </a:schemeClr>
            </a:solidFill>
            <a:effectLst/>
          </a:endParaRPr>
        </a:p>
        <a:p>
          <a:pPr algn="just"/>
          <a:r>
            <a:rPr lang="en-US" b="1">
              <a:solidFill>
                <a:schemeClr val="accent2">
                  <a:lumMod val="75000"/>
                </a:schemeClr>
              </a:solidFill>
              <a:effectLst/>
            </a:rPr>
            <a:t>Post-Payment</a:t>
          </a:r>
          <a:r>
            <a:rPr lang="en-US" b="1" baseline="0">
              <a:solidFill>
                <a:schemeClr val="accent2">
                  <a:lumMod val="75000"/>
                </a:schemeClr>
              </a:solidFill>
              <a:effectLst/>
            </a:rPr>
            <a:t> Review Tool For LIPs</a:t>
          </a:r>
          <a:r>
            <a:rPr lang="en-US" baseline="0">
              <a:effectLst/>
            </a:rPr>
            <a:t>:  This tool is provided to conduct post-payment reviews and works the same way the LIP Review Tool works.  Some items contain a place to enter "from" and "to" dates for items that are not met.  At the bottom of the column are two rows that automatically calculate the earliest "from date" and the latest "to date" for all items in the column with date entries.</a:t>
          </a:r>
          <a:endParaRPr lang="en-US">
            <a:effectLst/>
          </a:endParaRPr>
        </a:p>
        <a:p>
          <a:endParaRPr lang="en-US">
            <a:effectLst/>
          </a:endParaRPr>
        </a:p>
        <a:p>
          <a:pPr algn="just"/>
          <a:r>
            <a:rPr lang="en-US" sz="1100">
              <a:solidFill>
                <a:schemeClr val="dk1"/>
              </a:solidFill>
              <a:effectLst/>
              <a:latin typeface="+mn-lt"/>
              <a:ea typeface="+mn-ea"/>
              <a:cs typeface="+mn-cs"/>
            </a:rPr>
            <a:t>All the review tools are designed to document results for items reviewed and individual records sampled.  They do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endParaRPr lang="en-US">
            <a:effectLst/>
          </a:endParaRPr>
        </a:p>
        <a:p>
          <a:endParaRPr lang="en-US">
            <a:effectLst/>
          </a:endParaRPr>
        </a:p>
        <a:p>
          <a:r>
            <a:rPr lang="en-US" sz="1100" b="1">
              <a:solidFill>
                <a:schemeClr val="bg1">
                  <a:lumMod val="50000"/>
                </a:schemeClr>
              </a:solidFill>
              <a:effectLst/>
              <a:latin typeface="+mn-lt"/>
              <a:ea typeface="+mn-ea"/>
              <a:cs typeface="+mn-cs"/>
            </a:rPr>
            <a:t>Overall Summary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endParaRPr lang="en-US">
            <a:effectLst/>
          </a:endParaRPr>
        </a:p>
        <a:p>
          <a:pPr algn="just"/>
          <a:r>
            <a:rPr lang="en-US" sz="1100">
              <a:solidFill>
                <a:schemeClr val="dk1"/>
              </a:solidFill>
              <a:effectLst/>
              <a:latin typeface="+mn-lt"/>
              <a:ea typeface="+mn-ea"/>
              <a:cs typeface="+mn-cs"/>
            </a:rPr>
            <a:t>The far right column of this worksheet indicates whether the tool was designated on the Workbook Set-Up worksheet to be applicable to the review.  This column may be used to filter the report to hide results for tools that were not used and to print the results only for the tools that were used.</a:t>
          </a:r>
          <a:endParaRPr lang="en-US">
            <a:effectLst/>
          </a:endParaRP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rgbClr val="7030A0"/>
              </a:solidFill>
              <a:effectLst/>
              <a:latin typeface="+mn-lt"/>
              <a:ea typeface="+mn-ea"/>
              <a:cs typeface="+mn-cs"/>
            </a:rPr>
            <a:t>Individual Records List and Post-Payment Review List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These worksheets provide a place to list individual consumer records, staff,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Worksheets involving consumer records include identifying information that is considered to be </a:t>
          </a:r>
          <a:r>
            <a:rPr lang="en-US" sz="1100" b="1">
              <a:solidFill>
                <a:schemeClr val="dk1"/>
              </a:solidFill>
              <a:effectLst/>
              <a:latin typeface="+mn-lt"/>
              <a:ea typeface="+mn-ea"/>
              <a:cs typeface="+mn-cs"/>
            </a:rPr>
            <a:t>Protected Health Information (PHI)</a:t>
          </a:r>
          <a:r>
            <a:rPr lang="en-US" sz="1100">
              <a:solidFill>
                <a:schemeClr val="dk1"/>
              </a:solidFill>
              <a:effectLst/>
              <a:latin typeface="+mn-lt"/>
              <a:ea typeface="+mn-ea"/>
              <a:cs typeface="+mn-cs"/>
            </a:rPr>
            <a:t> and as such require the file to be stored in a secure location and encrypted/password protected prior to emailing.  The record numbers in the first column in these worksheets (e.g. 1 through 10) correspond to the record</a:t>
          </a:r>
          <a:r>
            <a:rPr lang="en-US" sz="1100" baseline="0">
              <a:solidFill>
                <a:schemeClr val="dk1"/>
              </a:solidFill>
              <a:effectLst/>
              <a:latin typeface="+mn-lt"/>
              <a:ea typeface="+mn-ea"/>
              <a:cs typeface="+mn-cs"/>
            </a:rPr>
            <a:t> numbers across the top of the review tools.  </a:t>
          </a:r>
          <a:endParaRPr lang="en-US">
            <a:effectLst/>
          </a:endParaRPr>
        </a:p>
        <a:p>
          <a:pPr algn="just"/>
          <a:endParaRPr lang="en-US" sz="1100" b="1">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1247775</xdr:colOff>
          <xdr:row>3</xdr:row>
          <xdr:rowOff>381000</xdr:rowOff>
        </xdr:from>
        <xdr:to>
          <xdr:col>3</xdr:col>
          <xdr:colOff>1990725</xdr:colOff>
          <xdr:row>3</xdr:row>
          <xdr:rowOff>942975</xdr:rowOff>
        </xdr:to>
        <xdr:sp macro="" textlink="">
          <xdr:nvSpPr>
            <xdr:cNvPr id="7225" name="Object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4</xdr:row>
          <xdr:rowOff>9525</xdr:rowOff>
        </xdr:from>
        <xdr:to>
          <xdr:col>0</xdr:col>
          <xdr:colOff>1819275</xdr:colOff>
          <xdr:row>4</xdr:row>
          <xdr:rowOff>695325</xdr:rowOff>
        </xdr:to>
        <xdr:sp macro="" textlink="">
          <xdr:nvSpPr>
            <xdr:cNvPr id="7227" name="Object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4</xdr:row>
          <xdr:rowOff>371475</xdr:rowOff>
        </xdr:from>
        <xdr:to>
          <xdr:col>3</xdr:col>
          <xdr:colOff>1990725</xdr:colOff>
          <xdr:row>4</xdr:row>
          <xdr:rowOff>923925</xdr:rowOff>
        </xdr:to>
        <xdr:sp macro="" textlink="">
          <xdr:nvSpPr>
            <xdr:cNvPr id="7232" name="Object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7096125</xdr:colOff>
          <xdr:row>51</xdr:row>
          <xdr:rowOff>133350</xdr:rowOff>
        </xdr:to>
        <xdr:sp macro="" textlink="">
          <xdr:nvSpPr>
            <xdr:cNvPr id="30729" name="Object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0</xdr:col>
      <xdr:colOff>678180</xdr:colOff>
      <xdr:row>2</xdr:row>
      <xdr:rowOff>754380</xdr:rowOff>
    </xdr:to>
    <xdr:pic>
      <xdr:nvPicPr>
        <xdr:cNvPr id="16472" name="Picture 1" descr="/Volumes/koi/Backups.backupdb/Nancy Law Rogers’ Computer 2/2012-06-30-000538/Macintosh HD/Users/nancylawrogers/Desktop/dhhslogo-4.gif">
          <a:extLst>
            <a:ext uri="{FF2B5EF4-FFF2-40B4-BE49-F238E27FC236}">
              <a16:creationId xmlns:a16="http://schemas.microsoft.com/office/drawing/2014/main" id="{00000000-0008-0000-0300-00005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
          <a:ext cx="6781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9</xdr:row>
      <xdr:rowOff>142876</xdr:rowOff>
    </xdr:from>
    <xdr:to>
      <xdr:col>8</xdr:col>
      <xdr:colOff>1</xdr:colOff>
      <xdr:row>10</xdr:row>
      <xdr:rowOff>390525</xdr:rowOff>
    </xdr:to>
    <xdr:sp macro="" textlink="">
      <xdr:nvSpPr>
        <xdr:cNvPr id="2" name="Left Arrow Callout 1">
          <a:extLst>
            <a:ext uri="{FF2B5EF4-FFF2-40B4-BE49-F238E27FC236}">
              <a16:creationId xmlns:a16="http://schemas.microsoft.com/office/drawing/2014/main" id="{00000000-0008-0000-0300-000002000000}"/>
            </a:ext>
          </a:extLst>
        </xdr:cNvPr>
        <xdr:cNvSpPr/>
      </xdr:nvSpPr>
      <xdr:spPr>
        <a:xfrm>
          <a:off x="9505950" y="4600576"/>
          <a:ext cx="3114676" cy="752474"/>
        </a:xfrm>
        <a:prstGeom prst="leftArrowCallout">
          <a:avLst>
            <a:gd name="adj1" fmla="val 25000"/>
            <a:gd name="adj2" fmla="val 25000"/>
            <a:gd name="adj3" fmla="val 25000"/>
            <a:gd name="adj4" fmla="val 8863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twoCellAnchor>
    <xdr:from>
      <xdr:col>2</xdr:col>
      <xdr:colOff>361950</xdr:colOff>
      <xdr:row>16</xdr:row>
      <xdr:rowOff>342899</xdr:rowOff>
    </xdr:from>
    <xdr:to>
      <xdr:col>8</xdr:col>
      <xdr:colOff>47625</xdr:colOff>
      <xdr:row>19</xdr:row>
      <xdr:rowOff>390525</xdr:rowOff>
    </xdr:to>
    <xdr:sp macro="" textlink="">
      <xdr:nvSpPr>
        <xdr:cNvPr id="4" name="Left Arrow Callout 3">
          <a:extLst>
            <a:ext uri="{FF2B5EF4-FFF2-40B4-BE49-F238E27FC236}">
              <a16:creationId xmlns:a16="http://schemas.microsoft.com/office/drawing/2014/main" id="{00000000-0008-0000-0300-000004000000}"/>
            </a:ext>
          </a:extLst>
        </xdr:cNvPr>
        <xdr:cNvSpPr/>
      </xdr:nvSpPr>
      <xdr:spPr>
        <a:xfrm>
          <a:off x="9439275" y="6962774"/>
          <a:ext cx="3228975" cy="1704976"/>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213360</xdr:colOff>
      <xdr:row>2</xdr:row>
      <xdr:rowOff>0</xdr:rowOff>
    </xdr:to>
    <xdr:pic>
      <xdr:nvPicPr>
        <xdr:cNvPr id="21550" name="Picture 1" descr="/Volumes/koi/Backups.backupdb/Nancy Law Rogers’ Computer 2/2012-06-30-000538/Macintosh HD/Users/nancylawrogers/Desktop/dhhslogo-4.gif">
          <a:extLst>
            <a:ext uri="{FF2B5EF4-FFF2-40B4-BE49-F238E27FC236}">
              <a16:creationId xmlns:a16="http://schemas.microsoft.com/office/drawing/2014/main" id="{00000000-0008-0000-0400-00002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
          <a:ext cx="4419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66676</xdr:colOff>
      <xdr:row>0</xdr:row>
      <xdr:rowOff>104775</xdr:rowOff>
    </xdr:from>
    <xdr:to>
      <xdr:col>15</xdr:col>
      <xdr:colOff>542925</xdr:colOff>
      <xdr:row>5</xdr:row>
      <xdr:rowOff>114300</xdr:rowOff>
    </xdr:to>
    <xdr:sp macro="" textlink="">
      <xdr:nvSpPr>
        <xdr:cNvPr id="3" name="Down Arrow Callout 2">
          <a:extLst>
            <a:ext uri="{FF2B5EF4-FFF2-40B4-BE49-F238E27FC236}">
              <a16:creationId xmlns:a16="http://schemas.microsoft.com/office/drawing/2014/main" id="{00000000-0008-0000-0400-000003000000}"/>
            </a:ext>
          </a:extLst>
        </xdr:cNvPr>
        <xdr:cNvSpPr/>
      </xdr:nvSpPr>
      <xdr:spPr>
        <a:xfrm>
          <a:off x="10048876" y="104775"/>
          <a:ext cx="2190749"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22860</xdr:rowOff>
    </xdr:from>
    <xdr:to>
      <xdr:col>1</xdr:col>
      <xdr:colOff>466725</xdr:colOff>
      <xdr:row>1</xdr:row>
      <xdr:rowOff>373380</xdr:rowOff>
    </xdr:to>
    <xdr:pic>
      <xdr:nvPicPr>
        <xdr:cNvPr id="26669" name="Picture 1" descr="/Volumes/koi/Backups.backupdb/Nancy Law Rogers’ Computer 2/2012-06-30-000538/Macintosh HD/Users/nancylawrogers/Desktop/dhhslogo-4.gif">
          <a:extLst>
            <a:ext uri="{FF2B5EF4-FFF2-40B4-BE49-F238E27FC236}">
              <a16:creationId xmlns:a16="http://schemas.microsoft.com/office/drawing/2014/main" id="{00000000-0008-0000-0500-00002D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2860"/>
          <a:ext cx="6858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182880</xdr:colOff>
      <xdr:row>2</xdr:row>
      <xdr:rowOff>0</xdr:rowOff>
    </xdr:to>
    <xdr:pic>
      <xdr:nvPicPr>
        <xdr:cNvPr id="2" name="Picture 5" descr="/Volumes/koi/Backups.backupdb/Nancy Law Rogers’ Computer 2/2012-06-30-000538/Macintosh HD/Users/nancylawrogers/Desktop/dhhslogo-4.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5320"/>
          <a:ext cx="5638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449580</xdr:colOff>
      <xdr:row>1</xdr:row>
      <xdr:rowOff>297180</xdr:rowOff>
    </xdr:to>
    <xdr:pic>
      <xdr:nvPicPr>
        <xdr:cNvPr id="24622" name="Picture 1" descr="/Volumes/koi/Backups.backupdb/Nancy Law Rogers’ Computer 2/2012-06-30-000538/Macintosh HD/Users/nancylawrogers/Desktop/dhhslogo-4.gif">
          <a:extLst>
            <a:ext uri="{FF2B5EF4-FFF2-40B4-BE49-F238E27FC236}">
              <a16:creationId xmlns:a16="http://schemas.microsoft.com/office/drawing/2014/main" id="{00000000-0008-0000-0700-00002E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6781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704850</xdr:colOff>
      <xdr:row>9</xdr:row>
      <xdr:rowOff>123826</xdr:rowOff>
    </xdr:from>
    <xdr:to>
      <xdr:col>7</xdr:col>
      <xdr:colOff>1085850</xdr:colOff>
      <xdr:row>13</xdr:row>
      <xdr:rowOff>9526</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2905125" y="2686051"/>
          <a:ext cx="7372350" cy="5334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PCWu\Local%20Settings\Temporary%20Internet%20Files\Content.Outlook\K7P3T9H3\DHHS%20Review%20Tools%20for%20Providers%203-13-13%20Test%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wu\AppData\Local\Microsoft\Windows\Temporary%20Internet%20Files\Content.Outlook\BCZIJ7EV\DHHS%20Routine%20Monitoring%20Tool%20for%20Providers%20DRAFT%20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 - 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5">
          <cell r="B5" t="str">
            <v>ABC Provider</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dma.ncdhhs.gov/providers/clinical-coverage-policies/clinical-coverage-policy-index" TargetMode="External"/><Relationship Id="rId1" Type="http://schemas.openxmlformats.org/officeDocument/2006/relationships/hyperlink" Target="https://dma.ncdhhs.gov/providers/clinical-coverage-policies/behavioral-health-clinical-coverage-policies" TargetMode="External"/><Relationship Id="rId6" Type="http://schemas.openxmlformats.org/officeDocument/2006/relationships/oleObject" Target="../embeddings/oleObject1.bin"/><Relationship Id="rId11" Type="http://schemas.openxmlformats.org/officeDocument/2006/relationships/image" Target="../media/image3.emf"/><Relationship Id="rId5" Type="http://schemas.openxmlformats.org/officeDocument/2006/relationships/vmlDrawing" Target="../drawings/vmlDrawing1.vml"/><Relationship Id="rId10" Type="http://schemas.openxmlformats.org/officeDocument/2006/relationships/oleObject" Target="../embeddings/oleObject3.bin"/><Relationship Id="rId4" Type="http://schemas.openxmlformats.org/officeDocument/2006/relationships/drawing" Target="../drawings/drawing2.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L1" sqref="L1"/>
    </sheetView>
  </sheetViews>
  <sheetFormatPr defaultColWidth="9.140625" defaultRowHeight="12.75"/>
  <cols>
    <col min="1" max="16384" width="9.140625" style="126"/>
  </cols>
  <sheetData/>
  <sheetProtection sheet="1" objects="1" scenarios="1"/>
  <printOptions horizontalCentered="1"/>
  <pageMargins left="0.3" right="0.3" top="0.35" bottom="0.3" header="0" footer="0"/>
  <pageSetup orientation="portrait" r:id="rId1"/>
  <headerFooter>
    <oddFooter>&amp;C&amp;P</oddFooter>
  </headerFooter>
  <rowBreaks count="1" manualBreakCount="1">
    <brk id="5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2"/>
  <sheetViews>
    <sheetView workbookViewId="0">
      <pane ySplit="2" topLeftCell="A3" activePane="bottomLeft" state="frozen"/>
      <selection activeCell="J9" sqref="J9"/>
      <selection pane="bottomLeft" activeCell="B13" sqref="B13"/>
    </sheetView>
  </sheetViews>
  <sheetFormatPr defaultRowHeight="12.75"/>
  <cols>
    <col min="1" max="1" width="5.7109375" style="2" customWidth="1"/>
    <col min="2" max="2" width="17.7109375" style="2" customWidth="1"/>
    <col min="3" max="3" width="13.5703125" style="2" customWidth="1"/>
    <col min="4" max="6" width="17.7109375" style="2" customWidth="1"/>
    <col min="7" max="14" width="12.7109375" style="2" customWidth="1"/>
  </cols>
  <sheetData>
    <row r="1" spans="1:14" s="266" customFormat="1" ht="20.100000000000001" customHeight="1">
      <c r="A1" s="299" t="s">
        <v>122</v>
      </c>
      <c r="B1" s="300"/>
      <c r="C1" s="300"/>
      <c r="D1" s="300"/>
      <c r="E1" s="300"/>
      <c r="F1" s="300"/>
      <c r="G1" s="300"/>
      <c r="H1" s="300"/>
      <c r="I1" s="300"/>
      <c r="J1" s="300"/>
      <c r="K1" s="300"/>
      <c r="L1" s="300"/>
      <c r="M1" s="300"/>
      <c r="N1" s="300"/>
    </row>
    <row r="2" spans="1:14" s="266" customFormat="1" ht="30" customHeight="1">
      <c r="A2" s="264" t="s">
        <v>121</v>
      </c>
      <c r="B2" s="315"/>
      <c r="C2" s="315"/>
      <c r="D2" s="315"/>
      <c r="E2" s="315"/>
      <c r="F2" s="315"/>
      <c r="G2" s="315"/>
      <c r="H2" s="315"/>
      <c r="I2" s="315"/>
      <c r="J2" s="315"/>
      <c r="K2" s="315"/>
      <c r="L2" s="315"/>
      <c r="M2" s="315"/>
      <c r="N2" s="315"/>
    </row>
    <row r="3" spans="1:14" s="318" customFormat="1">
      <c r="A3" s="316"/>
      <c r="B3" s="317"/>
      <c r="C3" s="316"/>
      <c r="D3" s="316"/>
      <c r="E3" s="316"/>
      <c r="F3" s="316"/>
      <c r="G3" s="316"/>
      <c r="H3" s="316"/>
      <c r="I3" s="316"/>
    </row>
    <row r="4" spans="1:14" s="126" customFormat="1">
      <c r="A4" s="131"/>
      <c r="B4" s="267" t="s">
        <v>83</v>
      </c>
      <c r="C4" s="305">
        <f>'Workbook Set-up'!B5</f>
        <v>0</v>
      </c>
      <c r="D4" s="131"/>
      <c r="E4" s="131"/>
      <c r="F4" s="131"/>
      <c r="G4" s="131"/>
      <c r="H4" s="131"/>
      <c r="I4" s="304"/>
    </row>
    <row r="5" spans="1:14" s="126" customFormat="1">
      <c r="A5" s="131"/>
      <c r="B5" s="267" t="s">
        <v>84</v>
      </c>
      <c r="C5" s="305">
        <f>'Workbook Set-up'!B6</f>
        <v>0</v>
      </c>
      <c r="D5" s="131"/>
      <c r="E5" s="131"/>
      <c r="F5" s="131"/>
      <c r="G5" s="131"/>
      <c r="H5" s="131"/>
      <c r="I5" s="304"/>
    </row>
    <row r="6" spans="1:14" s="126" customFormat="1">
      <c r="A6" s="131"/>
      <c r="B6" s="267" t="s">
        <v>1</v>
      </c>
      <c r="C6" s="305">
        <f>'Workbook Set-up'!B7</f>
        <v>0</v>
      </c>
      <c r="D6" s="131"/>
      <c r="E6" s="131"/>
      <c r="F6" s="131"/>
      <c r="G6" s="131"/>
      <c r="H6" s="131"/>
      <c r="I6" s="304"/>
    </row>
    <row r="7" spans="1:14" s="126" customFormat="1">
      <c r="A7" s="131"/>
      <c r="B7" s="267" t="s">
        <v>112</v>
      </c>
      <c r="C7" s="305">
        <f>'Workbook Set-up'!B8</f>
        <v>0</v>
      </c>
      <c r="D7" s="131"/>
      <c r="E7" s="131"/>
      <c r="F7" s="131"/>
      <c r="G7" s="131"/>
      <c r="H7" s="131"/>
      <c r="I7" s="304"/>
    </row>
    <row r="8" spans="1:14" s="126" customFormat="1">
      <c r="A8" s="131"/>
      <c r="B8" s="131" t="s">
        <v>155</v>
      </c>
      <c r="C8" s="305">
        <f>'Workbook Set-up'!B9</f>
        <v>0</v>
      </c>
      <c r="D8" s="131"/>
      <c r="E8" s="131"/>
      <c r="F8" s="131"/>
      <c r="G8" s="131"/>
      <c r="H8" s="131"/>
      <c r="I8" s="304"/>
    </row>
    <row r="9" spans="1:14" s="126" customFormat="1">
      <c r="A9" s="131"/>
      <c r="B9" s="131" t="s">
        <v>156</v>
      </c>
      <c r="C9" s="305" t="str">
        <f>IF(AND('Workbook Set-up'!$B$10="",'Workbook Set-up'!$B$11=""),"",IF('Workbook Set-up'!$B$10='Workbook Set-up'!$B$11,TEXT('Workbook Set-up'!$B$10,"m/d/yyyy"),IF('Workbook Set-up'!$B$10&lt;&gt;'Workbook Set-up'!$B$11,TEXT('Workbook Set-up'!$B$10,"m/d/yyyy")&amp;" to "&amp;TEXT('Workbook Set-up'!$B$11,"m/d/yyyy"),"")))</f>
        <v/>
      </c>
      <c r="D9" s="131"/>
      <c r="E9" s="131"/>
      <c r="F9" s="131"/>
      <c r="G9" s="131"/>
      <c r="H9" s="131"/>
      <c r="I9" s="304"/>
    </row>
    <row r="10" spans="1:14" s="126" customFormat="1">
      <c r="A10" s="131"/>
      <c r="B10" s="131" t="s">
        <v>157</v>
      </c>
      <c r="C10" s="305">
        <f>'Workbook Set-up'!B12</f>
        <v>0</v>
      </c>
      <c r="D10" s="131"/>
      <c r="E10" s="131"/>
      <c r="F10" s="131"/>
      <c r="G10" s="131"/>
      <c r="H10" s="131"/>
      <c r="I10" s="304"/>
    </row>
    <row r="12" spans="1:14" s="320" customFormat="1" ht="13.5" thickBot="1">
      <c r="A12" s="319" t="s">
        <v>68</v>
      </c>
      <c r="B12" s="319" t="s">
        <v>76</v>
      </c>
      <c r="C12" s="319" t="s">
        <v>77</v>
      </c>
      <c r="D12" s="319" t="s">
        <v>78</v>
      </c>
      <c r="E12" s="319" t="s">
        <v>75</v>
      </c>
      <c r="F12" s="319" t="s">
        <v>72</v>
      </c>
      <c r="G12" s="319" t="s">
        <v>73</v>
      </c>
      <c r="H12" s="319" t="s">
        <v>79</v>
      </c>
      <c r="I12" s="319" t="s">
        <v>74</v>
      </c>
      <c r="J12" s="319" t="s">
        <v>80</v>
      </c>
      <c r="K12" s="319" t="s">
        <v>81</v>
      </c>
      <c r="L12" s="319" t="s">
        <v>82</v>
      </c>
      <c r="M12" s="319" t="s">
        <v>123</v>
      </c>
      <c r="N12" s="319" t="s">
        <v>124</v>
      </c>
    </row>
    <row r="13" spans="1:14" ht="13.5" thickTop="1">
      <c r="A13" s="321">
        <v>1</v>
      </c>
      <c r="B13" s="308"/>
      <c r="C13" s="309"/>
      <c r="D13" s="308"/>
      <c r="E13" s="310"/>
      <c r="F13" s="308"/>
      <c r="G13" s="309"/>
      <c r="H13" s="372"/>
      <c r="I13" s="310"/>
      <c r="J13" s="309"/>
      <c r="K13" s="310"/>
      <c r="L13" s="310"/>
      <c r="M13" s="325"/>
      <c r="N13" s="310"/>
    </row>
    <row r="14" spans="1:14">
      <c r="A14" s="1">
        <v>2</v>
      </c>
      <c r="B14" s="312"/>
      <c r="C14" s="313"/>
      <c r="D14" s="312"/>
      <c r="E14" s="310"/>
      <c r="F14" s="312"/>
      <c r="G14" s="313"/>
      <c r="H14" s="373"/>
      <c r="I14" s="314"/>
      <c r="J14" s="313"/>
      <c r="K14" s="314"/>
      <c r="L14" s="314"/>
      <c r="M14" s="326"/>
      <c r="N14" s="310"/>
    </row>
    <row r="15" spans="1:14">
      <c r="A15" s="1">
        <v>3</v>
      </c>
      <c r="B15" s="312"/>
      <c r="C15" s="313"/>
      <c r="D15" s="312"/>
      <c r="E15" s="310"/>
      <c r="F15" s="312"/>
      <c r="G15" s="313"/>
      <c r="H15" s="373"/>
      <c r="I15" s="314"/>
      <c r="J15" s="313"/>
      <c r="K15" s="314"/>
      <c r="L15" s="314"/>
      <c r="M15" s="326"/>
      <c r="N15" s="310"/>
    </row>
    <row r="16" spans="1:14">
      <c r="A16" s="1">
        <v>4</v>
      </c>
      <c r="B16" s="312"/>
      <c r="C16" s="313"/>
      <c r="D16" s="312"/>
      <c r="E16" s="310"/>
      <c r="F16" s="312"/>
      <c r="G16" s="313"/>
      <c r="H16" s="373"/>
      <c r="I16" s="314"/>
      <c r="J16" s="313"/>
      <c r="K16" s="314"/>
      <c r="L16" s="314"/>
      <c r="M16" s="326"/>
      <c r="N16" s="310"/>
    </row>
    <row r="17" spans="1:14">
      <c r="A17" s="1">
        <v>5</v>
      </c>
      <c r="B17" s="312"/>
      <c r="C17" s="313"/>
      <c r="D17" s="312"/>
      <c r="E17" s="310"/>
      <c r="F17" s="312"/>
      <c r="G17" s="313"/>
      <c r="H17" s="373"/>
      <c r="I17" s="314"/>
      <c r="J17" s="313"/>
      <c r="K17" s="314"/>
      <c r="L17" s="314"/>
      <c r="M17" s="326"/>
      <c r="N17" s="310"/>
    </row>
    <row r="18" spans="1:14">
      <c r="A18" s="1">
        <v>6</v>
      </c>
      <c r="B18" s="312"/>
      <c r="C18" s="313"/>
      <c r="D18" s="312"/>
      <c r="E18" s="310"/>
      <c r="F18" s="312"/>
      <c r="G18" s="313"/>
      <c r="H18" s="373"/>
      <c r="I18" s="314"/>
      <c r="J18" s="313"/>
      <c r="K18" s="314"/>
      <c r="L18" s="314"/>
      <c r="M18" s="326"/>
      <c r="N18" s="310"/>
    </row>
    <row r="19" spans="1:14">
      <c r="A19" s="1">
        <v>7</v>
      </c>
      <c r="B19" s="312"/>
      <c r="C19" s="313"/>
      <c r="D19" s="312"/>
      <c r="E19" s="310"/>
      <c r="F19" s="312"/>
      <c r="G19" s="313"/>
      <c r="H19" s="373"/>
      <c r="I19" s="314"/>
      <c r="J19" s="313"/>
      <c r="K19" s="314"/>
      <c r="L19" s="314"/>
      <c r="M19" s="326"/>
      <c r="N19" s="310"/>
    </row>
    <row r="20" spans="1:14">
      <c r="A20" s="1">
        <v>8</v>
      </c>
      <c r="B20" s="312"/>
      <c r="C20" s="313"/>
      <c r="D20" s="312"/>
      <c r="E20" s="310"/>
      <c r="F20" s="312"/>
      <c r="G20" s="313"/>
      <c r="H20" s="373"/>
      <c r="I20" s="314"/>
      <c r="J20" s="313"/>
      <c r="K20" s="314"/>
      <c r="L20" s="314"/>
      <c r="M20" s="326"/>
      <c r="N20" s="310"/>
    </row>
    <row r="21" spans="1:14">
      <c r="A21" s="1">
        <v>9</v>
      </c>
      <c r="B21" s="312"/>
      <c r="C21" s="313"/>
      <c r="D21" s="312"/>
      <c r="E21" s="310"/>
      <c r="F21" s="312"/>
      <c r="G21" s="313"/>
      <c r="H21" s="373"/>
      <c r="I21" s="314"/>
      <c r="J21" s="313"/>
      <c r="K21" s="314"/>
      <c r="L21" s="314"/>
      <c r="M21" s="326"/>
      <c r="N21" s="310"/>
    </row>
    <row r="22" spans="1:14">
      <c r="A22" s="1">
        <v>10</v>
      </c>
      <c r="B22" s="312"/>
      <c r="C22" s="313"/>
      <c r="D22" s="312"/>
      <c r="E22" s="310"/>
      <c r="F22" s="312"/>
      <c r="G22" s="313"/>
      <c r="H22" s="373"/>
      <c r="I22" s="314"/>
      <c r="J22" s="313"/>
      <c r="K22" s="314"/>
      <c r="L22" s="314"/>
      <c r="M22" s="326"/>
      <c r="N22" s="310"/>
    </row>
    <row r="23" spans="1:14">
      <c r="A23" s="1">
        <v>11</v>
      </c>
      <c r="B23" s="312"/>
      <c r="C23" s="313"/>
      <c r="D23" s="312"/>
      <c r="E23" s="310"/>
      <c r="F23" s="312"/>
      <c r="G23" s="313"/>
      <c r="H23" s="373"/>
      <c r="I23" s="314"/>
      <c r="J23" s="313"/>
      <c r="K23" s="314"/>
      <c r="L23" s="314"/>
      <c r="M23" s="326"/>
      <c r="N23" s="310"/>
    </row>
    <row r="24" spans="1:14">
      <c r="A24" s="1">
        <v>12</v>
      </c>
      <c r="B24" s="312"/>
      <c r="C24" s="313"/>
      <c r="D24" s="312"/>
      <c r="E24" s="310"/>
      <c r="F24" s="312"/>
      <c r="G24" s="313"/>
      <c r="H24" s="373"/>
      <c r="I24" s="314"/>
      <c r="J24" s="313"/>
      <c r="K24" s="314"/>
      <c r="L24" s="314"/>
      <c r="M24" s="326"/>
      <c r="N24" s="310"/>
    </row>
    <row r="25" spans="1:14">
      <c r="A25" s="1">
        <v>13</v>
      </c>
      <c r="B25" s="312"/>
      <c r="C25" s="313"/>
      <c r="D25" s="312"/>
      <c r="E25" s="310"/>
      <c r="F25" s="312"/>
      <c r="G25" s="313"/>
      <c r="H25" s="373"/>
      <c r="I25" s="314"/>
      <c r="J25" s="313"/>
      <c r="K25" s="314"/>
      <c r="L25" s="314"/>
      <c r="M25" s="326"/>
      <c r="N25" s="310"/>
    </row>
    <row r="26" spans="1:14">
      <c r="A26" s="1">
        <v>14</v>
      </c>
      <c r="B26" s="312"/>
      <c r="C26" s="313"/>
      <c r="D26" s="312"/>
      <c r="E26" s="310"/>
      <c r="F26" s="312"/>
      <c r="G26" s="313"/>
      <c r="H26" s="373"/>
      <c r="I26" s="314"/>
      <c r="J26" s="313"/>
      <c r="K26" s="314"/>
      <c r="L26" s="314"/>
      <c r="M26" s="326"/>
      <c r="N26" s="310"/>
    </row>
    <row r="27" spans="1:14">
      <c r="A27" s="1">
        <v>15</v>
      </c>
      <c r="B27" s="312"/>
      <c r="C27" s="313"/>
      <c r="D27" s="312"/>
      <c r="E27" s="310"/>
      <c r="F27" s="312"/>
      <c r="G27" s="313"/>
      <c r="H27" s="373"/>
      <c r="I27" s="314"/>
      <c r="J27" s="313"/>
      <c r="K27" s="314"/>
      <c r="L27" s="314"/>
      <c r="M27" s="326"/>
      <c r="N27" s="310"/>
    </row>
    <row r="28" spans="1:14">
      <c r="A28" s="1">
        <v>16</v>
      </c>
      <c r="B28" s="312"/>
      <c r="C28" s="313"/>
      <c r="D28" s="312"/>
      <c r="E28" s="310"/>
      <c r="F28" s="312"/>
      <c r="G28" s="313"/>
      <c r="H28" s="373"/>
      <c r="I28" s="314"/>
      <c r="J28" s="313"/>
      <c r="K28" s="314"/>
      <c r="L28" s="314"/>
      <c r="M28" s="326"/>
      <c r="N28" s="310"/>
    </row>
    <row r="29" spans="1:14">
      <c r="A29" s="1">
        <v>17</v>
      </c>
      <c r="B29" s="312"/>
      <c r="C29" s="313"/>
      <c r="D29" s="312"/>
      <c r="E29" s="310"/>
      <c r="F29" s="312"/>
      <c r="G29" s="313"/>
      <c r="H29" s="373"/>
      <c r="I29" s="314"/>
      <c r="J29" s="313"/>
      <c r="K29" s="314"/>
      <c r="L29" s="314"/>
      <c r="M29" s="326"/>
      <c r="N29" s="310"/>
    </row>
    <row r="30" spans="1:14">
      <c r="A30" s="1">
        <v>18</v>
      </c>
      <c r="B30" s="312"/>
      <c r="C30" s="313"/>
      <c r="D30" s="312"/>
      <c r="E30" s="310"/>
      <c r="F30" s="312"/>
      <c r="G30" s="313"/>
      <c r="H30" s="373"/>
      <c r="I30" s="314"/>
      <c r="J30" s="313"/>
      <c r="K30" s="314"/>
      <c r="L30" s="314"/>
      <c r="M30" s="326"/>
      <c r="N30" s="310"/>
    </row>
    <row r="31" spans="1:14">
      <c r="A31" s="1">
        <v>19</v>
      </c>
      <c r="B31" s="312"/>
      <c r="C31" s="313"/>
      <c r="D31" s="312"/>
      <c r="E31" s="310"/>
      <c r="F31" s="312"/>
      <c r="G31" s="313"/>
      <c r="H31" s="373"/>
      <c r="I31" s="314"/>
      <c r="J31" s="313"/>
      <c r="K31" s="314"/>
      <c r="L31" s="314"/>
      <c r="M31" s="326"/>
      <c r="N31" s="310"/>
    </row>
    <row r="32" spans="1:14">
      <c r="A32" s="1">
        <v>20</v>
      </c>
      <c r="B32" s="312"/>
      <c r="C32" s="313"/>
      <c r="D32" s="312"/>
      <c r="E32" s="310"/>
      <c r="F32" s="312"/>
      <c r="G32" s="313"/>
      <c r="H32" s="373"/>
      <c r="I32" s="314"/>
      <c r="J32" s="313"/>
      <c r="K32" s="314"/>
      <c r="L32" s="314"/>
      <c r="M32" s="326"/>
      <c r="N32" s="310"/>
    </row>
    <row r="33" spans="1:14">
      <c r="A33" s="1">
        <v>21</v>
      </c>
      <c r="B33" s="312"/>
      <c r="C33" s="313"/>
      <c r="D33" s="312"/>
      <c r="E33" s="310"/>
      <c r="F33" s="312"/>
      <c r="G33" s="313"/>
      <c r="H33" s="373"/>
      <c r="I33" s="314"/>
      <c r="J33" s="313"/>
      <c r="K33" s="314"/>
      <c r="L33" s="314"/>
      <c r="M33" s="326"/>
      <c r="N33" s="310"/>
    </row>
    <row r="34" spans="1:14">
      <c r="A34" s="1">
        <v>22</v>
      </c>
      <c r="B34" s="312"/>
      <c r="C34" s="313"/>
      <c r="D34" s="312"/>
      <c r="E34" s="310"/>
      <c r="F34" s="312"/>
      <c r="G34" s="313"/>
      <c r="H34" s="373"/>
      <c r="I34" s="314"/>
      <c r="J34" s="313"/>
      <c r="K34" s="314"/>
      <c r="L34" s="314"/>
      <c r="M34" s="326"/>
      <c r="N34" s="310"/>
    </row>
    <row r="35" spans="1:14">
      <c r="A35" s="1">
        <v>23</v>
      </c>
      <c r="B35" s="312"/>
      <c r="C35" s="313"/>
      <c r="D35" s="312"/>
      <c r="E35" s="310"/>
      <c r="F35" s="312"/>
      <c r="G35" s="313"/>
      <c r="H35" s="373"/>
      <c r="I35" s="314"/>
      <c r="J35" s="313"/>
      <c r="K35" s="314"/>
      <c r="L35" s="314"/>
      <c r="M35" s="326"/>
      <c r="N35" s="310"/>
    </row>
    <row r="36" spans="1:14">
      <c r="A36" s="1">
        <v>24</v>
      </c>
      <c r="B36" s="312"/>
      <c r="C36" s="313"/>
      <c r="D36" s="312"/>
      <c r="E36" s="310"/>
      <c r="F36" s="312"/>
      <c r="G36" s="313"/>
      <c r="H36" s="373"/>
      <c r="I36" s="314"/>
      <c r="J36" s="313"/>
      <c r="K36" s="314"/>
      <c r="L36" s="314"/>
      <c r="M36" s="326"/>
      <c r="N36" s="310"/>
    </row>
    <row r="37" spans="1:14">
      <c r="A37" s="1">
        <v>25</v>
      </c>
      <c r="B37" s="312"/>
      <c r="C37" s="313"/>
      <c r="D37" s="312"/>
      <c r="E37" s="310"/>
      <c r="F37" s="312"/>
      <c r="G37" s="313"/>
      <c r="H37" s="373"/>
      <c r="I37" s="314"/>
      <c r="J37" s="313"/>
      <c r="K37" s="314"/>
      <c r="L37" s="314"/>
      <c r="M37" s="326"/>
      <c r="N37" s="310"/>
    </row>
    <row r="38" spans="1:14">
      <c r="A38" s="1">
        <v>26</v>
      </c>
      <c r="B38" s="312"/>
      <c r="C38" s="313"/>
      <c r="D38" s="312"/>
      <c r="E38" s="310"/>
      <c r="F38" s="312"/>
      <c r="G38" s="313"/>
      <c r="H38" s="373"/>
      <c r="I38" s="314"/>
      <c r="J38" s="313"/>
      <c r="K38" s="314"/>
      <c r="L38" s="314"/>
      <c r="M38" s="326"/>
      <c r="N38" s="310"/>
    </row>
    <row r="39" spans="1:14">
      <c r="A39" s="1">
        <v>27</v>
      </c>
      <c r="B39" s="312"/>
      <c r="C39" s="313"/>
      <c r="D39" s="312"/>
      <c r="E39" s="310"/>
      <c r="F39" s="312"/>
      <c r="G39" s="313"/>
      <c r="H39" s="373"/>
      <c r="I39" s="314"/>
      <c r="J39" s="313"/>
      <c r="K39" s="314"/>
      <c r="L39" s="314"/>
      <c r="M39" s="326"/>
      <c r="N39" s="310"/>
    </row>
    <row r="40" spans="1:14">
      <c r="A40" s="1">
        <v>28</v>
      </c>
      <c r="B40" s="312"/>
      <c r="C40" s="313"/>
      <c r="D40" s="312"/>
      <c r="E40" s="310"/>
      <c r="F40" s="312"/>
      <c r="G40" s="313"/>
      <c r="H40" s="373"/>
      <c r="I40" s="314"/>
      <c r="J40" s="313"/>
      <c r="K40" s="314"/>
      <c r="L40" s="314"/>
      <c r="M40" s="326"/>
      <c r="N40" s="310"/>
    </row>
    <row r="41" spans="1:14">
      <c r="A41" s="1">
        <v>29</v>
      </c>
      <c r="B41" s="312"/>
      <c r="C41" s="313"/>
      <c r="D41" s="312"/>
      <c r="E41" s="310"/>
      <c r="F41" s="312"/>
      <c r="G41" s="313"/>
      <c r="H41" s="373"/>
      <c r="I41" s="314"/>
      <c r="J41" s="313"/>
      <c r="K41" s="314"/>
      <c r="L41" s="314"/>
      <c r="M41" s="326"/>
      <c r="N41" s="310"/>
    </row>
    <row r="42" spans="1:14">
      <c r="A42" s="1">
        <v>30</v>
      </c>
      <c r="B42" s="312"/>
      <c r="C42" s="313"/>
      <c r="D42" s="312"/>
      <c r="E42" s="310"/>
      <c r="F42" s="312"/>
      <c r="G42" s="313"/>
      <c r="H42" s="373"/>
      <c r="I42" s="314"/>
      <c r="J42" s="313"/>
      <c r="K42" s="314"/>
      <c r="L42" s="314"/>
      <c r="M42" s="326"/>
      <c r="N42" s="310"/>
    </row>
  </sheetData>
  <sheetProtection sheet="1" objects="1" scenarios="1" formatCells="0" formatColumns="0" formatRows="0"/>
  <dataValidations count="2">
    <dataValidation type="list" allowBlank="1" showInputMessage="1" showErrorMessage="1" sqref="E13:E42">
      <formula1>"Initial,Routine,Preliminary,Preferred"</formula1>
    </dataValidation>
    <dataValidation type="list" allowBlank="1" showInputMessage="1" showErrorMessage="1" sqref="N13:N42">
      <formula1>"Medicaid,Health Choice"</formula1>
    </dataValidation>
  </dataValidations>
  <printOptions horizontalCentered="1"/>
  <pageMargins left="0.25" right="0.25" top="0.5" bottom="0.5" header="0.5" footer="0.25"/>
  <pageSetup scale="70" orientation="landscape" r:id="rId1"/>
  <headerFooter alignWithMargins="0">
    <oddFooter>&amp;L&amp;8&amp;A - Revised July 16, 2014&amp;R&amp;8&amp;P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B12" sqref="B12"/>
    </sheetView>
  </sheetViews>
  <sheetFormatPr defaultRowHeight="12.75"/>
  <cols>
    <col min="1" max="1" width="15" style="122" customWidth="1"/>
  </cols>
  <sheetData>
    <row r="1" spans="1:1">
      <c r="A1" s="121" t="s">
        <v>13</v>
      </c>
    </row>
    <row r="2" spans="1:1">
      <c r="A2" s="114" t="s">
        <v>14</v>
      </c>
    </row>
    <row r="3" spans="1:1">
      <c r="A3" s="114" t="s">
        <v>15</v>
      </c>
    </row>
    <row r="4" spans="1:1">
      <c r="A4" s="114" t="s">
        <v>16</v>
      </c>
    </row>
    <row r="5" spans="1:1">
      <c r="A5" s="114" t="s">
        <v>17</v>
      </c>
    </row>
    <row r="6" spans="1:1">
      <c r="A6" s="114" t="s">
        <v>18</v>
      </c>
    </row>
    <row r="7" spans="1:1">
      <c r="A7" s="114" t="s">
        <v>170</v>
      </c>
    </row>
    <row r="8" spans="1:1">
      <c r="A8" s="114" t="s">
        <v>196</v>
      </c>
    </row>
  </sheetData>
  <phoneticPr fontId="1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
  <sheetViews>
    <sheetView workbookViewId="0">
      <pane ySplit="1" topLeftCell="A2" activePane="bottomLeft" state="frozen"/>
      <selection pane="bottomLeft" activeCell="A7" sqref="A7:W7"/>
    </sheetView>
  </sheetViews>
  <sheetFormatPr defaultColWidth="9.140625" defaultRowHeight="12.75"/>
  <cols>
    <col min="1" max="1" width="33" style="126" customWidth="1"/>
    <col min="2" max="2" width="26.42578125" style="126" customWidth="1"/>
    <col min="3" max="3" width="27.5703125" style="126" customWidth="1"/>
    <col min="4" max="5" width="15.7109375" style="126" customWidth="1"/>
    <col min="6" max="7" width="9.7109375" style="126" customWidth="1"/>
    <col min="8" max="8" width="16.42578125" style="126" bestFit="1" customWidth="1"/>
    <col min="9" max="11" width="9.140625" style="126"/>
    <col min="12" max="12" width="9.42578125" style="126" bestFit="1" customWidth="1"/>
    <col min="13" max="16" width="9.140625" style="126"/>
    <col min="17" max="17" width="9.42578125" style="126" bestFit="1" customWidth="1"/>
    <col min="18" max="16384" width="9.140625" style="126"/>
  </cols>
  <sheetData>
    <row r="2" spans="1:23" ht="18">
      <c r="A2" s="230" t="s">
        <v>92</v>
      </c>
      <c r="B2" s="231"/>
      <c r="C2" s="231"/>
      <c r="D2" s="231"/>
      <c r="E2" s="231"/>
      <c r="F2" s="231"/>
      <c r="G2" s="231"/>
      <c r="H2" s="231"/>
      <c r="I2" s="231"/>
      <c r="J2" s="231"/>
      <c r="K2" s="231"/>
      <c r="L2" s="231"/>
      <c r="M2" s="231"/>
      <c r="N2" s="449"/>
      <c r="O2" s="231"/>
      <c r="P2" s="231"/>
      <c r="Q2" s="231"/>
      <c r="R2" s="231"/>
      <c r="S2" s="231"/>
      <c r="T2" s="231"/>
      <c r="U2" s="231"/>
      <c r="V2" s="231"/>
      <c r="W2" s="231"/>
    </row>
    <row r="4" spans="1:23" ht="30" customHeight="1">
      <c r="H4" s="248"/>
      <c r="I4" s="553" t="s">
        <v>89</v>
      </c>
      <c r="J4" s="554"/>
      <c r="K4" s="554"/>
      <c r="L4" s="554"/>
      <c r="M4" s="555"/>
      <c r="N4" s="553" t="s">
        <v>90</v>
      </c>
      <c r="O4" s="554"/>
      <c r="P4" s="554"/>
      <c r="Q4" s="554"/>
      <c r="R4" s="555"/>
      <c r="S4" s="553" t="s">
        <v>91</v>
      </c>
      <c r="T4" s="554"/>
      <c r="U4" s="554"/>
      <c r="V4" s="554"/>
      <c r="W4" s="555"/>
    </row>
    <row r="6" spans="1:23" ht="51">
      <c r="A6" s="238" t="s">
        <v>97</v>
      </c>
      <c r="B6" s="238" t="s">
        <v>26</v>
      </c>
      <c r="C6" s="238" t="s">
        <v>28</v>
      </c>
      <c r="D6" s="238" t="s">
        <v>10</v>
      </c>
      <c r="E6" s="238" t="s">
        <v>113</v>
      </c>
      <c r="F6" s="239" t="s">
        <v>95</v>
      </c>
      <c r="G6" s="239" t="s">
        <v>96</v>
      </c>
      <c r="H6" s="247" t="s">
        <v>75</v>
      </c>
      <c r="I6" s="245" t="s">
        <v>12</v>
      </c>
      <c r="J6" s="207" t="s">
        <v>41</v>
      </c>
      <c r="K6" s="207" t="s">
        <v>39</v>
      </c>
      <c r="L6" s="207" t="s">
        <v>40</v>
      </c>
      <c r="M6" s="246" t="s">
        <v>11</v>
      </c>
      <c r="N6" s="245" t="s">
        <v>12</v>
      </c>
      <c r="O6" s="207" t="s">
        <v>41</v>
      </c>
      <c r="P6" s="207" t="s">
        <v>39</v>
      </c>
      <c r="Q6" s="207" t="s">
        <v>40</v>
      </c>
      <c r="R6" s="246" t="s">
        <v>11</v>
      </c>
      <c r="S6" s="245" t="s">
        <v>62</v>
      </c>
      <c r="T6" s="207" t="s">
        <v>41</v>
      </c>
      <c r="U6" s="207" t="s">
        <v>39</v>
      </c>
      <c r="V6" s="207" t="s">
        <v>40</v>
      </c>
      <c r="W6" s="246" t="s">
        <v>11</v>
      </c>
    </row>
    <row r="7" spans="1:23" ht="20.100000000000001" customHeight="1">
      <c r="A7" s="126">
        <f>'Workbook Set-up'!B4</f>
        <v>0</v>
      </c>
      <c r="B7" s="126">
        <f>'Workbook Set-up'!B5</f>
        <v>0</v>
      </c>
      <c r="C7" s="126">
        <f>'Workbook Set-up'!B6</f>
        <v>0</v>
      </c>
      <c r="D7" s="232">
        <f>'Workbook Set-up'!B7</f>
        <v>0</v>
      </c>
      <c r="E7" s="232">
        <f>'Workbook Set-up'!B8</f>
        <v>0</v>
      </c>
      <c r="F7" s="237">
        <f>'Workbook Set-up'!B10</f>
        <v>0</v>
      </c>
      <c r="G7" s="237">
        <f>'Workbook Set-up'!B11</f>
        <v>0</v>
      </c>
      <c r="H7" s="232">
        <f>'Workbook Set-up'!B12</f>
        <v>0</v>
      </c>
      <c r="I7" s="232" t="str">
        <f>IF('OVERALL SUMMARY'!$H$36=0,"",'OVERALL SUMMARY'!H36)</f>
        <v/>
      </c>
      <c r="J7" s="232" t="str">
        <f>IF('OVERALL SUMMARY'!$H$36=0,"",'OVERALL SUMMARY'!I36)</f>
        <v/>
      </c>
      <c r="K7" s="232" t="str">
        <f>IF('OVERALL SUMMARY'!$H$36=0,"",'OVERALL SUMMARY'!J36)</f>
        <v/>
      </c>
      <c r="L7" s="232" t="str">
        <f>IF('OVERALL SUMMARY'!$H$36=0,"",'OVERALL SUMMARY'!K36)</f>
        <v/>
      </c>
      <c r="M7" s="233" t="str">
        <f>IF('OVERALL SUMMARY'!$H$36=0,"",'OVERALL SUMMARY'!L36)</f>
        <v/>
      </c>
      <c r="N7" s="232" t="str">
        <f>IF('OVERALL SUMMARY'!$H$65=0,"",'OVERALL SUMMARY'!H65)</f>
        <v/>
      </c>
      <c r="O7" s="232" t="str">
        <f>IF('OVERALL SUMMARY'!$H$65=0,"",'OVERALL SUMMARY'!I65)</f>
        <v/>
      </c>
      <c r="P7" s="232" t="str">
        <f>IF('OVERALL SUMMARY'!$H$65=0,"",'OVERALL SUMMARY'!J65)</f>
        <v/>
      </c>
      <c r="Q7" s="232" t="str">
        <f>IF('OVERALL SUMMARY'!$H$65=0,"",'OVERALL SUMMARY'!K65)</f>
        <v/>
      </c>
      <c r="R7" s="233" t="str">
        <f>IF('OVERALL SUMMARY'!$H$65=0,"",'OVERALL SUMMARY'!L65)</f>
        <v/>
      </c>
      <c r="S7" s="232" t="str">
        <f>IF('OVERALL SUMMARY'!H15=0,"",'OVERALL SUMMARY'!H15)</f>
        <v/>
      </c>
      <c r="T7" s="232" t="str">
        <f>IF('OVERALL SUMMARY'!I15=0,"",'OVERALL SUMMARY'!I15)</f>
        <v/>
      </c>
      <c r="U7" s="232" t="str">
        <f>IF('OVERALL SUMMARY'!J15=0,"",'OVERALL SUMMARY'!J15)</f>
        <v/>
      </c>
      <c r="V7" s="232" t="str">
        <f>IF('OVERALL SUMMARY'!K15=0,"",'OVERALL SUMMARY'!K15)</f>
        <v/>
      </c>
      <c r="W7" s="371" t="str">
        <f>IF('OVERALL SUMMARY'!L15=0,"",'OVERALL SUMMARY'!L15)</f>
        <v/>
      </c>
    </row>
  </sheetData>
  <sheetProtection sheet="1" objects="1" scenarios="1"/>
  <mergeCells count="3">
    <mergeCell ref="S4:W4"/>
    <mergeCell ref="I4:M4"/>
    <mergeCell ref="N4:R4"/>
  </mergeCells>
  <printOptions horizontalCentered="1"/>
  <pageMargins left="0.2" right="0.2" top="0.75" bottom="0.75" header="0.3" footer="0.3"/>
  <pageSetup paperSize="5" scale="85" orientation="landscape" r:id="rId1"/>
  <headerFooter>
    <oddFooter>&amp;L&amp;8&amp;A - Revised July 23, 2015&amp;R&amp;8&amp;P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8"/>
  <sheetViews>
    <sheetView workbookViewId="0">
      <pane ySplit="2" topLeftCell="A3" activePane="bottomLeft" state="frozen"/>
      <selection pane="bottomLeft" sqref="A1:D1"/>
    </sheetView>
  </sheetViews>
  <sheetFormatPr defaultRowHeight="12.75"/>
  <cols>
    <col min="1" max="1" width="40.7109375" style="2" customWidth="1"/>
    <col min="2" max="3" width="23.7109375" style="2" customWidth="1"/>
    <col min="4" max="4" width="48.7109375" customWidth="1"/>
    <col min="5" max="5" width="45.7109375" customWidth="1"/>
    <col min="6" max="6" width="34" customWidth="1"/>
  </cols>
  <sheetData>
    <row r="1" spans="1:8" s="501" customFormat="1" ht="15.75" thickBot="1">
      <c r="A1" s="528" t="s">
        <v>230</v>
      </c>
      <c r="B1" s="529"/>
      <c r="C1" s="529"/>
      <c r="D1" s="530"/>
      <c r="E1" s="523"/>
      <c r="F1" s="523"/>
      <c r="G1" s="523"/>
      <c r="H1" s="523"/>
    </row>
    <row r="2" spans="1:8" s="501" customFormat="1" ht="13.5" thickBot="1">
      <c r="C2" s="524"/>
      <c r="E2" s="523"/>
      <c r="F2" s="523"/>
      <c r="G2" s="523"/>
      <c r="H2" s="523"/>
    </row>
    <row r="3" spans="1:8" ht="24.75" customHeight="1">
      <c r="A3" s="450" t="s">
        <v>197</v>
      </c>
      <c r="B3" s="531" t="s">
        <v>109</v>
      </c>
      <c r="C3" s="532"/>
      <c r="D3" s="451" t="s">
        <v>60</v>
      </c>
    </row>
    <row r="4" spans="1:8" ht="81" customHeight="1">
      <c r="A4" s="537" t="s">
        <v>223</v>
      </c>
      <c r="B4" s="533"/>
      <c r="C4" s="534"/>
      <c r="D4" s="453" t="s">
        <v>119</v>
      </c>
    </row>
    <row r="5" spans="1:8" ht="81" customHeight="1" thickBot="1">
      <c r="A5" s="538"/>
      <c r="B5" s="535"/>
      <c r="C5" s="536"/>
      <c r="D5" s="452" t="s">
        <v>21</v>
      </c>
    </row>
    <row r="6" spans="1:8" ht="13.5" thickBot="1"/>
    <row r="7" spans="1:8" s="501" customFormat="1" ht="15.75" thickBot="1">
      <c r="A7" s="539" t="s">
        <v>199</v>
      </c>
      <c r="B7" s="540"/>
      <c r="C7" s="540"/>
      <c r="D7" s="541"/>
    </row>
    <row r="8" spans="1:8" s="501" customFormat="1" ht="13.5" thickBot="1"/>
    <row r="9" spans="1:8" s="501" customFormat="1" ht="15.75" thickBot="1">
      <c r="A9" s="502" t="s">
        <v>200</v>
      </c>
      <c r="B9" s="503" t="s">
        <v>201</v>
      </c>
      <c r="C9" s="504" t="s">
        <v>175</v>
      </c>
      <c r="D9" s="505" t="s">
        <v>176</v>
      </c>
    </row>
    <row r="10" spans="1:8" s="501" customFormat="1" ht="51">
      <c r="A10" s="506" t="s">
        <v>202</v>
      </c>
      <c r="B10" s="506" t="s">
        <v>203</v>
      </c>
      <c r="C10" s="507" t="s">
        <v>204</v>
      </c>
      <c r="D10" s="508" t="s">
        <v>205</v>
      </c>
    </row>
    <row r="11" spans="1:8" s="501" customFormat="1" ht="25.5">
      <c r="A11" s="509" t="s">
        <v>206</v>
      </c>
      <c r="B11" s="509" t="s">
        <v>207</v>
      </c>
      <c r="C11" s="510" t="s">
        <v>177</v>
      </c>
      <c r="D11" s="511" t="s">
        <v>208</v>
      </c>
    </row>
    <row r="12" spans="1:8" s="501" customFormat="1" ht="38.25">
      <c r="A12" s="509" t="s">
        <v>209</v>
      </c>
      <c r="B12" s="509" t="s">
        <v>210</v>
      </c>
      <c r="C12" s="510" t="s">
        <v>180</v>
      </c>
      <c r="D12" s="511" t="s">
        <v>211</v>
      </c>
    </row>
    <row r="13" spans="1:8" s="501" customFormat="1" ht="38.25">
      <c r="A13" s="509" t="s">
        <v>212</v>
      </c>
      <c r="B13" s="509" t="s">
        <v>213</v>
      </c>
      <c r="C13" s="510" t="s">
        <v>180</v>
      </c>
      <c r="D13" s="511" t="s">
        <v>211</v>
      </c>
    </row>
    <row r="14" spans="1:8" s="501" customFormat="1" ht="25.5">
      <c r="A14" s="509" t="s">
        <v>214</v>
      </c>
      <c r="B14" s="509" t="s">
        <v>178</v>
      </c>
      <c r="C14" s="510" t="s">
        <v>178</v>
      </c>
      <c r="D14" s="511" t="s">
        <v>179</v>
      </c>
    </row>
    <row r="15" spans="1:8" s="501" customFormat="1" ht="51">
      <c r="A15" s="509" t="s">
        <v>215</v>
      </c>
      <c r="B15" s="509" t="s">
        <v>216</v>
      </c>
      <c r="C15" s="510" t="s">
        <v>204</v>
      </c>
      <c r="D15" s="511" t="s">
        <v>217</v>
      </c>
    </row>
    <row r="16" spans="1:8" s="501" customFormat="1" ht="25.5">
      <c r="A16" s="509" t="s">
        <v>174</v>
      </c>
      <c r="B16" s="512"/>
      <c r="C16" s="513"/>
      <c r="D16" s="514" t="s">
        <v>218</v>
      </c>
    </row>
    <row r="17" spans="1:4" s="501" customFormat="1" ht="51">
      <c r="A17" s="509" t="s">
        <v>219</v>
      </c>
      <c r="B17" s="512"/>
      <c r="C17" s="515"/>
      <c r="D17" s="514" t="s">
        <v>220</v>
      </c>
    </row>
    <row r="18" spans="1:4" s="501" customFormat="1" ht="39" thickBot="1">
      <c r="A18" s="516" t="s">
        <v>219</v>
      </c>
      <c r="B18" s="517"/>
      <c r="C18" s="518"/>
      <c r="D18" s="519" t="s">
        <v>221</v>
      </c>
    </row>
    <row r="19" spans="1:4" s="501" customFormat="1" ht="64.5" thickBot="1">
      <c r="A19" s="520"/>
      <c r="B19" s="520"/>
      <c r="C19" s="521" t="s">
        <v>222</v>
      </c>
      <c r="D19" s="522" t="s">
        <v>225</v>
      </c>
    </row>
    <row r="22" spans="1:4" ht="13.5" thickBot="1"/>
    <row r="23" spans="1:4" ht="15.75">
      <c r="A23" s="497" t="s">
        <v>181</v>
      </c>
      <c r="B23" s="498"/>
    </row>
    <row r="24" spans="1:4" ht="16.5" thickBot="1">
      <c r="A24" s="499" t="s">
        <v>182</v>
      </c>
      <c r="B24" s="500"/>
    </row>
    <row r="25" spans="1:4" ht="14.25">
      <c r="A25" s="490"/>
      <c r="B25"/>
    </row>
    <row r="26" spans="1:4" s="501" customFormat="1" ht="28.5">
      <c r="A26" s="525" t="s">
        <v>226</v>
      </c>
      <c r="B26" s="526" t="s">
        <v>227</v>
      </c>
    </row>
    <row r="27" spans="1:4" s="501" customFormat="1" ht="28.5">
      <c r="A27" s="525" t="s">
        <v>228</v>
      </c>
      <c r="B27" s="527" t="s">
        <v>229</v>
      </c>
      <c r="C27" s="524"/>
    </row>
    <row r="28" spans="1:4">
      <c r="A28" s="491"/>
      <c r="B28"/>
    </row>
  </sheetData>
  <mergeCells count="4">
    <mergeCell ref="A1:D1"/>
    <mergeCell ref="B3:C5"/>
    <mergeCell ref="A4:A5"/>
    <mergeCell ref="A7:D7"/>
  </mergeCells>
  <phoneticPr fontId="14" type="noConversion"/>
  <hyperlinks>
    <hyperlink ref="B26" r:id="rId1"/>
    <hyperlink ref="B27" r:id="rId2"/>
  </hyperlinks>
  <printOptions horizontalCentered="1"/>
  <pageMargins left="0.2" right="0.2" top="0.25" bottom="0.25" header="0.5" footer="0.5"/>
  <pageSetup scale="86" orientation="landscape" r:id="rId3"/>
  <headerFooter alignWithMargins="0"/>
  <drawing r:id="rId4"/>
  <legacyDrawing r:id="rId5"/>
  <oleObjects>
    <mc:AlternateContent xmlns:mc="http://schemas.openxmlformats.org/markup-compatibility/2006">
      <mc:Choice Requires="x14">
        <oleObject progId="AcroExch.Document.7" shapeId="7225" r:id="rId6">
          <objectPr defaultSize="0" autoPict="0" r:id="rId7">
            <anchor moveWithCells="1">
              <from>
                <xdr:col>3</xdr:col>
                <xdr:colOff>1247775</xdr:colOff>
                <xdr:row>3</xdr:row>
                <xdr:rowOff>381000</xdr:rowOff>
              </from>
              <to>
                <xdr:col>3</xdr:col>
                <xdr:colOff>1990725</xdr:colOff>
                <xdr:row>3</xdr:row>
                <xdr:rowOff>942975</xdr:rowOff>
              </to>
            </anchor>
          </objectPr>
        </oleObject>
      </mc:Choice>
      <mc:Fallback>
        <oleObject progId="AcroExch.Document.7" shapeId="7225" r:id="rId6"/>
      </mc:Fallback>
    </mc:AlternateContent>
    <mc:AlternateContent xmlns:mc="http://schemas.openxmlformats.org/markup-compatibility/2006">
      <mc:Choice Requires="x14">
        <oleObject progId="AcroExch.Document.DC" dvAspect="DVASPECT_ICON" shapeId="7227" r:id="rId8">
          <objectPr defaultSize="0" r:id="rId9">
            <anchor moveWithCells="1">
              <from>
                <xdr:col>0</xdr:col>
                <xdr:colOff>904875</xdr:colOff>
                <xdr:row>4</xdr:row>
                <xdr:rowOff>9525</xdr:rowOff>
              </from>
              <to>
                <xdr:col>0</xdr:col>
                <xdr:colOff>1819275</xdr:colOff>
                <xdr:row>4</xdr:row>
                <xdr:rowOff>695325</xdr:rowOff>
              </to>
            </anchor>
          </objectPr>
        </oleObject>
      </mc:Choice>
      <mc:Fallback>
        <oleObject progId="AcroExch.Document.DC" dvAspect="DVASPECT_ICON" shapeId="7227" r:id="rId8"/>
      </mc:Fallback>
    </mc:AlternateContent>
    <mc:AlternateContent xmlns:mc="http://schemas.openxmlformats.org/markup-compatibility/2006">
      <mc:Choice Requires="x14">
        <oleObject progId="AcroExch.Document.DC" dvAspect="DVASPECT_ICON" shapeId="7232" r:id="rId10">
          <objectPr defaultSize="0" autoPict="0" r:id="rId11">
            <anchor moveWithCells="1">
              <from>
                <xdr:col>3</xdr:col>
                <xdr:colOff>1247775</xdr:colOff>
                <xdr:row>4</xdr:row>
                <xdr:rowOff>371475</xdr:rowOff>
              </from>
              <to>
                <xdr:col>3</xdr:col>
                <xdr:colOff>1990725</xdr:colOff>
                <xdr:row>4</xdr:row>
                <xdr:rowOff>923925</xdr:rowOff>
              </to>
            </anchor>
          </objectPr>
        </oleObject>
      </mc:Choice>
      <mc:Fallback>
        <oleObject progId="AcroExch.Document.DC" dvAspect="DVASPECT_ICON" shapeId="7232" r:id="rId1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A45" sqref="A45"/>
    </sheetView>
  </sheetViews>
  <sheetFormatPr defaultRowHeight="12.75"/>
  <cols>
    <col min="1" max="1" width="118.5703125" customWidth="1"/>
  </cols>
  <sheetData/>
  <printOptions horizontalCentered="1"/>
  <pageMargins left="0.2" right="0.2" top="0.5" bottom="0.5" header="0.3" footer="0.3"/>
  <pageSetup orientation="portrait" horizontalDpi="1200" verticalDpi="1200" r:id="rId1"/>
  <drawing r:id="rId2"/>
  <legacyDrawing r:id="rId3"/>
  <oleObjects>
    <mc:AlternateContent xmlns:mc="http://schemas.openxmlformats.org/markup-compatibility/2006">
      <mc:Choice Requires="x14">
        <oleObject progId="Document" shapeId="30729" r:id="rId4">
          <objectPr defaultSize="0" r:id="rId5">
            <anchor moveWithCells="1">
              <from>
                <xdr:col>0</xdr:col>
                <xdr:colOff>28575</xdr:colOff>
                <xdr:row>0</xdr:row>
                <xdr:rowOff>28575</xdr:rowOff>
              </from>
              <to>
                <xdr:col>0</xdr:col>
                <xdr:colOff>7096125</xdr:colOff>
                <xdr:row>51</xdr:row>
                <xdr:rowOff>133350</xdr:rowOff>
              </to>
            </anchor>
          </objectPr>
        </oleObject>
      </mc:Choice>
      <mc:Fallback>
        <oleObject progId="Document" shapeId="3072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28"/>
  <sheetViews>
    <sheetView zoomScaleNormal="100" zoomScaleSheetLayoutView="85" workbookViewId="0">
      <pane ySplit="1" topLeftCell="A2" activePane="bottomLeft" state="frozen"/>
      <selection pane="bottomLeft" activeCell="B4" sqref="B4"/>
    </sheetView>
  </sheetViews>
  <sheetFormatPr defaultColWidth="8.85546875" defaultRowHeight="12.75"/>
  <cols>
    <col min="1" max="1" width="50.42578125" style="45" customWidth="1"/>
    <col min="2" max="2" width="85.7109375" style="47" customWidth="1"/>
    <col min="3" max="16384" width="8.85546875" style="3"/>
  </cols>
  <sheetData>
    <row r="1" spans="1:2" ht="40.15" customHeight="1">
      <c r="A1" s="146" t="s">
        <v>61</v>
      </c>
      <c r="B1" s="147"/>
    </row>
    <row r="2" spans="1:2" ht="12.95" customHeight="1" thickBot="1"/>
    <row r="3" spans="1:2" ht="60" customHeight="1" thickBot="1">
      <c r="A3" s="70" t="s">
        <v>19</v>
      </c>
      <c r="B3" s="69"/>
    </row>
    <row r="4" spans="1:2" s="4" customFormat="1" ht="40.15" customHeight="1" thickBot="1">
      <c r="A4" s="253" t="s">
        <v>0</v>
      </c>
      <c r="B4" s="235"/>
    </row>
    <row r="5" spans="1:2" s="4" customFormat="1" ht="40.15" customHeight="1" thickBot="1">
      <c r="A5" s="253" t="s">
        <v>25</v>
      </c>
      <c r="B5" s="235"/>
    </row>
    <row r="6" spans="1:2" s="4" customFormat="1" ht="40.15" customHeight="1" thickBot="1">
      <c r="A6" s="253" t="s">
        <v>115</v>
      </c>
      <c r="B6" s="235"/>
    </row>
    <row r="7" spans="1:2" s="4" customFormat="1" ht="40.15" customHeight="1" thickBot="1">
      <c r="A7" s="253" t="s">
        <v>1</v>
      </c>
      <c r="B7" s="236"/>
    </row>
    <row r="8" spans="1:2" s="4" customFormat="1" ht="40.15" customHeight="1" thickBot="1">
      <c r="A8" s="253" t="s">
        <v>110</v>
      </c>
      <c r="B8" s="235"/>
    </row>
    <row r="9" spans="1:2" s="4" customFormat="1" ht="40.15" customHeight="1" thickBot="1">
      <c r="A9" s="253" t="s">
        <v>34</v>
      </c>
      <c r="B9" s="235"/>
    </row>
    <row r="10" spans="1:2" s="4" customFormat="1" ht="40.15" customHeight="1" thickBot="1">
      <c r="A10" s="253" t="s">
        <v>93</v>
      </c>
      <c r="B10" s="234"/>
    </row>
    <row r="11" spans="1:2" s="4" customFormat="1" ht="40.15" customHeight="1" thickBot="1">
      <c r="A11" s="253" t="s">
        <v>94</v>
      </c>
      <c r="B11" s="234"/>
    </row>
    <row r="12" spans="1:2" s="4" customFormat="1" ht="40.15" customHeight="1" thickBot="1">
      <c r="A12" s="253" t="s">
        <v>8</v>
      </c>
      <c r="B12" s="236"/>
    </row>
    <row r="13" spans="1:2" s="5" customFormat="1">
      <c r="A13" s="45"/>
      <c r="B13" s="46"/>
    </row>
    <row r="14" spans="1:2" s="5" customFormat="1">
      <c r="A14" s="45"/>
      <c r="B14" s="46"/>
    </row>
    <row r="15" spans="1:2" s="5" customFormat="1">
      <c r="A15" s="45"/>
      <c r="B15" s="46"/>
    </row>
    <row r="16" spans="1:2" s="5" customFormat="1">
      <c r="A16" s="45"/>
      <c r="B16" s="46"/>
    </row>
    <row r="17" spans="1:2" s="5" customFormat="1" ht="30" customHeight="1">
      <c r="A17" s="146" t="s">
        <v>103</v>
      </c>
      <c r="B17" s="254"/>
    </row>
    <row r="18" spans="1:2" s="5" customFormat="1" ht="31.5">
      <c r="A18" s="255" t="s">
        <v>104</v>
      </c>
      <c r="B18" s="255" t="s">
        <v>105</v>
      </c>
    </row>
    <row r="19" spans="1:2" s="5" customFormat="1" ht="35.1" customHeight="1">
      <c r="A19" s="256" t="s">
        <v>89</v>
      </c>
      <c r="B19" s="257"/>
    </row>
    <row r="20" spans="1:2" s="5" customFormat="1" ht="35.1" customHeight="1">
      <c r="A20" s="256" t="s">
        <v>90</v>
      </c>
      <c r="B20" s="257"/>
    </row>
    <row r="21" spans="1:2" s="5" customFormat="1">
      <c r="A21" s="45"/>
      <c r="B21" s="46"/>
    </row>
    <row r="22" spans="1:2" s="5" customFormat="1">
      <c r="A22" s="45"/>
      <c r="B22" s="46"/>
    </row>
    <row r="23" spans="1:2" s="5" customFormat="1">
      <c r="A23" s="45"/>
      <c r="B23" s="46"/>
    </row>
    <row r="24" spans="1:2" s="5" customFormat="1">
      <c r="A24" s="45"/>
      <c r="B24" s="46"/>
    </row>
    <row r="25" spans="1:2" s="5" customFormat="1">
      <c r="A25" s="45"/>
      <c r="B25" s="46"/>
    </row>
    <row r="26" spans="1:2" s="5" customFormat="1">
      <c r="A26" s="45"/>
      <c r="B26" s="46"/>
    </row>
    <row r="27" spans="1:2" s="5" customFormat="1">
      <c r="A27" s="45"/>
      <c r="B27" s="46"/>
    </row>
    <row r="28" spans="1:2" s="5" customFormat="1">
      <c r="A28" s="45"/>
      <c r="B28" s="46"/>
    </row>
  </sheetData>
  <sheetProtection sheet="1" objects="1" scenarios="1"/>
  <phoneticPr fontId="0" type="noConversion"/>
  <conditionalFormatting sqref="B4:B12">
    <cfRule type="cellIs" dxfId="96" priority="2" stopIfTrue="1" operator="equal">
      <formula>""</formula>
    </cfRule>
  </conditionalFormatting>
  <conditionalFormatting sqref="B19:B20">
    <cfRule type="cellIs" dxfId="95" priority="1" operator="equal">
      <formula>""</formula>
    </cfRule>
  </conditionalFormatting>
  <dataValidations count="3">
    <dataValidation type="list" allowBlank="1" showInputMessage="1" showErrorMessage="1" sqref="B12">
      <formula1>"PPR,Targeted, Investigation"</formula1>
    </dataValidation>
    <dataValidation type="list" allowBlank="1" showInputMessage="1" showErrorMessage="1" sqref="B4">
      <formula1>LME_MCO</formula1>
    </dataValidation>
    <dataValidation type="list" allowBlank="1" showInputMessage="1" showErrorMessage="1" sqref="B19:B20">
      <formula1>"Yes,No"</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358"/>
  <sheetViews>
    <sheetView showGridLines="0" workbookViewId="0">
      <pane ySplit="8" topLeftCell="A9" activePane="bottomLeft" state="frozen"/>
      <selection pane="bottomLeft" activeCell="B10" sqref="B10"/>
    </sheetView>
  </sheetViews>
  <sheetFormatPr defaultRowHeight="12.75"/>
  <cols>
    <col min="1" max="1" width="3.28515625" style="2" customWidth="1"/>
    <col min="2" max="3" width="10.7109375" style="2" customWidth="1"/>
    <col min="4" max="4" width="40.7109375" style="2" customWidth="1"/>
    <col min="5" max="5" width="10.7109375" style="2" customWidth="1"/>
    <col min="6" max="7" width="8.7109375" style="2" customWidth="1"/>
    <col min="8" max="8" width="10.7109375" style="219" customWidth="1"/>
    <col min="9" max="10" width="8.7109375" style="219" customWidth="1"/>
    <col min="11" max="11" width="9.42578125" style="219" bestFit="1" customWidth="1"/>
    <col min="12" max="12" width="8.7109375" style="219" customWidth="1"/>
    <col min="15" max="15" width="16.5703125" style="262" customWidth="1"/>
  </cols>
  <sheetData>
    <row r="1" spans="1:16" s="29" customFormat="1" ht="19.899999999999999" customHeight="1">
      <c r="A1" s="106" t="s">
        <v>33</v>
      </c>
      <c r="B1" s="107"/>
      <c r="C1" s="107"/>
      <c r="D1" s="108"/>
      <c r="E1" s="108"/>
      <c r="F1" s="108"/>
      <c r="G1" s="108"/>
      <c r="H1" s="187"/>
      <c r="I1" s="187"/>
      <c r="J1" s="187"/>
      <c r="K1" s="187"/>
      <c r="L1" s="188"/>
      <c r="M1" s="28"/>
      <c r="O1" s="258"/>
    </row>
    <row r="2" spans="1:16" s="29" customFormat="1" ht="19.899999999999999" customHeight="1">
      <c r="A2" s="186" t="str">
        <f>IF('Workbook Set-up'!B4="","[Name of LME/MCO]",'Workbook Set-up'!B4)</f>
        <v>[Name of LME/MCO]</v>
      </c>
      <c r="B2" s="103"/>
      <c r="C2" s="103"/>
      <c r="D2" s="102"/>
      <c r="E2" s="102"/>
      <c r="F2" s="102"/>
      <c r="G2" s="102"/>
      <c r="H2" s="189"/>
      <c r="I2" s="189"/>
      <c r="J2" s="189"/>
      <c r="K2" s="189"/>
      <c r="L2" s="190"/>
      <c r="O2" s="258"/>
    </row>
    <row r="3" spans="1:16" s="4" customFormat="1" ht="13.9" customHeight="1">
      <c r="A3" s="109"/>
      <c r="B3" s="91"/>
      <c r="C3" s="91"/>
      <c r="D3" s="91"/>
      <c r="E3" s="91"/>
      <c r="F3" s="91"/>
      <c r="G3" s="91"/>
      <c r="H3" s="191"/>
      <c r="I3" s="191"/>
      <c r="J3" s="191"/>
      <c r="K3" s="191"/>
      <c r="L3" s="192"/>
      <c r="O3" s="259"/>
    </row>
    <row r="4" spans="1:16" s="4" customFormat="1" ht="13.9" customHeight="1">
      <c r="A4" s="109"/>
      <c r="B4" s="104" t="s">
        <v>29</v>
      </c>
      <c r="C4" s="240" t="str">
        <f>IF('Workbook Set-up'!B5="","",'Workbook Set-up'!B5)</f>
        <v/>
      </c>
      <c r="D4" s="244"/>
      <c r="E4" s="91"/>
      <c r="F4" s="243" t="s">
        <v>8</v>
      </c>
      <c r="G4" s="105"/>
      <c r="H4" s="91"/>
      <c r="I4" s="251" t="str">
        <f>IF('Workbook Set-up'!B12="","",'Workbook Set-up'!B12)</f>
        <v/>
      </c>
      <c r="J4" s="244"/>
      <c r="K4" s="244"/>
      <c r="L4" s="192"/>
      <c r="O4" s="259"/>
    </row>
    <row r="5" spans="1:16" s="4" customFormat="1" ht="13.9" customHeight="1">
      <c r="A5" s="109"/>
      <c r="B5" s="104" t="s">
        <v>27</v>
      </c>
      <c r="C5" s="241" t="str">
        <f>IF('Workbook Set-up'!B6="","",'Workbook Set-up'!B6)</f>
        <v/>
      </c>
      <c r="D5" s="244"/>
      <c r="E5" s="91"/>
      <c r="F5" s="249" t="s">
        <v>35</v>
      </c>
      <c r="G5" s="7"/>
      <c r="H5" s="91"/>
      <c r="I5" s="241" t="str">
        <f>IF(AND('Workbook Set-up'!$B$10="",'Workbook Set-up'!$B$11=""),"",IF('Workbook Set-up'!$B$10='Workbook Set-up'!$B$11,TEXT('Workbook Set-up'!$B$10,"m/d/yyyy"),IF('Workbook Set-up'!$B$10&lt;&gt;'Workbook Set-up'!$B$11,TEXT('Workbook Set-up'!$B$10,"m/d/yyyy")&amp;" to "&amp;TEXT('Workbook Set-up'!$B$11,"m/d/yyyy"),"")))</f>
        <v/>
      </c>
      <c r="J5" s="242"/>
      <c r="K5" s="242"/>
      <c r="L5" s="192"/>
      <c r="O5" s="259"/>
    </row>
    <row r="6" spans="1:16" s="4" customFormat="1" ht="13.9" customHeight="1">
      <c r="A6" s="109"/>
      <c r="B6" s="250" t="s">
        <v>9</v>
      </c>
      <c r="C6" s="240" t="str">
        <f>IF('Workbook Set-up'!B7="","",'Workbook Set-up'!B7)</f>
        <v/>
      </c>
      <c r="D6" s="244"/>
      <c r="E6" s="91"/>
      <c r="F6" s="249" t="s">
        <v>34</v>
      </c>
      <c r="G6" s="91"/>
      <c r="H6" s="91"/>
      <c r="I6" s="241" t="str">
        <f>IF('Workbook Set-up'!B9="","",'Workbook Set-up'!B9)</f>
        <v/>
      </c>
      <c r="J6" s="242"/>
      <c r="K6" s="242"/>
      <c r="L6" s="192"/>
      <c r="M6" s="91"/>
      <c r="N6" s="91"/>
      <c r="O6" s="259"/>
      <c r="P6" s="91"/>
    </row>
    <row r="7" spans="1:16" s="7" customFormat="1" ht="13.9" customHeight="1">
      <c r="A7" s="111"/>
      <c r="B7" s="250" t="s">
        <v>111</v>
      </c>
      <c r="C7" s="241" t="str">
        <f>IF('Workbook Set-up'!B8="","",'Workbook Set-up'!B8)</f>
        <v/>
      </c>
      <c r="D7" s="244"/>
      <c r="E7" s="191"/>
      <c r="J7" s="194"/>
      <c r="K7" s="194"/>
      <c r="L7" s="195"/>
      <c r="O7" s="260" t="s">
        <v>107</v>
      </c>
    </row>
    <row r="8" spans="1:16" s="126" customFormat="1" ht="13.9" customHeight="1">
      <c r="A8" s="124"/>
      <c r="B8" s="125"/>
      <c r="C8" s="125"/>
      <c r="D8" s="125"/>
      <c r="E8" s="252"/>
      <c r="F8" s="125"/>
      <c r="G8" s="125"/>
      <c r="H8" s="196"/>
      <c r="I8" s="196"/>
      <c r="J8" s="196"/>
      <c r="K8" s="196"/>
      <c r="L8" s="197"/>
      <c r="O8" s="261" t="s">
        <v>108</v>
      </c>
    </row>
    <row r="9" spans="1:16">
      <c r="A9" s="128"/>
      <c r="B9" s="110"/>
      <c r="C9" s="110"/>
      <c r="D9" s="110"/>
      <c r="E9" s="110"/>
      <c r="F9" s="110"/>
      <c r="G9" s="110"/>
      <c r="H9" s="191"/>
      <c r="I9" s="191"/>
      <c r="J9" s="191"/>
      <c r="K9" s="191"/>
      <c r="L9" s="192"/>
      <c r="O9" s="263">
        <f>'Workbook Set-up'!$B$20</f>
        <v>0</v>
      </c>
    </row>
    <row r="10" spans="1:16" ht="18">
      <c r="A10" s="224"/>
      <c r="B10" s="119" t="s">
        <v>32</v>
      </c>
      <c r="C10" s="118"/>
      <c r="D10" s="118"/>
      <c r="E10" s="118"/>
      <c r="F10" s="118"/>
      <c r="G10" s="118"/>
      <c r="H10" s="216"/>
      <c r="I10" s="216"/>
      <c r="J10" s="216"/>
      <c r="K10" s="216"/>
      <c r="L10" s="217"/>
      <c r="O10" s="263" t="s">
        <v>106</v>
      </c>
    </row>
    <row r="11" spans="1:16">
      <c r="A11" s="128"/>
      <c r="B11" s="110"/>
      <c r="C11" s="110"/>
      <c r="D11" s="110"/>
      <c r="E11" s="110"/>
      <c r="F11" s="110"/>
      <c r="G11" s="110"/>
      <c r="H11" s="191"/>
      <c r="I11" s="191"/>
      <c r="J11" s="191"/>
      <c r="K11" s="191"/>
      <c r="L11" s="192"/>
      <c r="O11" s="263" t="s">
        <v>106</v>
      </c>
    </row>
    <row r="12" spans="1:16" ht="39" thickBot="1">
      <c r="A12" s="128"/>
      <c r="B12" s="129"/>
      <c r="C12" s="110"/>
      <c r="D12" s="132"/>
      <c r="E12" s="110"/>
      <c r="F12" s="110"/>
      <c r="G12" s="110"/>
      <c r="H12" s="200" t="s">
        <v>62</v>
      </c>
      <c r="I12" s="201" t="s">
        <v>41</v>
      </c>
      <c r="J12" s="201" t="s">
        <v>39</v>
      </c>
      <c r="K12" s="201" t="s">
        <v>40</v>
      </c>
      <c r="L12" s="201" t="s">
        <v>11</v>
      </c>
      <c r="O12" s="263" t="s">
        <v>106</v>
      </c>
    </row>
    <row r="13" spans="1:16" s="4" customFormat="1" ht="20.100000000000001" customHeight="1" thickTop="1">
      <c r="A13" s="109"/>
      <c r="B13" s="276" t="s">
        <v>116</v>
      </c>
      <c r="C13" s="91"/>
      <c r="D13" s="277"/>
      <c r="E13" s="91"/>
      <c r="F13" s="91"/>
      <c r="G13" s="91"/>
      <c r="H13" s="278">
        <f>H36</f>
        <v>0</v>
      </c>
      <c r="I13" s="279">
        <f>I36</f>
        <v>0</v>
      </c>
      <c r="J13" s="279">
        <f>J36</f>
        <v>0</v>
      </c>
      <c r="K13" s="279">
        <f>K36</f>
        <v>0</v>
      </c>
      <c r="L13" s="280">
        <f t="shared" ref="L13:L14" si="0">IF(SUM(J13:K13)=0,0,J13/SUM(J13:K13))</f>
        <v>0</v>
      </c>
      <c r="O13" s="232" t="s">
        <v>106</v>
      </c>
    </row>
    <row r="14" spans="1:16" s="4" customFormat="1" ht="20.100000000000001" customHeight="1" thickBot="1">
      <c r="A14" s="109"/>
      <c r="B14" s="281" t="s">
        <v>117</v>
      </c>
      <c r="C14" s="282"/>
      <c r="D14" s="283"/>
      <c r="E14" s="282"/>
      <c r="F14" s="91"/>
      <c r="G14" s="91"/>
      <c r="H14" s="284">
        <f>H65</f>
        <v>0</v>
      </c>
      <c r="I14" s="285">
        <f>I65</f>
        <v>0</v>
      </c>
      <c r="J14" s="285">
        <f>J65</f>
        <v>0</v>
      </c>
      <c r="K14" s="285">
        <f>K65</f>
        <v>0</v>
      </c>
      <c r="L14" s="286">
        <f t="shared" si="0"/>
        <v>0</v>
      </c>
      <c r="O14" s="232" t="s">
        <v>106</v>
      </c>
    </row>
    <row r="15" spans="1:16" ht="20.100000000000001" customHeight="1">
      <c r="A15" s="128"/>
      <c r="B15" s="276" t="s">
        <v>118</v>
      </c>
      <c r="C15" s="291"/>
      <c r="D15" s="291"/>
      <c r="E15" s="133"/>
      <c r="F15" s="134"/>
      <c r="G15" s="135"/>
      <c r="H15" s="214">
        <f>H36+H65</f>
        <v>0</v>
      </c>
      <c r="I15" s="214">
        <f>I36+I65</f>
        <v>0</v>
      </c>
      <c r="J15" s="214">
        <f>J36+J65</f>
        <v>0</v>
      </c>
      <c r="K15" s="214">
        <f>K36+K65</f>
        <v>0</v>
      </c>
      <c r="L15" s="218">
        <f>IF(SUM(J15:K15)=0,0,J15/SUM(J15:K15))</f>
        <v>0</v>
      </c>
      <c r="O15" s="263" t="s">
        <v>106</v>
      </c>
    </row>
    <row r="16" spans="1:16">
      <c r="A16" s="128"/>
      <c r="B16" s="110"/>
      <c r="C16" s="110"/>
      <c r="D16" s="110"/>
      <c r="E16" s="110"/>
      <c r="F16" s="110"/>
      <c r="G16" s="110"/>
      <c r="H16" s="191"/>
      <c r="I16" s="191"/>
      <c r="J16" s="191"/>
      <c r="K16" s="191"/>
      <c r="L16" s="192"/>
      <c r="O16" s="263" t="s">
        <v>106</v>
      </c>
    </row>
    <row r="17" spans="1:15" ht="20.100000000000001" customHeight="1">
      <c r="A17" s="128"/>
      <c r="B17" s="110"/>
      <c r="C17" s="110"/>
      <c r="D17" s="110"/>
      <c r="E17" s="110"/>
      <c r="F17" s="110"/>
      <c r="G17" s="110"/>
      <c r="H17" s="287" t="str">
        <f>IF(L15&gt;=0.85,"LIP MET THE 85% THRESHOLD","LIP DID NOT MEET THE 85% THRESHOLD")</f>
        <v>LIP DID NOT MEET THE 85% THRESHOLD</v>
      </c>
      <c r="I17" s="288"/>
      <c r="J17" s="288"/>
      <c r="K17" s="288"/>
      <c r="L17" s="289"/>
      <c r="O17" s="263" t="s">
        <v>106</v>
      </c>
    </row>
    <row r="18" spans="1:15">
      <c r="A18" s="128"/>
      <c r="B18" s="276" t="s">
        <v>63</v>
      </c>
      <c r="C18" s="110"/>
      <c r="D18" s="110"/>
      <c r="E18" s="110"/>
      <c r="F18" s="110"/>
      <c r="G18" s="110"/>
      <c r="H18" s="191"/>
      <c r="I18" s="191"/>
      <c r="J18" s="191"/>
      <c r="K18" s="191"/>
      <c r="L18" s="192"/>
      <c r="O18" s="263" t="s">
        <v>106</v>
      </c>
    </row>
    <row r="19" spans="1:15">
      <c r="A19" s="128"/>
      <c r="B19" s="276" t="s">
        <v>64</v>
      </c>
      <c r="C19" s="110"/>
      <c r="D19" s="110"/>
      <c r="E19" s="110"/>
      <c r="F19" s="110"/>
      <c r="G19" s="110"/>
      <c r="H19" s="191"/>
      <c r="I19" s="191"/>
      <c r="J19" s="191"/>
      <c r="K19" s="191"/>
      <c r="L19" s="192"/>
      <c r="O19" s="263" t="s">
        <v>106</v>
      </c>
    </row>
    <row r="20" spans="1:15">
      <c r="A20" s="128"/>
      <c r="B20" s="292" t="s">
        <v>65</v>
      </c>
      <c r="C20" s="293"/>
      <c r="D20" s="293"/>
      <c r="E20" s="293"/>
      <c r="F20" s="293"/>
      <c r="G20" s="293"/>
      <c r="H20" s="294"/>
      <c r="I20" s="191"/>
      <c r="J20" s="191"/>
      <c r="K20" s="191"/>
      <c r="L20" s="192"/>
      <c r="O20" s="263" t="s">
        <v>106</v>
      </c>
    </row>
    <row r="21" spans="1:15">
      <c r="A21" s="128"/>
      <c r="B21" s="295" t="s">
        <v>66</v>
      </c>
      <c r="C21" s="296"/>
      <c r="D21" s="296"/>
      <c r="E21" s="296"/>
      <c r="F21" s="296"/>
      <c r="G21" s="296"/>
      <c r="H21" s="297"/>
      <c r="I21" s="191"/>
      <c r="J21" s="191"/>
      <c r="K21" s="191"/>
      <c r="L21" s="192"/>
      <c r="O21" s="263" t="s">
        <v>106</v>
      </c>
    </row>
    <row r="22" spans="1:15" ht="15" customHeight="1">
      <c r="A22" s="124"/>
      <c r="B22" s="298" t="s">
        <v>67</v>
      </c>
      <c r="C22" s="125"/>
      <c r="D22" s="125"/>
      <c r="E22" s="125"/>
      <c r="F22" s="125"/>
      <c r="G22" s="125"/>
      <c r="H22" s="196"/>
      <c r="I22" s="196"/>
      <c r="J22" s="196"/>
      <c r="K22" s="196"/>
      <c r="L22" s="197"/>
      <c r="O22" s="263" t="s">
        <v>106</v>
      </c>
    </row>
    <row r="23" spans="1:15" s="126" customFormat="1">
      <c r="A23" s="128"/>
      <c r="B23" s="110"/>
      <c r="C23" s="110"/>
      <c r="D23" s="110"/>
      <c r="E23" s="110"/>
      <c r="F23" s="110"/>
      <c r="G23" s="110"/>
      <c r="H23" s="191"/>
      <c r="I23" s="191"/>
      <c r="J23" s="191"/>
      <c r="K23" s="191"/>
      <c r="L23" s="192"/>
      <c r="O23" s="263">
        <f>'Workbook Set-up'!$B$19</f>
        <v>0</v>
      </c>
    </row>
    <row r="24" spans="1:15" s="126" customFormat="1" ht="15.75">
      <c r="A24" s="127"/>
      <c r="B24" s="198" t="s">
        <v>31</v>
      </c>
      <c r="C24" s="113"/>
      <c r="D24" s="113"/>
      <c r="E24" s="113"/>
      <c r="F24" s="113"/>
      <c r="G24" s="113"/>
      <c r="H24" s="198"/>
      <c r="I24" s="198"/>
      <c r="J24" s="198"/>
      <c r="K24" s="198"/>
      <c r="L24" s="199"/>
      <c r="O24" s="263">
        <f>'Workbook Set-up'!$B$19</f>
        <v>0</v>
      </c>
    </row>
    <row r="25" spans="1:15" s="126" customFormat="1">
      <c r="A25" s="128"/>
      <c r="B25" s="110"/>
      <c r="C25" s="110"/>
      <c r="D25" s="110"/>
      <c r="E25" s="110"/>
      <c r="F25" s="110"/>
      <c r="G25" s="110"/>
      <c r="H25" s="191"/>
      <c r="I25" s="191"/>
      <c r="J25" s="191"/>
      <c r="K25" s="191"/>
      <c r="L25" s="192"/>
      <c r="O25" s="263">
        <f>'Workbook Set-up'!$B$19</f>
        <v>0</v>
      </c>
    </row>
    <row r="26" spans="1:15" s="126" customFormat="1" ht="26.25" thickBot="1">
      <c r="A26" s="128"/>
      <c r="B26" s="220" t="s">
        <v>125</v>
      </c>
      <c r="C26" s="110"/>
      <c r="D26" s="110"/>
      <c r="E26" s="110"/>
      <c r="F26" s="110"/>
      <c r="G26" s="110"/>
      <c r="H26" s="200" t="s">
        <v>12</v>
      </c>
      <c r="I26" s="201" t="s">
        <v>41</v>
      </c>
      <c r="J26" s="201" t="s">
        <v>39</v>
      </c>
      <c r="K26" s="201" t="s">
        <v>40</v>
      </c>
      <c r="L26" s="202" t="s">
        <v>11</v>
      </c>
      <c r="O26" s="263">
        <f>'Workbook Set-up'!$B$19</f>
        <v>0</v>
      </c>
    </row>
    <row r="27" spans="1:15" s="126" customFormat="1" ht="13.5" thickTop="1">
      <c r="A27" s="128">
        <v>1</v>
      </c>
      <c r="B27" s="115" t="s">
        <v>129</v>
      </c>
      <c r="C27" s="110"/>
      <c r="D27" s="110"/>
      <c r="E27" s="110"/>
      <c r="F27" s="110"/>
      <c r="G27" s="110"/>
      <c r="H27" s="203">
        <f>J27+K27</f>
        <v>0</v>
      </c>
      <c r="I27" s="203">
        <f>'LIP Review Tool'!AK10</f>
        <v>0</v>
      </c>
      <c r="J27" s="203">
        <f>'LIP Review Tool'!AG10</f>
        <v>0</v>
      </c>
      <c r="K27" s="203">
        <f>'LIP Review Tool'!AI10</f>
        <v>0</v>
      </c>
      <c r="L27" s="204">
        <f>'LIP Review Tool'!AH10</f>
        <v>0</v>
      </c>
      <c r="O27" s="263">
        <f>'Workbook Set-up'!$B$19</f>
        <v>0</v>
      </c>
    </row>
    <row r="28" spans="1:15" s="126" customFormat="1">
      <c r="A28" s="128">
        <v>2</v>
      </c>
      <c r="B28" s="115" t="s">
        <v>127</v>
      </c>
      <c r="C28" s="110"/>
      <c r="D28" s="110"/>
      <c r="E28" s="110"/>
      <c r="F28" s="110"/>
      <c r="G28" s="110"/>
      <c r="H28" s="203">
        <f>J28+K28</f>
        <v>0</v>
      </c>
      <c r="I28" s="203">
        <f>'LIP Review Tool'!AK11</f>
        <v>0</v>
      </c>
      <c r="J28" s="203">
        <f>'LIP Review Tool'!AG11</f>
        <v>0</v>
      </c>
      <c r="K28" s="203">
        <f>'LIP Review Tool'!AI11</f>
        <v>0</v>
      </c>
      <c r="L28" s="204">
        <f>'LIP Review Tool'!AH11</f>
        <v>0</v>
      </c>
      <c r="O28" s="263">
        <f>'Workbook Set-up'!$B$19</f>
        <v>0</v>
      </c>
    </row>
    <row r="29" spans="1:15" s="126" customFormat="1">
      <c r="A29" s="128">
        <v>3</v>
      </c>
      <c r="B29" s="115" t="s">
        <v>159</v>
      </c>
      <c r="C29" s="110"/>
      <c r="D29" s="110"/>
      <c r="E29" s="110"/>
      <c r="F29" s="110"/>
      <c r="G29" s="110"/>
      <c r="H29" s="203">
        <f>J29+K29</f>
        <v>0</v>
      </c>
      <c r="I29" s="203">
        <f>'LIP Review Tool'!AK12</f>
        <v>0</v>
      </c>
      <c r="J29" s="203">
        <f>'LIP Review Tool'!AG12</f>
        <v>0</v>
      </c>
      <c r="K29" s="203">
        <f>'LIP Review Tool'!AI12</f>
        <v>0</v>
      </c>
      <c r="L29" s="204">
        <f>'LIP Review Tool'!AH12</f>
        <v>0</v>
      </c>
      <c r="O29" s="263">
        <f>'Workbook Set-up'!$B$19</f>
        <v>0</v>
      </c>
    </row>
    <row r="30" spans="1:15" s="126" customFormat="1">
      <c r="A30" s="128">
        <v>4</v>
      </c>
      <c r="B30" s="116" t="s">
        <v>131</v>
      </c>
      <c r="C30" s="110"/>
      <c r="D30" s="110"/>
      <c r="E30" s="110"/>
      <c r="F30" s="110"/>
      <c r="G30" s="110"/>
      <c r="H30" s="203">
        <f>J30+K30</f>
        <v>0</v>
      </c>
      <c r="I30" s="203">
        <f>'LIP Review Tool'!AK13</f>
        <v>0</v>
      </c>
      <c r="J30" s="203">
        <f>'LIP Review Tool'!AG13</f>
        <v>0</v>
      </c>
      <c r="K30" s="203">
        <f>'LIP Review Tool'!AI13</f>
        <v>0</v>
      </c>
      <c r="L30" s="204">
        <f>'LIP Review Tool'!AH13</f>
        <v>0</v>
      </c>
      <c r="O30" s="263">
        <f>'Workbook Set-up'!$B$19</f>
        <v>0</v>
      </c>
    </row>
    <row r="31" spans="1:15" s="126" customFormat="1">
      <c r="A31" s="128">
        <v>5</v>
      </c>
      <c r="B31" s="116" t="s">
        <v>132</v>
      </c>
      <c r="C31" s="110"/>
      <c r="D31" s="110"/>
      <c r="E31" s="110"/>
      <c r="F31" s="110"/>
      <c r="G31" s="110"/>
      <c r="H31" s="203">
        <f>J31+K31</f>
        <v>0</v>
      </c>
      <c r="I31" s="203">
        <f>'LIP Review Tool'!AK14</f>
        <v>0</v>
      </c>
      <c r="J31" s="203">
        <f>'LIP Review Tool'!AG14</f>
        <v>0</v>
      </c>
      <c r="K31" s="203">
        <f>'LIP Review Tool'!AI14</f>
        <v>0</v>
      </c>
      <c r="L31" s="204">
        <f>'LIP Review Tool'!AH14</f>
        <v>0</v>
      </c>
      <c r="O31" s="263">
        <f>'Workbook Set-up'!$B$19</f>
        <v>0</v>
      </c>
    </row>
    <row r="32" spans="1:15" s="126" customFormat="1">
      <c r="A32" s="128"/>
      <c r="B32" s="110"/>
      <c r="C32" s="110"/>
      <c r="D32" s="110"/>
      <c r="E32" s="110"/>
      <c r="F32" s="110"/>
      <c r="G32" s="110"/>
      <c r="H32" s="191"/>
      <c r="I32" s="191"/>
      <c r="J32" s="191"/>
      <c r="K32" s="191"/>
      <c r="L32" s="192"/>
      <c r="O32" s="263">
        <f>'Workbook Set-up'!$B$19</f>
        <v>0</v>
      </c>
    </row>
    <row r="33" spans="1:15" s="126" customFormat="1" ht="26.25" thickBot="1">
      <c r="A33" s="128"/>
      <c r="B33" s="221" t="s">
        <v>126</v>
      </c>
      <c r="C33" s="110"/>
      <c r="D33" s="110"/>
      <c r="E33" s="110"/>
      <c r="F33" s="110"/>
      <c r="G33" s="110"/>
      <c r="H33" s="200" t="s">
        <v>12</v>
      </c>
      <c r="I33" s="201" t="s">
        <v>41</v>
      </c>
      <c r="J33" s="201" t="s">
        <v>39</v>
      </c>
      <c r="K33" s="201" t="s">
        <v>40</v>
      </c>
      <c r="L33" s="202" t="s">
        <v>11</v>
      </c>
      <c r="O33" s="263">
        <f>'Workbook Set-up'!$B$19</f>
        <v>0</v>
      </c>
    </row>
    <row r="34" spans="1:15" s="126" customFormat="1" ht="13.5" thickTop="1">
      <c r="A34" s="128">
        <v>6</v>
      </c>
      <c r="B34" s="112" t="s">
        <v>163</v>
      </c>
      <c r="C34" s="110"/>
      <c r="D34" s="110"/>
      <c r="E34" s="110"/>
      <c r="F34" s="110"/>
      <c r="G34" s="110"/>
      <c r="H34" s="206">
        <f>J34+K34</f>
        <v>0</v>
      </c>
      <c r="I34" s="203">
        <f>'LIP Review Tool'!AK16</f>
        <v>0</v>
      </c>
      <c r="J34" s="203">
        <f>'LIP Review Tool'!AG16</f>
        <v>0</v>
      </c>
      <c r="K34" s="203">
        <f>'LIP Review Tool'!AI16</f>
        <v>0</v>
      </c>
      <c r="L34" s="204">
        <f>'LIP Review Tool'!AH16</f>
        <v>0</v>
      </c>
      <c r="O34" s="263">
        <f>'Workbook Set-up'!$B$19</f>
        <v>0</v>
      </c>
    </row>
    <row r="35" spans="1:15" s="126" customFormat="1">
      <c r="A35" s="128"/>
      <c r="B35" s="115"/>
      <c r="C35" s="110"/>
      <c r="D35" s="110"/>
      <c r="E35" s="110"/>
      <c r="F35" s="110"/>
      <c r="G35" s="110"/>
      <c r="H35" s="290"/>
      <c r="I35" s="290"/>
      <c r="J35" s="290"/>
      <c r="K35" s="290"/>
      <c r="L35" s="205"/>
      <c r="O35" s="263">
        <f>'Workbook Set-up'!$B$19</f>
        <v>0</v>
      </c>
    </row>
    <row r="36" spans="1:15" s="126" customFormat="1">
      <c r="A36" s="128"/>
      <c r="B36" s="110"/>
      <c r="C36" s="110"/>
      <c r="D36" s="110"/>
      <c r="E36" s="110"/>
      <c r="F36" s="110"/>
      <c r="G36" s="222" t="s">
        <v>20</v>
      </c>
      <c r="H36" s="207">
        <f>SUM(H34,H27:H31)</f>
        <v>0</v>
      </c>
      <c r="I36" s="207">
        <f>SUM(I34,I27:I31)</f>
        <v>0</v>
      </c>
      <c r="J36" s="207">
        <f t="shared" ref="J36:K36" si="1">SUM(J34,J27:J31)</f>
        <v>0</v>
      </c>
      <c r="K36" s="207">
        <f t="shared" si="1"/>
        <v>0</v>
      </c>
      <c r="L36" s="208">
        <f>IF(SUM(J36:K36)=0,0,J36/SUM(J36:K36))</f>
        <v>0</v>
      </c>
      <c r="O36" s="263">
        <f>'Workbook Set-up'!$B$19</f>
        <v>0</v>
      </c>
    </row>
    <row r="37" spans="1:15" s="126" customFormat="1">
      <c r="A37" s="124"/>
      <c r="B37" s="125"/>
      <c r="C37" s="125"/>
      <c r="D37" s="125"/>
      <c r="E37" s="125"/>
      <c r="F37" s="125"/>
      <c r="G37" s="125"/>
      <c r="H37" s="196"/>
      <c r="I37" s="196"/>
      <c r="J37" s="196"/>
      <c r="K37" s="196"/>
      <c r="L37" s="197"/>
      <c r="O37" s="263">
        <f>'Workbook Set-up'!$B$19</f>
        <v>0</v>
      </c>
    </row>
    <row r="38" spans="1:15" s="126" customFormat="1">
      <c r="A38" s="128"/>
      <c r="B38" s="110"/>
      <c r="C38" s="110"/>
      <c r="D38" s="110"/>
      <c r="E38" s="110"/>
      <c r="F38" s="110"/>
      <c r="G38" s="110"/>
      <c r="H38" s="191"/>
      <c r="I38" s="191"/>
      <c r="J38" s="191"/>
      <c r="K38" s="191"/>
      <c r="L38" s="192"/>
      <c r="O38" s="263">
        <f>'Workbook Set-up'!$B$20</f>
        <v>0</v>
      </c>
    </row>
    <row r="39" spans="1:15" ht="15.75">
      <c r="A39" s="223"/>
      <c r="B39" s="210" t="s">
        <v>22</v>
      </c>
      <c r="C39" s="117"/>
      <c r="D39" s="117"/>
      <c r="E39" s="117"/>
      <c r="F39" s="117"/>
      <c r="G39" s="117"/>
      <c r="H39" s="210"/>
      <c r="I39" s="210"/>
      <c r="J39" s="210"/>
      <c r="K39" s="210"/>
      <c r="L39" s="211"/>
      <c r="O39" s="263">
        <f>'Workbook Set-up'!$B$20</f>
        <v>0</v>
      </c>
    </row>
    <row r="40" spans="1:15">
      <c r="A40" s="128"/>
      <c r="B40" s="110"/>
      <c r="C40" s="110"/>
      <c r="D40" s="110"/>
      <c r="E40" s="110"/>
      <c r="F40" s="110"/>
      <c r="G40" s="110"/>
      <c r="H40" s="191"/>
      <c r="I40" s="191"/>
      <c r="J40" s="191"/>
      <c r="K40" s="191"/>
      <c r="L40" s="192"/>
      <c r="O40" s="263">
        <f>'Workbook Set-up'!$B$20</f>
        <v>0</v>
      </c>
    </row>
    <row r="41" spans="1:15" ht="26.25" thickBot="1">
      <c r="A41" s="128"/>
      <c r="B41" s="276" t="s">
        <v>183</v>
      </c>
      <c r="C41" s="110"/>
      <c r="D41" s="110"/>
      <c r="E41" s="110"/>
      <c r="F41" s="110"/>
      <c r="G41" s="110"/>
      <c r="H41" s="200" t="s">
        <v>12</v>
      </c>
      <c r="I41" s="201" t="s">
        <v>41</v>
      </c>
      <c r="J41" s="201" t="s">
        <v>39</v>
      </c>
      <c r="K41" s="201" t="s">
        <v>40</v>
      </c>
      <c r="L41" s="201" t="s">
        <v>11</v>
      </c>
      <c r="O41" s="263">
        <f>'Workbook Set-up'!$B$20</f>
        <v>0</v>
      </c>
    </row>
    <row r="42" spans="1:15" ht="13.5" thickTop="1">
      <c r="A42" s="128">
        <v>1</v>
      </c>
      <c r="B42" s="112" t="s">
        <v>191</v>
      </c>
      <c r="C42" s="110"/>
      <c r="D42" s="110"/>
      <c r="E42" s="110"/>
      <c r="F42" s="110"/>
      <c r="G42" s="110"/>
      <c r="H42" s="206">
        <f>J42+K42</f>
        <v>0</v>
      </c>
      <c r="I42" s="206">
        <f>'Post-Payment LIPs'!AK8</f>
        <v>0</v>
      </c>
      <c r="J42" s="206">
        <f>'Post-Payment LIPs'!AG8</f>
        <v>0</v>
      </c>
      <c r="K42" s="206">
        <f>'Post-Payment LIPs'!AI8</f>
        <v>0</v>
      </c>
      <c r="L42" s="209">
        <f>'Post-Payment LIPs'!AH8</f>
        <v>0</v>
      </c>
      <c r="O42" s="263">
        <f>'Workbook Set-up'!$B$20</f>
        <v>0</v>
      </c>
    </row>
    <row r="43" spans="1:15">
      <c r="A43" s="128">
        <v>2</v>
      </c>
      <c r="B43" s="112" t="s">
        <v>192</v>
      </c>
      <c r="C43" s="110"/>
      <c r="D43" s="110"/>
      <c r="E43" s="110"/>
      <c r="F43" s="110"/>
      <c r="G43" s="110"/>
      <c r="H43" s="206">
        <f t="shared" ref="H43:H44" si="2">J43+K43</f>
        <v>0</v>
      </c>
      <c r="I43" s="206">
        <f>'Post-Payment LIPs'!AK9</f>
        <v>0</v>
      </c>
      <c r="J43" s="206">
        <f>'Post-Payment LIPs'!AG9</f>
        <v>0</v>
      </c>
      <c r="K43" s="206">
        <f>'Post-Payment LIPs'!AI9</f>
        <v>0</v>
      </c>
      <c r="L43" s="209">
        <f>'Post-Payment LIPs'!AH9</f>
        <v>0</v>
      </c>
      <c r="O43" s="263">
        <f>'Workbook Set-up'!$B$20</f>
        <v>0</v>
      </c>
    </row>
    <row r="44" spans="1:15">
      <c r="A44" s="128">
        <v>3</v>
      </c>
      <c r="B44" s="112" t="s">
        <v>193</v>
      </c>
      <c r="C44" s="110"/>
      <c r="D44" s="110"/>
      <c r="E44" s="110"/>
      <c r="F44" s="110"/>
      <c r="G44" s="110"/>
      <c r="H44" s="206">
        <f t="shared" si="2"/>
        <v>0</v>
      </c>
      <c r="I44" s="206">
        <f>'Post-Payment LIPs'!AK10</f>
        <v>0</v>
      </c>
      <c r="J44" s="206">
        <f>'Post-Payment LIPs'!AG10</f>
        <v>0</v>
      </c>
      <c r="K44" s="206">
        <f>'Post-Payment LIPs'!AI10</f>
        <v>0</v>
      </c>
      <c r="L44" s="209">
        <f>'Post-Payment LIPs'!AH10</f>
        <v>0</v>
      </c>
      <c r="O44" s="263">
        <f>'Workbook Set-up'!$B$20</f>
        <v>0</v>
      </c>
    </row>
    <row r="45" spans="1:15">
      <c r="A45" s="128"/>
      <c r="B45" s="112"/>
      <c r="C45" s="110"/>
      <c r="D45" s="110"/>
      <c r="E45" s="110"/>
      <c r="F45" s="110"/>
      <c r="G45" s="110"/>
      <c r="H45" s="486"/>
      <c r="I45" s="486"/>
      <c r="J45" s="486"/>
      <c r="K45" s="486"/>
      <c r="L45" s="487"/>
      <c r="O45" s="263"/>
    </row>
    <row r="46" spans="1:15" ht="26.25" thickBot="1">
      <c r="A46" s="128"/>
      <c r="B46" s="488" t="s">
        <v>187</v>
      </c>
      <c r="C46" s="110"/>
      <c r="D46" s="110"/>
      <c r="E46" s="110"/>
      <c r="F46" s="110"/>
      <c r="G46" s="110"/>
      <c r="H46" s="200" t="s">
        <v>12</v>
      </c>
      <c r="I46" s="201" t="s">
        <v>41</v>
      </c>
      <c r="J46" s="201" t="s">
        <v>39</v>
      </c>
      <c r="K46" s="201" t="s">
        <v>40</v>
      </c>
      <c r="L46" s="201" t="s">
        <v>11</v>
      </c>
      <c r="O46" s="263">
        <f>'Workbook Set-up'!$B$20</f>
        <v>0</v>
      </c>
    </row>
    <row r="47" spans="1:15" ht="13.5" thickTop="1">
      <c r="A47" s="128">
        <v>4</v>
      </c>
      <c r="B47" s="112" t="s">
        <v>173</v>
      </c>
      <c r="C47" s="110"/>
      <c r="D47" s="110"/>
      <c r="E47" s="110"/>
      <c r="F47" s="110"/>
      <c r="G47" s="110"/>
      <c r="H47" s="206">
        <f>J47+K47</f>
        <v>0</v>
      </c>
      <c r="I47" s="206">
        <f>'Post-Payment LIPs'!AK12</f>
        <v>0</v>
      </c>
      <c r="J47" s="206">
        <f>'Post-Payment LIPs'!AG12</f>
        <v>0</v>
      </c>
      <c r="K47" s="206">
        <f>'Post-Payment LIPs'!AI12</f>
        <v>0</v>
      </c>
      <c r="L47" s="209">
        <f>'Post-Payment LIPs'!AH12</f>
        <v>0</v>
      </c>
      <c r="O47" s="263">
        <f>'Workbook Set-up'!$B$20</f>
        <v>0</v>
      </c>
    </row>
    <row r="48" spans="1:15">
      <c r="A48" s="128">
        <v>5</v>
      </c>
      <c r="B48" s="112" t="s">
        <v>151</v>
      </c>
      <c r="C48" s="110"/>
      <c r="D48" s="110"/>
      <c r="E48" s="110"/>
      <c r="F48" s="110"/>
      <c r="G48" s="110"/>
      <c r="H48" s="206">
        <f t="shared" ref="H48:H53" si="3">J48+K48</f>
        <v>0</v>
      </c>
      <c r="I48" s="203">
        <f>'Post-Payment LIPs'!AK15</f>
        <v>0</v>
      </c>
      <c r="J48" s="203">
        <f>'Post-Payment LIPs'!AG15</f>
        <v>0</v>
      </c>
      <c r="K48" s="203">
        <f>'Post-Payment LIPs'!AI15</f>
        <v>0</v>
      </c>
      <c r="L48" s="204">
        <f>'Post-Payment LIPs'!AH15</f>
        <v>0</v>
      </c>
      <c r="O48" s="263">
        <f>'Workbook Set-up'!$B$20</f>
        <v>0</v>
      </c>
    </row>
    <row r="49" spans="1:15">
      <c r="A49" s="128">
        <v>6</v>
      </c>
      <c r="B49" s="112" t="s">
        <v>164</v>
      </c>
      <c r="C49" s="110"/>
      <c r="D49" s="110"/>
      <c r="E49" s="110"/>
      <c r="F49" s="110"/>
      <c r="G49" s="110"/>
      <c r="H49" s="206">
        <f t="shared" si="3"/>
        <v>0</v>
      </c>
      <c r="I49" s="203">
        <f>'Post-Payment LIPs'!AK18</f>
        <v>0</v>
      </c>
      <c r="J49" s="203">
        <f>'Post-Payment LIPs'!AG18</f>
        <v>0</v>
      </c>
      <c r="K49" s="203">
        <f>'Post-Payment LIPs'!AI18</f>
        <v>0</v>
      </c>
      <c r="L49" s="204">
        <f>'Post-Payment LIPs'!AH18</f>
        <v>0</v>
      </c>
      <c r="O49" s="263">
        <f>'Workbook Set-up'!$B$20</f>
        <v>0</v>
      </c>
    </row>
    <row r="50" spans="1:15">
      <c r="A50" s="128">
        <v>7</v>
      </c>
      <c r="B50" s="112" t="s">
        <v>98</v>
      </c>
      <c r="C50" s="110"/>
      <c r="D50" s="110"/>
      <c r="E50" s="110"/>
      <c r="F50" s="110"/>
      <c r="G50" s="110"/>
      <c r="H50" s="206">
        <f t="shared" si="3"/>
        <v>0</v>
      </c>
      <c r="I50" s="203">
        <f>'Post-Payment LIPs'!AK21</f>
        <v>0</v>
      </c>
      <c r="J50" s="203">
        <f>'Post-Payment LIPs'!AG21</f>
        <v>0</v>
      </c>
      <c r="K50" s="203">
        <f>'Post-Payment LIPs'!AI21</f>
        <v>0</v>
      </c>
      <c r="L50" s="204">
        <f>'Post-Payment LIPs'!AH21</f>
        <v>0</v>
      </c>
      <c r="O50" s="263">
        <f>'Workbook Set-up'!$B$20</f>
        <v>0</v>
      </c>
    </row>
    <row r="51" spans="1:15">
      <c r="A51" s="128">
        <v>8</v>
      </c>
      <c r="B51" s="112" t="s">
        <v>165</v>
      </c>
      <c r="C51" s="110"/>
      <c r="D51" s="110"/>
      <c r="E51" s="110"/>
      <c r="F51" s="110"/>
      <c r="G51" s="110"/>
      <c r="H51" s="206">
        <f>J51+K51</f>
        <v>0</v>
      </c>
      <c r="I51" s="203">
        <f>'Post-Payment LIPs'!AK24</f>
        <v>0</v>
      </c>
      <c r="J51" s="203">
        <f>'Post-Payment LIPs'!AG24</f>
        <v>0</v>
      </c>
      <c r="K51" s="203">
        <f>'Post-Payment LIPs'!AI24</f>
        <v>0</v>
      </c>
      <c r="L51" s="204">
        <f>'Post-Payment LIPs'!AH24</f>
        <v>0</v>
      </c>
      <c r="O51" s="263">
        <f>'Workbook Set-up'!$B$20</f>
        <v>0</v>
      </c>
    </row>
    <row r="52" spans="1:15">
      <c r="A52" s="128">
        <v>9</v>
      </c>
      <c r="B52" s="112" t="s">
        <v>166</v>
      </c>
      <c r="C52" s="110"/>
      <c r="D52" s="110"/>
      <c r="E52" s="110"/>
      <c r="F52" s="110"/>
      <c r="G52" s="110"/>
      <c r="H52" s="206">
        <f t="shared" si="3"/>
        <v>0</v>
      </c>
      <c r="I52" s="203">
        <f>'Post-Payment LIPs'!AK25</f>
        <v>0</v>
      </c>
      <c r="J52" s="203">
        <f>'Post-Payment LIPs'!AG25</f>
        <v>0</v>
      </c>
      <c r="K52" s="203">
        <f>'Post-Payment LIPs'!AI25</f>
        <v>0</v>
      </c>
      <c r="L52" s="204">
        <f>'Post-Payment LIPs'!AH25</f>
        <v>0</v>
      </c>
      <c r="O52" s="263">
        <f>'Workbook Set-up'!$B$20</f>
        <v>0</v>
      </c>
    </row>
    <row r="53" spans="1:15">
      <c r="A53" s="128">
        <v>10</v>
      </c>
      <c r="B53" s="112" t="s">
        <v>167</v>
      </c>
      <c r="C53" s="110"/>
      <c r="D53" s="110"/>
      <c r="E53" s="110"/>
      <c r="F53" s="110"/>
      <c r="G53" s="110"/>
      <c r="H53" s="206">
        <f t="shared" si="3"/>
        <v>0</v>
      </c>
      <c r="I53" s="203">
        <f>'Post-Payment LIPs'!AK28</f>
        <v>0</v>
      </c>
      <c r="J53" s="203">
        <f>'Post-Payment LIPs'!AG28</f>
        <v>0</v>
      </c>
      <c r="K53" s="203">
        <f>'Post-Payment LIPs'!AI28</f>
        <v>0</v>
      </c>
      <c r="L53" s="204">
        <f>'Post-Payment LIPs'!AH28</f>
        <v>0</v>
      </c>
      <c r="O53" s="263">
        <f>'Workbook Set-up'!$B$20</f>
        <v>0</v>
      </c>
    </row>
    <row r="54" spans="1:15">
      <c r="A54" s="128">
        <v>11</v>
      </c>
      <c r="B54" s="116" t="s">
        <v>168</v>
      </c>
      <c r="C54" s="110"/>
      <c r="D54" s="110"/>
      <c r="E54" s="110"/>
      <c r="F54" s="110"/>
      <c r="G54" s="110"/>
      <c r="H54" s="206">
        <f t="shared" ref="H54:H64" si="4">J54+K54</f>
        <v>0</v>
      </c>
      <c r="I54" s="203">
        <f>'Post-Payment LIPs'!AK29</f>
        <v>0</v>
      </c>
      <c r="J54" s="203">
        <f>'Post-Payment LIPs'!AG29</f>
        <v>0</v>
      </c>
      <c r="K54" s="203">
        <f>'Post-Payment LIPs'!AI29</f>
        <v>0</v>
      </c>
      <c r="L54" s="204">
        <f>'Post-Payment LIPs'!AH29</f>
        <v>0</v>
      </c>
      <c r="O54" s="263">
        <f>'Workbook Set-up'!$B$20</f>
        <v>0</v>
      </c>
    </row>
    <row r="55" spans="1:15">
      <c r="A55" s="128">
        <v>12</v>
      </c>
      <c r="B55" s="116" t="s">
        <v>114</v>
      </c>
      <c r="C55" s="110"/>
      <c r="D55" s="110"/>
      <c r="E55" s="110"/>
      <c r="F55" s="110"/>
      <c r="G55" s="110"/>
      <c r="H55" s="206">
        <f t="shared" si="4"/>
        <v>0</v>
      </c>
      <c r="I55" s="203">
        <f>'Post-Payment LIPs'!AK30</f>
        <v>0</v>
      </c>
      <c r="J55" s="203">
        <f>'Post-Payment LIPs'!AG30</f>
        <v>0</v>
      </c>
      <c r="K55" s="203">
        <f>'Post-Payment LIPs'!AI30</f>
        <v>0</v>
      </c>
      <c r="L55" s="204">
        <f>'Post-Payment LIPs'!AH30</f>
        <v>0</v>
      </c>
      <c r="O55" s="263">
        <f>'Workbook Set-up'!$B$20</f>
        <v>0</v>
      </c>
    </row>
    <row r="56" spans="1:15">
      <c r="A56" s="128">
        <v>13</v>
      </c>
      <c r="B56" s="116" t="s">
        <v>99</v>
      </c>
      <c r="C56" s="110"/>
      <c r="D56" s="110"/>
      <c r="E56" s="110"/>
      <c r="F56" s="110"/>
      <c r="G56" s="110"/>
      <c r="H56" s="206">
        <f t="shared" si="4"/>
        <v>0</v>
      </c>
      <c r="I56" s="203">
        <f>'Post-Payment LIPs'!AK31</f>
        <v>0</v>
      </c>
      <c r="J56" s="203">
        <f>'Post-Payment LIPs'!AG31</f>
        <v>0</v>
      </c>
      <c r="K56" s="203">
        <f>'Post-Payment LIPs'!AI31</f>
        <v>0</v>
      </c>
      <c r="L56" s="204">
        <f>'Post-Payment LIPs'!AH31</f>
        <v>0</v>
      </c>
      <c r="O56" s="263">
        <f>'Workbook Set-up'!$B$20</f>
        <v>0</v>
      </c>
    </row>
    <row r="57" spans="1:15" s="126" customFormat="1">
      <c r="A57" s="128"/>
      <c r="B57" s="110"/>
      <c r="C57" s="110"/>
      <c r="D57" s="110"/>
      <c r="E57" s="110"/>
      <c r="F57" s="110"/>
      <c r="G57" s="110"/>
      <c r="H57" s="191"/>
      <c r="I57" s="191"/>
      <c r="J57" s="191"/>
      <c r="K57" s="191"/>
      <c r="L57" s="192"/>
      <c r="O57" s="263">
        <f>'Workbook Set-up'!$B$19</f>
        <v>0</v>
      </c>
    </row>
    <row r="58" spans="1:15" s="126" customFormat="1" ht="26.25" thickBot="1">
      <c r="A58" s="128"/>
      <c r="B58" s="220" t="s">
        <v>224</v>
      </c>
      <c r="C58" s="110"/>
      <c r="D58" s="110"/>
      <c r="E58" s="110"/>
      <c r="F58" s="110"/>
      <c r="G58" s="110"/>
      <c r="H58" s="200" t="s">
        <v>12</v>
      </c>
      <c r="I58" s="201" t="s">
        <v>41</v>
      </c>
      <c r="J58" s="201" t="s">
        <v>39</v>
      </c>
      <c r="K58" s="201" t="s">
        <v>40</v>
      </c>
      <c r="L58" s="202" t="s">
        <v>11</v>
      </c>
      <c r="O58" s="263">
        <f>'Workbook Set-up'!$B$19</f>
        <v>0</v>
      </c>
    </row>
    <row r="59" spans="1:15" ht="13.5" thickTop="1">
      <c r="A59" s="128">
        <v>14</v>
      </c>
      <c r="B59" s="116" t="s">
        <v>162</v>
      </c>
      <c r="C59" s="110"/>
      <c r="D59" s="110"/>
      <c r="E59" s="110"/>
      <c r="F59" s="110"/>
      <c r="G59" s="110"/>
      <c r="H59" s="206">
        <f t="shared" ref="H59:H60" si="5">J59+K59</f>
        <v>0</v>
      </c>
      <c r="I59" s="203">
        <f>'Post-Payment LIPs'!AK33</f>
        <v>0</v>
      </c>
      <c r="J59" s="203">
        <f>'Post-Payment LIPs'!AG33</f>
        <v>0</v>
      </c>
      <c r="K59" s="203">
        <f>'Post-Payment LIPs'!AI33</f>
        <v>0</v>
      </c>
      <c r="L59" s="204">
        <f>'Post-Payment LIPs'!AH33</f>
        <v>0</v>
      </c>
      <c r="O59" s="263">
        <f>'Workbook Set-up'!$B$20</f>
        <v>0</v>
      </c>
    </row>
    <row r="60" spans="1:15">
      <c r="A60" s="128">
        <v>15</v>
      </c>
      <c r="B60" s="116" t="s">
        <v>133</v>
      </c>
      <c r="C60" s="110"/>
      <c r="D60" s="110"/>
      <c r="E60" s="110"/>
      <c r="F60" s="110"/>
      <c r="G60" s="110"/>
      <c r="H60" s="206">
        <f t="shared" si="5"/>
        <v>0</v>
      </c>
      <c r="I60" s="203">
        <f>'Post-Payment LIPs'!AK34</f>
        <v>0</v>
      </c>
      <c r="J60" s="203">
        <f>'Post-Payment LIPs'!AG34</f>
        <v>0</v>
      </c>
      <c r="K60" s="203">
        <f>'Post-Payment LIPs'!AI34</f>
        <v>0</v>
      </c>
      <c r="L60" s="204">
        <f>'Post-Payment LIPs'!AH34</f>
        <v>0</v>
      </c>
      <c r="O60" s="263">
        <f>'Workbook Set-up'!$B$20</f>
        <v>0</v>
      </c>
    </row>
    <row r="61" spans="1:15">
      <c r="A61" s="128">
        <v>16</v>
      </c>
      <c r="B61" s="116" t="s">
        <v>100</v>
      </c>
      <c r="C61" s="110"/>
      <c r="D61" s="110"/>
      <c r="E61" s="110"/>
      <c r="F61" s="110"/>
      <c r="G61" s="110"/>
      <c r="H61" s="206">
        <f t="shared" si="4"/>
        <v>0</v>
      </c>
      <c r="I61" s="203">
        <f>'Post-Payment LIPs'!AK35</f>
        <v>0</v>
      </c>
      <c r="J61" s="203">
        <f>'Post-Payment LIPs'!AG35</f>
        <v>0</v>
      </c>
      <c r="K61" s="203">
        <f>'Post-Payment LIPs'!AI35</f>
        <v>0</v>
      </c>
      <c r="L61" s="204">
        <f>'Post-Payment LIPs'!AH35</f>
        <v>0</v>
      </c>
      <c r="O61" s="263">
        <f>'Workbook Set-up'!$B$20</f>
        <v>0</v>
      </c>
    </row>
    <row r="62" spans="1:15">
      <c r="A62" s="128">
        <v>17</v>
      </c>
      <c r="B62" s="116" t="s">
        <v>101</v>
      </c>
      <c r="C62" s="110"/>
      <c r="D62" s="110"/>
      <c r="E62" s="110"/>
      <c r="F62" s="110"/>
      <c r="G62" s="110"/>
      <c r="H62" s="206">
        <f t="shared" si="4"/>
        <v>0</v>
      </c>
      <c r="I62" s="203">
        <f>'Post-Payment LIPs'!AK36</f>
        <v>0</v>
      </c>
      <c r="J62" s="203">
        <f>'Post-Payment LIPs'!AG36</f>
        <v>0</v>
      </c>
      <c r="K62" s="203">
        <f>'Post-Payment LIPs'!AI36</f>
        <v>0</v>
      </c>
      <c r="L62" s="204">
        <f>'Post-Payment LIPs'!AH36</f>
        <v>0</v>
      </c>
      <c r="O62" s="263">
        <f>'Workbook Set-up'!$B$20</f>
        <v>0</v>
      </c>
    </row>
    <row r="63" spans="1:15">
      <c r="A63" s="128">
        <v>18</v>
      </c>
      <c r="B63" s="116" t="s">
        <v>102</v>
      </c>
      <c r="C63" s="110"/>
      <c r="D63" s="110"/>
      <c r="E63" s="110"/>
      <c r="F63" s="110"/>
      <c r="G63" s="110"/>
      <c r="H63" s="206">
        <f t="shared" si="4"/>
        <v>0</v>
      </c>
      <c r="I63" s="269">
        <f>'Post-Payment LIPs'!AK37</f>
        <v>0</v>
      </c>
      <c r="J63" s="269">
        <f>'Post-Payment LIPs'!AG37</f>
        <v>0</v>
      </c>
      <c r="K63" s="269">
        <f>'Post-Payment LIPs'!AI37</f>
        <v>0</v>
      </c>
      <c r="L63" s="270">
        <f>'Post-Payment LIPs'!AH37</f>
        <v>0</v>
      </c>
      <c r="O63" s="263">
        <f>'Workbook Set-up'!$B$20</f>
        <v>0</v>
      </c>
    </row>
    <row r="64" spans="1:15" ht="13.5" thickBot="1">
      <c r="A64" s="128">
        <v>19</v>
      </c>
      <c r="B64" s="116" t="s">
        <v>169</v>
      </c>
      <c r="C64" s="110"/>
      <c r="D64" s="110"/>
      <c r="E64" s="110"/>
      <c r="F64" s="110"/>
      <c r="G64" s="110"/>
      <c r="H64" s="212">
        <f t="shared" si="4"/>
        <v>0</v>
      </c>
      <c r="I64" s="212">
        <f>'Post-Payment LIPs'!AK39</f>
        <v>0</v>
      </c>
      <c r="J64" s="212">
        <f>'Post-Payment LIPs'!AG39</f>
        <v>0</v>
      </c>
      <c r="K64" s="212">
        <f>'Post-Payment LIPs'!AI39</f>
        <v>0</v>
      </c>
      <c r="L64" s="213">
        <f>'Post-Payment LIPs'!AH39</f>
        <v>0</v>
      </c>
      <c r="O64" s="263">
        <f>'Workbook Set-up'!$B$20</f>
        <v>0</v>
      </c>
    </row>
    <row r="65" spans="1:15" ht="13.5" thickTop="1">
      <c r="A65" s="128"/>
      <c r="B65" s="110"/>
      <c r="C65" s="110"/>
      <c r="D65" s="110"/>
      <c r="E65" s="110"/>
      <c r="F65" s="110"/>
      <c r="G65" s="130" t="s">
        <v>20</v>
      </c>
      <c r="H65" s="214">
        <f>SUM(H42:H44,H47:H64)</f>
        <v>0</v>
      </c>
      <c r="I65" s="214">
        <f t="shared" ref="I65:K65" si="6">SUM(I42:I44,I47:I64)</f>
        <v>0</v>
      </c>
      <c r="J65" s="214">
        <f t="shared" si="6"/>
        <v>0</v>
      </c>
      <c r="K65" s="214">
        <f t="shared" si="6"/>
        <v>0</v>
      </c>
      <c r="L65" s="215">
        <f>IF(SUM(J65:K65)=0,0,J65/SUM(J65:K65))</f>
        <v>0</v>
      </c>
      <c r="O65" s="263">
        <f>'Workbook Set-up'!$B$20</f>
        <v>0</v>
      </c>
    </row>
    <row r="66" spans="1:15">
      <c r="A66" s="124"/>
      <c r="B66" s="125"/>
      <c r="C66" s="125"/>
      <c r="D66" s="125"/>
      <c r="E66" s="125"/>
      <c r="F66" s="125"/>
      <c r="G66" s="125"/>
      <c r="H66" s="196"/>
      <c r="I66" s="196"/>
      <c r="J66" s="196"/>
      <c r="K66" s="196"/>
      <c r="L66" s="197"/>
      <c r="O66" s="263">
        <f>'Workbook Set-up'!$B$20</f>
        <v>0</v>
      </c>
    </row>
    <row r="67" spans="1:15">
      <c r="A67" s="131"/>
      <c r="B67" s="131"/>
      <c r="C67" s="131"/>
      <c r="D67" s="131"/>
      <c r="E67" s="131"/>
      <c r="F67" s="131"/>
      <c r="G67" s="131"/>
      <c r="H67" s="193"/>
      <c r="I67" s="193"/>
      <c r="J67" s="193"/>
      <c r="K67" s="193"/>
      <c r="L67" s="193"/>
      <c r="O67" s="259"/>
    </row>
    <row r="68" spans="1:15">
      <c r="A68" s="131"/>
      <c r="B68" s="131"/>
      <c r="C68" s="131"/>
      <c r="D68" s="131"/>
      <c r="E68" s="131"/>
      <c r="F68" s="131"/>
      <c r="G68" s="131"/>
      <c r="H68" s="193"/>
      <c r="I68" s="193"/>
      <c r="J68" s="193"/>
      <c r="K68" s="193"/>
      <c r="L68" s="193"/>
      <c r="O68" s="259"/>
    </row>
    <row r="69" spans="1:15">
      <c r="A69" s="131"/>
      <c r="B69" s="131"/>
      <c r="C69" s="131"/>
      <c r="D69" s="131"/>
      <c r="E69" s="131"/>
      <c r="F69" s="131"/>
      <c r="G69" s="131"/>
      <c r="H69" s="193"/>
      <c r="I69" s="193"/>
      <c r="J69" s="193"/>
      <c r="K69" s="193"/>
      <c r="L69" s="193"/>
      <c r="O69" s="259"/>
    </row>
    <row r="70" spans="1:15">
      <c r="A70" s="131"/>
      <c r="B70" s="131"/>
      <c r="C70" s="131"/>
      <c r="D70" s="131"/>
      <c r="E70" s="131"/>
      <c r="F70" s="131"/>
      <c r="G70" s="131"/>
      <c r="H70" s="193"/>
      <c r="I70" s="193"/>
      <c r="J70" s="193"/>
      <c r="K70" s="193"/>
      <c r="L70" s="193"/>
      <c r="O70" s="259"/>
    </row>
    <row r="71" spans="1:15">
      <c r="A71" s="131"/>
      <c r="B71" s="131"/>
      <c r="C71" s="131"/>
      <c r="D71" s="131"/>
      <c r="E71" s="131"/>
      <c r="F71" s="131"/>
      <c r="G71" s="131"/>
      <c r="H71" s="193"/>
      <c r="I71" s="193"/>
      <c r="J71" s="193"/>
      <c r="K71" s="193"/>
      <c r="L71" s="193"/>
      <c r="O71" s="259"/>
    </row>
    <row r="72" spans="1:15">
      <c r="A72" s="131"/>
      <c r="B72" s="131"/>
      <c r="C72" s="131"/>
      <c r="D72" s="131"/>
      <c r="E72" s="131"/>
      <c r="F72" s="131"/>
      <c r="G72" s="131"/>
      <c r="H72" s="193"/>
      <c r="I72" s="193"/>
      <c r="J72" s="193"/>
      <c r="K72" s="193"/>
      <c r="L72" s="193"/>
      <c r="O72" s="259"/>
    </row>
    <row r="73" spans="1:15">
      <c r="A73" s="131"/>
      <c r="B73" s="131"/>
      <c r="C73" s="131"/>
      <c r="D73" s="131"/>
      <c r="E73" s="131"/>
      <c r="F73" s="131"/>
      <c r="G73" s="131"/>
      <c r="H73" s="193"/>
      <c r="I73" s="193"/>
      <c r="J73" s="193"/>
      <c r="K73" s="193"/>
      <c r="L73" s="193"/>
      <c r="O73" s="259"/>
    </row>
    <row r="74" spans="1:15">
      <c r="A74" s="131"/>
      <c r="B74" s="131"/>
      <c r="C74" s="131"/>
      <c r="D74" s="131"/>
      <c r="E74" s="131"/>
      <c r="F74" s="131"/>
      <c r="G74" s="131"/>
      <c r="H74" s="193"/>
      <c r="I74" s="193"/>
      <c r="J74" s="193"/>
      <c r="K74" s="193"/>
      <c r="L74" s="193"/>
      <c r="O74" s="259"/>
    </row>
    <row r="75" spans="1:15">
      <c r="O75" s="259"/>
    </row>
    <row r="76" spans="1:15">
      <c r="O76" s="259"/>
    </row>
    <row r="77" spans="1:15">
      <c r="O77" s="259"/>
    </row>
    <row r="78" spans="1:15">
      <c r="O78" s="259"/>
    </row>
    <row r="79" spans="1:15">
      <c r="O79" s="259"/>
    </row>
    <row r="80" spans="1:15">
      <c r="A80"/>
      <c r="B80"/>
      <c r="C80"/>
      <c r="D80"/>
      <c r="E80"/>
      <c r="F80"/>
      <c r="G80"/>
      <c r="H80"/>
      <c r="I80"/>
      <c r="J80"/>
      <c r="K80"/>
      <c r="L80"/>
      <c r="O80" s="259"/>
    </row>
    <row r="81" spans="1:15">
      <c r="A81"/>
      <c r="B81"/>
      <c r="C81"/>
      <c r="D81"/>
      <c r="E81"/>
      <c r="F81"/>
      <c r="G81"/>
      <c r="H81"/>
      <c r="I81"/>
      <c r="J81"/>
      <c r="K81"/>
      <c r="L81"/>
      <c r="O81" s="259"/>
    </row>
    <row r="82" spans="1:15">
      <c r="A82"/>
      <c r="B82"/>
      <c r="C82"/>
      <c r="D82"/>
      <c r="E82"/>
      <c r="F82"/>
      <c r="G82"/>
      <c r="H82"/>
      <c r="I82"/>
      <c r="J82"/>
      <c r="K82"/>
      <c r="L82"/>
      <c r="O82" s="259"/>
    </row>
    <row r="83" spans="1:15">
      <c r="A83"/>
      <c r="B83"/>
      <c r="C83"/>
      <c r="D83"/>
      <c r="E83"/>
      <c r="F83"/>
      <c r="G83"/>
      <c r="H83"/>
      <c r="I83"/>
      <c r="J83"/>
      <c r="K83"/>
      <c r="L83"/>
      <c r="O83" s="259"/>
    </row>
    <row r="84" spans="1:15">
      <c r="A84"/>
      <c r="B84"/>
      <c r="C84"/>
      <c r="D84"/>
      <c r="E84"/>
      <c r="F84"/>
      <c r="G84"/>
      <c r="H84"/>
      <c r="I84"/>
      <c r="J84"/>
      <c r="K84"/>
      <c r="L84"/>
      <c r="O84" s="259"/>
    </row>
    <row r="85" spans="1:15">
      <c r="A85"/>
      <c r="B85"/>
      <c r="C85"/>
      <c r="D85"/>
      <c r="E85"/>
      <c r="F85"/>
      <c r="G85"/>
      <c r="H85"/>
      <c r="I85"/>
      <c r="J85"/>
      <c r="K85"/>
      <c r="L85"/>
      <c r="O85" s="259"/>
    </row>
    <row r="86" spans="1:15">
      <c r="A86"/>
      <c r="B86"/>
      <c r="C86"/>
      <c r="D86"/>
      <c r="E86"/>
      <c r="F86"/>
      <c r="G86"/>
      <c r="H86"/>
      <c r="I86"/>
      <c r="J86"/>
      <c r="K86"/>
      <c r="L86"/>
      <c r="O86" s="259"/>
    </row>
    <row r="87" spans="1:15">
      <c r="A87"/>
      <c r="B87"/>
      <c r="C87"/>
      <c r="D87"/>
      <c r="E87"/>
      <c r="F87"/>
      <c r="G87"/>
      <c r="H87"/>
      <c r="I87"/>
      <c r="J87"/>
      <c r="K87"/>
      <c r="L87"/>
      <c r="O87" s="259"/>
    </row>
    <row r="88" spans="1:15">
      <c r="A88"/>
      <c r="B88"/>
      <c r="C88"/>
      <c r="D88"/>
      <c r="E88"/>
      <c r="F88"/>
      <c r="G88"/>
      <c r="H88"/>
      <c r="I88"/>
      <c r="J88"/>
      <c r="K88"/>
      <c r="L88"/>
      <c r="O88" s="259"/>
    </row>
    <row r="89" spans="1:15">
      <c r="A89"/>
      <c r="B89"/>
      <c r="C89"/>
      <c r="D89"/>
      <c r="E89"/>
      <c r="F89"/>
      <c r="G89"/>
      <c r="H89"/>
      <c r="I89"/>
      <c r="J89"/>
      <c r="K89"/>
      <c r="L89"/>
      <c r="O89" s="259"/>
    </row>
    <row r="90" spans="1:15">
      <c r="A90"/>
      <c r="B90"/>
      <c r="C90"/>
      <c r="D90"/>
      <c r="E90"/>
      <c r="F90"/>
      <c r="G90"/>
      <c r="H90"/>
      <c r="I90"/>
      <c r="J90"/>
      <c r="K90"/>
      <c r="L90"/>
      <c r="O90" s="259"/>
    </row>
    <row r="91" spans="1:15">
      <c r="A91"/>
      <c r="B91"/>
      <c r="C91"/>
      <c r="D91"/>
      <c r="E91"/>
      <c r="F91"/>
      <c r="G91"/>
      <c r="H91"/>
      <c r="I91"/>
      <c r="J91"/>
      <c r="K91"/>
      <c r="L91"/>
      <c r="O91" s="259"/>
    </row>
    <row r="92" spans="1:15">
      <c r="A92"/>
      <c r="B92"/>
      <c r="C92"/>
      <c r="D92"/>
      <c r="E92"/>
      <c r="F92"/>
      <c r="G92"/>
      <c r="H92"/>
      <c r="I92"/>
      <c r="J92"/>
      <c r="K92"/>
      <c r="L92"/>
      <c r="O92" s="259"/>
    </row>
    <row r="93" spans="1:15">
      <c r="A93"/>
      <c r="B93"/>
      <c r="C93"/>
      <c r="D93"/>
      <c r="E93"/>
      <c r="F93"/>
      <c r="G93"/>
      <c r="H93"/>
      <c r="I93"/>
      <c r="J93"/>
      <c r="K93"/>
      <c r="L93"/>
      <c r="O93" s="259"/>
    </row>
    <row r="94" spans="1:15">
      <c r="A94"/>
      <c r="B94"/>
      <c r="C94"/>
      <c r="D94"/>
      <c r="E94"/>
      <c r="F94"/>
      <c r="G94"/>
      <c r="H94"/>
      <c r="I94"/>
      <c r="J94"/>
      <c r="K94"/>
      <c r="L94"/>
      <c r="O94" s="259"/>
    </row>
    <row r="95" spans="1:15">
      <c r="A95"/>
      <c r="B95"/>
      <c r="C95"/>
      <c r="D95"/>
      <c r="E95"/>
      <c r="F95"/>
      <c r="G95"/>
      <c r="H95"/>
      <c r="I95"/>
      <c r="J95"/>
      <c r="K95"/>
      <c r="L95"/>
      <c r="O95" s="259"/>
    </row>
    <row r="96" spans="1:15">
      <c r="A96"/>
      <c r="B96"/>
      <c r="C96"/>
      <c r="D96"/>
      <c r="E96"/>
      <c r="F96"/>
      <c r="G96"/>
      <c r="H96"/>
      <c r="I96"/>
      <c r="J96"/>
      <c r="K96"/>
      <c r="L96"/>
      <c r="O96" s="259"/>
    </row>
    <row r="97" spans="1:15">
      <c r="A97"/>
      <c r="B97"/>
      <c r="C97"/>
      <c r="D97"/>
      <c r="E97"/>
      <c r="F97"/>
      <c r="G97"/>
      <c r="H97"/>
      <c r="I97"/>
      <c r="J97"/>
      <c r="K97"/>
      <c r="L97"/>
      <c r="O97" s="259"/>
    </row>
    <row r="98" spans="1:15">
      <c r="A98"/>
      <c r="B98"/>
      <c r="C98"/>
      <c r="D98"/>
      <c r="E98"/>
      <c r="F98"/>
      <c r="G98"/>
      <c r="H98"/>
      <c r="I98"/>
      <c r="J98"/>
      <c r="K98"/>
      <c r="L98"/>
      <c r="O98" s="259"/>
    </row>
    <row r="99" spans="1:15">
      <c r="A99"/>
      <c r="B99"/>
      <c r="C99"/>
      <c r="D99"/>
      <c r="E99"/>
      <c r="F99"/>
      <c r="G99"/>
      <c r="H99"/>
      <c r="I99"/>
      <c r="J99"/>
      <c r="K99"/>
      <c r="L99"/>
      <c r="O99" s="259"/>
    </row>
    <row r="100" spans="1:15">
      <c r="A100"/>
      <c r="B100"/>
      <c r="C100"/>
      <c r="D100"/>
      <c r="E100"/>
      <c r="F100"/>
      <c r="G100"/>
      <c r="H100"/>
      <c r="I100"/>
      <c r="J100"/>
      <c r="K100"/>
      <c r="L100"/>
      <c r="O100" s="259"/>
    </row>
    <row r="101" spans="1:15">
      <c r="A101"/>
      <c r="B101"/>
      <c r="C101"/>
      <c r="D101"/>
      <c r="E101"/>
      <c r="F101"/>
      <c r="G101"/>
      <c r="H101"/>
      <c r="I101"/>
      <c r="J101"/>
      <c r="K101"/>
      <c r="L101"/>
      <c r="O101" s="259"/>
    </row>
    <row r="102" spans="1:15">
      <c r="A102"/>
      <c r="B102"/>
      <c r="C102"/>
      <c r="D102"/>
      <c r="E102"/>
      <c r="F102"/>
      <c r="G102"/>
      <c r="H102"/>
      <c r="I102"/>
      <c r="J102"/>
      <c r="K102"/>
      <c r="L102"/>
      <c r="O102" s="259"/>
    </row>
    <row r="103" spans="1:15">
      <c r="A103"/>
      <c r="B103"/>
      <c r="C103"/>
      <c r="D103"/>
      <c r="E103"/>
      <c r="F103"/>
      <c r="G103"/>
      <c r="H103"/>
      <c r="I103"/>
      <c r="J103"/>
      <c r="K103"/>
      <c r="L103"/>
      <c r="O103" s="259"/>
    </row>
    <row r="104" spans="1:15">
      <c r="A104"/>
      <c r="B104"/>
      <c r="C104"/>
      <c r="D104"/>
      <c r="E104"/>
      <c r="F104"/>
      <c r="G104"/>
      <c r="H104"/>
      <c r="I104"/>
      <c r="J104"/>
      <c r="K104"/>
      <c r="L104"/>
      <c r="O104" s="259"/>
    </row>
    <row r="105" spans="1:15">
      <c r="A105"/>
      <c r="B105"/>
      <c r="C105"/>
      <c r="D105"/>
      <c r="E105"/>
      <c r="F105"/>
      <c r="G105"/>
      <c r="H105"/>
      <c r="I105"/>
      <c r="J105"/>
      <c r="K105"/>
      <c r="L105"/>
      <c r="O105" s="259"/>
    </row>
    <row r="106" spans="1:15">
      <c r="A106"/>
      <c r="B106"/>
      <c r="C106"/>
      <c r="D106"/>
      <c r="E106"/>
      <c r="F106"/>
      <c r="G106"/>
      <c r="H106"/>
      <c r="I106"/>
      <c r="J106"/>
      <c r="K106"/>
      <c r="L106"/>
      <c r="O106" s="259"/>
    </row>
    <row r="107" spans="1:15">
      <c r="A107"/>
      <c r="B107"/>
      <c r="C107"/>
      <c r="D107"/>
      <c r="E107"/>
      <c r="F107"/>
      <c r="G107"/>
      <c r="H107"/>
      <c r="I107"/>
      <c r="J107"/>
      <c r="K107"/>
      <c r="L107"/>
      <c r="O107" s="259"/>
    </row>
    <row r="108" spans="1:15">
      <c r="A108"/>
      <c r="B108"/>
      <c r="C108"/>
      <c r="D108"/>
      <c r="E108"/>
      <c r="F108"/>
      <c r="G108"/>
      <c r="H108"/>
      <c r="I108"/>
      <c r="J108"/>
      <c r="K108"/>
      <c r="L108"/>
      <c r="O108" s="259"/>
    </row>
    <row r="109" spans="1:15">
      <c r="A109"/>
      <c r="B109"/>
      <c r="C109"/>
      <c r="D109"/>
      <c r="E109"/>
      <c r="F109"/>
      <c r="G109"/>
      <c r="H109"/>
      <c r="I109"/>
      <c r="J109"/>
      <c r="K109"/>
      <c r="L109"/>
      <c r="O109" s="259"/>
    </row>
    <row r="110" spans="1:15">
      <c r="A110"/>
      <c r="B110"/>
      <c r="C110"/>
      <c r="D110"/>
      <c r="E110"/>
      <c r="F110"/>
      <c r="G110"/>
      <c r="H110"/>
      <c r="I110"/>
      <c r="J110"/>
      <c r="K110"/>
      <c r="L110"/>
      <c r="O110" s="259"/>
    </row>
    <row r="111" spans="1:15">
      <c r="A111"/>
      <c r="B111"/>
      <c r="C111"/>
      <c r="D111"/>
      <c r="E111"/>
      <c r="F111"/>
      <c r="G111"/>
      <c r="H111"/>
      <c r="I111"/>
      <c r="J111"/>
      <c r="K111"/>
      <c r="L111"/>
      <c r="O111" s="259"/>
    </row>
    <row r="112" spans="1:15">
      <c r="A112"/>
      <c r="B112"/>
      <c r="C112"/>
      <c r="D112"/>
      <c r="E112"/>
      <c r="F112"/>
      <c r="G112"/>
      <c r="H112"/>
      <c r="I112"/>
      <c r="J112"/>
      <c r="K112"/>
      <c r="L112"/>
      <c r="O112" s="259"/>
    </row>
    <row r="113" spans="1:15">
      <c r="A113"/>
      <c r="B113"/>
      <c r="C113"/>
      <c r="D113"/>
      <c r="E113"/>
      <c r="F113"/>
      <c r="G113"/>
      <c r="H113"/>
      <c r="I113"/>
      <c r="J113"/>
      <c r="K113"/>
      <c r="L113"/>
      <c r="O113" s="259"/>
    </row>
    <row r="114" spans="1:15">
      <c r="A114"/>
      <c r="B114"/>
      <c r="C114"/>
      <c r="D114"/>
      <c r="E114"/>
      <c r="F114"/>
      <c r="G114"/>
      <c r="H114"/>
      <c r="I114"/>
      <c r="J114"/>
      <c r="K114"/>
      <c r="L114"/>
      <c r="O114" s="259"/>
    </row>
    <row r="115" spans="1:15">
      <c r="A115"/>
      <c r="B115"/>
      <c r="C115"/>
      <c r="D115"/>
      <c r="E115"/>
      <c r="F115"/>
      <c r="G115"/>
      <c r="H115"/>
      <c r="I115"/>
      <c r="J115"/>
      <c r="K115"/>
      <c r="L115"/>
      <c r="O115" s="259"/>
    </row>
    <row r="116" spans="1:15">
      <c r="A116"/>
      <c r="B116"/>
      <c r="C116"/>
      <c r="D116"/>
      <c r="E116"/>
      <c r="F116"/>
      <c r="G116"/>
      <c r="H116"/>
      <c r="I116"/>
      <c r="J116"/>
      <c r="K116"/>
      <c r="L116"/>
      <c r="O116" s="259"/>
    </row>
    <row r="117" spans="1:15">
      <c r="A117"/>
      <c r="B117"/>
      <c r="C117"/>
      <c r="D117"/>
      <c r="E117"/>
      <c r="F117"/>
      <c r="G117"/>
      <c r="H117"/>
      <c r="I117"/>
      <c r="J117"/>
      <c r="K117"/>
      <c r="L117"/>
      <c r="O117" s="259"/>
    </row>
    <row r="118" spans="1:15">
      <c r="A118"/>
      <c r="B118"/>
      <c r="C118"/>
      <c r="D118"/>
      <c r="E118"/>
      <c r="F118"/>
      <c r="G118"/>
      <c r="H118"/>
      <c r="I118"/>
      <c r="J118"/>
      <c r="K118"/>
      <c r="L118"/>
      <c r="O118" s="259"/>
    </row>
    <row r="119" spans="1:15">
      <c r="A119"/>
      <c r="B119"/>
      <c r="C119"/>
      <c r="D119"/>
      <c r="E119"/>
      <c r="F119"/>
      <c r="G119"/>
      <c r="H119"/>
      <c r="I119"/>
      <c r="J119"/>
      <c r="K119"/>
      <c r="L119"/>
      <c r="O119" s="259"/>
    </row>
    <row r="120" spans="1:15">
      <c r="A120"/>
      <c r="B120"/>
      <c r="C120"/>
      <c r="D120"/>
      <c r="E120"/>
      <c r="F120"/>
      <c r="G120"/>
      <c r="H120"/>
      <c r="I120"/>
      <c r="J120"/>
      <c r="K120"/>
      <c r="L120"/>
      <c r="O120" s="259"/>
    </row>
    <row r="121" spans="1:15">
      <c r="A121"/>
      <c r="B121"/>
      <c r="C121"/>
      <c r="D121"/>
      <c r="E121"/>
      <c r="F121"/>
      <c r="G121"/>
      <c r="H121"/>
      <c r="I121"/>
      <c r="J121"/>
      <c r="K121"/>
      <c r="L121"/>
      <c r="O121" s="259"/>
    </row>
    <row r="122" spans="1:15">
      <c r="A122"/>
      <c r="B122"/>
      <c r="C122"/>
      <c r="D122"/>
      <c r="E122"/>
      <c r="F122"/>
      <c r="G122"/>
      <c r="H122"/>
      <c r="I122"/>
      <c r="J122"/>
      <c r="K122"/>
      <c r="L122"/>
      <c r="O122" s="259"/>
    </row>
    <row r="123" spans="1:15">
      <c r="A123"/>
      <c r="B123"/>
      <c r="C123"/>
      <c r="D123"/>
      <c r="E123"/>
      <c r="F123"/>
      <c r="G123"/>
      <c r="H123"/>
      <c r="I123"/>
      <c r="J123"/>
      <c r="K123"/>
      <c r="L123"/>
      <c r="O123" s="259"/>
    </row>
    <row r="124" spans="1:15">
      <c r="A124"/>
      <c r="B124"/>
      <c r="C124"/>
      <c r="D124"/>
      <c r="E124"/>
      <c r="F124"/>
      <c r="G124"/>
      <c r="H124"/>
      <c r="I124"/>
      <c r="J124"/>
      <c r="K124"/>
      <c r="L124"/>
      <c r="O124" s="259"/>
    </row>
    <row r="125" spans="1:15">
      <c r="A125"/>
      <c r="B125"/>
      <c r="C125"/>
      <c r="D125"/>
      <c r="E125"/>
      <c r="F125"/>
      <c r="G125"/>
      <c r="H125"/>
      <c r="I125"/>
      <c r="J125"/>
      <c r="K125"/>
      <c r="L125"/>
      <c r="O125" s="259"/>
    </row>
    <row r="126" spans="1:15">
      <c r="A126"/>
      <c r="B126"/>
      <c r="C126"/>
      <c r="D126"/>
      <c r="E126"/>
      <c r="F126"/>
      <c r="G126"/>
      <c r="H126"/>
      <c r="I126"/>
      <c r="J126"/>
      <c r="K126"/>
      <c r="L126"/>
      <c r="O126" s="259"/>
    </row>
    <row r="127" spans="1:15">
      <c r="A127"/>
      <c r="B127"/>
      <c r="C127"/>
      <c r="D127"/>
      <c r="E127"/>
      <c r="F127"/>
      <c r="G127"/>
      <c r="H127"/>
      <c r="I127"/>
      <c r="J127"/>
      <c r="K127"/>
      <c r="L127"/>
      <c r="O127" s="259"/>
    </row>
    <row r="128" spans="1:15">
      <c r="A128"/>
      <c r="B128"/>
      <c r="C128"/>
      <c r="D128"/>
      <c r="E128"/>
      <c r="F128"/>
      <c r="G128"/>
      <c r="H128"/>
      <c r="I128"/>
      <c r="J128"/>
      <c r="K128"/>
      <c r="L128"/>
      <c r="O128" s="259"/>
    </row>
    <row r="129" spans="1:15">
      <c r="A129"/>
      <c r="B129"/>
      <c r="C129"/>
      <c r="D129"/>
      <c r="E129"/>
      <c r="F129"/>
      <c r="G129"/>
      <c r="H129"/>
      <c r="I129"/>
      <c r="J129"/>
      <c r="K129"/>
      <c r="L129"/>
      <c r="O129" s="259"/>
    </row>
    <row r="130" spans="1:15">
      <c r="A130"/>
      <c r="B130"/>
      <c r="C130"/>
      <c r="D130"/>
      <c r="E130"/>
      <c r="F130"/>
      <c r="G130"/>
      <c r="H130"/>
      <c r="I130"/>
      <c r="J130"/>
      <c r="K130"/>
      <c r="L130"/>
      <c r="O130" s="259"/>
    </row>
    <row r="131" spans="1:15">
      <c r="A131"/>
      <c r="B131"/>
      <c r="C131"/>
      <c r="D131"/>
      <c r="E131"/>
      <c r="F131"/>
      <c r="G131"/>
      <c r="H131"/>
      <c r="I131"/>
      <c r="J131"/>
      <c r="K131"/>
      <c r="L131"/>
      <c r="O131" s="259"/>
    </row>
    <row r="132" spans="1:15">
      <c r="A132"/>
      <c r="B132"/>
      <c r="C132"/>
      <c r="D132"/>
      <c r="E132"/>
      <c r="F132"/>
      <c r="G132"/>
      <c r="H132"/>
      <c r="I132"/>
      <c r="J132"/>
      <c r="K132"/>
      <c r="L132"/>
      <c r="O132" s="259"/>
    </row>
    <row r="133" spans="1:15">
      <c r="A133"/>
      <c r="B133"/>
      <c r="C133"/>
      <c r="D133"/>
      <c r="E133"/>
      <c r="F133"/>
      <c r="G133"/>
      <c r="H133"/>
      <c r="I133"/>
      <c r="J133"/>
      <c r="K133"/>
      <c r="L133"/>
      <c r="O133" s="259"/>
    </row>
    <row r="134" spans="1:15">
      <c r="A134"/>
      <c r="B134"/>
      <c r="C134"/>
      <c r="D134"/>
      <c r="E134"/>
      <c r="F134"/>
      <c r="G134"/>
      <c r="H134"/>
      <c r="I134"/>
      <c r="J134"/>
      <c r="K134"/>
      <c r="L134"/>
      <c r="O134" s="259"/>
    </row>
    <row r="135" spans="1:15">
      <c r="A135"/>
      <c r="B135"/>
      <c r="C135"/>
      <c r="D135"/>
      <c r="E135"/>
      <c r="F135"/>
      <c r="G135"/>
      <c r="H135"/>
      <c r="I135"/>
      <c r="J135"/>
      <c r="K135"/>
      <c r="L135"/>
      <c r="O135" s="259"/>
    </row>
    <row r="136" spans="1:15">
      <c r="A136"/>
      <c r="B136"/>
      <c r="C136"/>
      <c r="D136"/>
      <c r="E136"/>
      <c r="F136"/>
      <c r="G136"/>
      <c r="H136"/>
      <c r="I136"/>
      <c r="J136"/>
      <c r="K136"/>
      <c r="L136"/>
      <c r="O136" s="259"/>
    </row>
    <row r="137" spans="1:15">
      <c r="A137"/>
      <c r="B137"/>
      <c r="C137"/>
      <c r="D137"/>
      <c r="E137"/>
      <c r="F137"/>
      <c r="G137"/>
      <c r="H137"/>
      <c r="I137"/>
      <c r="J137"/>
      <c r="K137"/>
      <c r="L137"/>
      <c r="O137" s="259"/>
    </row>
    <row r="138" spans="1:15">
      <c r="A138"/>
      <c r="B138"/>
      <c r="C138"/>
      <c r="D138"/>
      <c r="E138"/>
      <c r="F138"/>
      <c r="G138"/>
      <c r="H138"/>
      <c r="I138"/>
      <c r="J138"/>
      <c r="K138"/>
      <c r="L138"/>
      <c r="O138" s="259"/>
    </row>
    <row r="139" spans="1:15">
      <c r="A139"/>
      <c r="B139"/>
      <c r="C139"/>
      <c r="D139"/>
      <c r="E139"/>
      <c r="F139"/>
      <c r="G139"/>
      <c r="H139"/>
      <c r="I139"/>
      <c r="J139"/>
      <c r="K139"/>
      <c r="L139"/>
      <c r="O139" s="259"/>
    </row>
    <row r="140" spans="1:15">
      <c r="A140"/>
      <c r="B140"/>
      <c r="C140"/>
      <c r="D140"/>
      <c r="E140"/>
      <c r="F140"/>
      <c r="G140"/>
      <c r="H140"/>
      <c r="I140"/>
      <c r="J140"/>
      <c r="K140"/>
      <c r="L140"/>
      <c r="O140" s="259"/>
    </row>
    <row r="141" spans="1:15">
      <c r="A141"/>
      <c r="B141"/>
      <c r="C141"/>
      <c r="D141"/>
      <c r="E141"/>
      <c r="F141"/>
      <c r="G141"/>
      <c r="H141"/>
      <c r="I141"/>
      <c r="J141"/>
      <c r="K141"/>
      <c r="L141"/>
      <c r="O141" s="259"/>
    </row>
    <row r="142" spans="1:15">
      <c r="A142"/>
      <c r="B142"/>
      <c r="C142"/>
      <c r="D142"/>
      <c r="E142"/>
      <c r="F142"/>
      <c r="G142"/>
      <c r="H142"/>
      <c r="I142"/>
      <c r="J142"/>
      <c r="K142"/>
      <c r="L142"/>
      <c r="O142" s="259"/>
    </row>
    <row r="143" spans="1:15">
      <c r="A143"/>
      <c r="B143"/>
      <c r="C143"/>
      <c r="D143"/>
      <c r="E143"/>
      <c r="F143"/>
      <c r="G143"/>
      <c r="H143"/>
      <c r="I143"/>
      <c r="J143"/>
      <c r="K143"/>
      <c r="L143"/>
      <c r="O143" s="259"/>
    </row>
    <row r="144" spans="1:15">
      <c r="A144"/>
      <c r="B144"/>
      <c r="C144"/>
      <c r="D144"/>
      <c r="E144"/>
      <c r="F144"/>
      <c r="G144"/>
      <c r="H144"/>
      <c r="I144"/>
      <c r="J144"/>
      <c r="K144"/>
      <c r="L144"/>
      <c r="O144" s="259"/>
    </row>
    <row r="145" spans="1:15">
      <c r="A145"/>
      <c r="B145"/>
      <c r="C145"/>
      <c r="D145"/>
      <c r="E145"/>
      <c r="F145"/>
      <c r="G145"/>
      <c r="H145"/>
      <c r="I145"/>
      <c r="J145"/>
      <c r="K145"/>
      <c r="L145"/>
      <c r="O145" s="259"/>
    </row>
    <row r="146" spans="1:15">
      <c r="A146"/>
      <c r="B146"/>
      <c r="C146"/>
      <c r="D146"/>
      <c r="E146"/>
      <c r="F146"/>
      <c r="G146"/>
      <c r="H146"/>
      <c r="I146"/>
      <c r="J146"/>
      <c r="K146"/>
      <c r="L146"/>
      <c r="O146" s="259"/>
    </row>
    <row r="147" spans="1:15">
      <c r="A147"/>
      <c r="B147"/>
      <c r="C147"/>
      <c r="D147"/>
      <c r="E147"/>
      <c r="F147"/>
      <c r="G147"/>
      <c r="H147"/>
      <c r="I147"/>
      <c r="J147"/>
      <c r="K147"/>
      <c r="L147"/>
      <c r="O147" s="259"/>
    </row>
    <row r="148" spans="1:15">
      <c r="A148"/>
      <c r="B148"/>
      <c r="C148"/>
      <c r="D148"/>
      <c r="E148"/>
      <c r="F148"/>
      <c r="G148"/>
      <c r="H148"/>
      <c r="I148"/>
      <c r="J148"/>
      <c r="K148"/>
      <c r="L148"/>
      <c r="O148" s="259"/>
    </row>
    <row r="149" spans="1:15">
      <c r="A149"/>
      <c r="B149"/>
      <c r="C149"/>
      <c r="D149"/>
      <c r="E149"/>
      <c r="F149"/>
      <c r="G149"/>
      <c r="H149"/>
      <c r="I149"/>
      <c r="J149"/>
      <c r="K149"/>
      <c r="L149"/>
      <c r="O149" s="259"/>
    </row>
    <row r="150" spans="1:15">
      <c r="A150"/>
      <c r="B150"/>
      <c r="C150"/>
      <c r="D150"/>
      <c r="E150"/>
      <c r="F150"/>
      <c r="G150"/>
      <c r="H150"/>
      <c r="I150"/>
      <c r="J150"/>
      <c r="K150"/>
      <c r="L150"/>
      <c r="O150" s="259"/>
    </row>
    <row r="151" spans="1:15">
      <c r="A151"/>
      <c r="B151"/>
      <c r="C151"/>
      <c r="D151"/>
      <c r="E151"/>
      <c r="F151"/>
      <c r="G151"/>
      <c r="H151"/>
      <c r="I151"/>
      <c r="J151"/>
      <c r="K151"/>
      <c r="L151"/>
      <c r="O151" s="259"/>
    </row>
    <row r="152" spans="1:15">
      <c r="A152"/>
      <c r="B152"/>
      <c r="C152"/>
      <c r="D152"/>
      <c r="E152"/>
      <c r="F152"/>
      <c r="G152"/>
      <c r="H152"/>
      <c r="I152"/>
      <c r="J152"/>
      <c r="K152"/>
      <c r="L152"/>
      <c r="O152" s="259"/>
    </row>
    <row r="153" spans="1:15">
      <c r="A153"/>
      <c r="B153"/>
      <c r="C153"/>
      <c r="D153"/>
      <c r="E153"/>
      <c r="F153"/>
      <c r="G153"/>
      <c r="H153"/>
      <c r="I153"/>
      <c r="J153"/>
      <c r="K153"/>
      <c r="L153"/>
      <c r="O153" s="259"/>
    </row>
    <row r="154" spans="1:15">
      <c r="A154"/>
      <c r="B154"/>
      <c r="C154"/>
      <c r="D154"/>
      <c r="E154"/>
      <c r="F154"/>
      <c r="G154"/>
      <c r="H154"/>
      <c r="I154"/>
      <c r="J154"/>
      <c r="K154"/>
      <c r="L154"/>
      <c r="O154" s="259"/>
    </row>
    <row r="155" spans="1:15">
      <c r="A155"/>
      <c r="B155"/>
      <c r="C155"/>
      <c r="D155"/>
      <c r="E155"/>
      <c r="F155"/>
      <c r="G155"/>
      <c r="H155"/>
      <c r="I155"/>
      <c r="J155"/>
      <c r="K155"/>
      <c r="L155"/>
      <c r="O155" s="259"/>
    </row>
    <row r="156" spans="1:15">
      <c r="A156"/>
      <c r="B156"/>
      <c r="C156"/>
      <c r="D156"/>
      <c r="E156"/>
      <c r="F156"/>
      <c r="G156"/>
      <c r="H156"/>
      <c r="I156"/>
      <c r="J156"/>
      <c r="K156"/>
      <c r="L156"/>
      <c r="O156" s="259"/>
    </row>
    <row r="157" spans="1:15">
      <c r="A157"/>
      <c r="B157"/>
      <c r="C157"/>
      <c r="D157"/>
      <c r="E157"/>
      <c r="F157"/>
      <c r="G157"/>
      <c r="H157"/>
      <c r="I157"/>
      <c r="J157"/>
      <c r="K157"/>
      <c r="L157"/>
      <c r="O157" s="259"/>
    </row>
    <row r="158" spans="1:15">
      <c r="A158"/>
      <c r="B158"/>
      <c r="C158"/>
      <c r="D158"/>
      <c r="E158"/>
      <c r="F158"/>
      <c r="G158"/>
      <c r="H158"/>
      <c r="I158"/>
      <c r="J158"/>
      <c r="K158"/>
      <c r="L158"/>
      <c r="O158" s="259"/>
    </row>
    <row r="159" spans="1:15">
      <c r="A159"/>
      <c r="B159"/>
      <c r="C159"/>
      <c r="D159"/>
      <c r="E159"/>
      <c r="F159"/>
      <c r="G159"/>
      <c r="H159"/>
      <c r="I159"/>
      <c r="J159"/>
      <c r="K159"/>
      <c r="L159"/>
      <c r="O159" s="259"/>
    </row>
    <row r="160" spans="1:15">
      <c r="A160"/>
      <c r="B160"/>
      <c r="C160"/>
      <c r="D160"/>
      <c r="E160"/>
      <c r="F160"/>
      <c r="G160"/>
      <c r="H160"/>
      <c r="I160"/>
      <c r="J160"/>
      <c r="K160"/>
      <c r="L160"/>
      <c r="O160" s="259"/>
    </row>
    <row r="161" spans="1:15">
      <c r="A161"/>
      <c r="B161"/>
      <c r="C161"/>
      <c r="D161"/>
      <c r="E161"/>
      <c r="F161"/>
      <c r="G161"/>
      <c r="H161"/>
      <c r="I161"/>
      <c r="J161"/>
      <c r="K161"/>
      <c r="L161"/>
      <c r="O161" s="259"/>
    </row>
    <row r="162" spans="1:15">
      <c r="A162"/>
      <c r="B162"/>
      <c r="C162"/>
      <c r="D162"/>
      <c r="E162"/>
      <c r="F162"/>
      <c r="G162"/>
      <c r="H162"/>
      <c r="I162"/>
      <c r="J162"/>
      <c r="K162"/>
      <c r="L162"/>
      <c r="O162" s="259"/>
    </row>
    <row r="163" spans="1:15">
      <c r="A163"/>
      <c r="B163"/>
      <c r="C163"/>
      <c r="D163"/>
      <c r="E163"/>
      <c r="F163"/>
      <c r="G163"/>
      <c r="H163"/>
      <c r="I163"/>
      <c r="J163"/>
      <c r="K163"/>
      <c r="L163"/>
      <c r="O163" s="259"/>
    </row>
    <row r="164" spans="1:15">
      <c r="A164"/>
      <c r="B164"/>
      <c r="C164"/>
      <c r="D164"/>
      <c r="E164"/>
      <c r="F164"/>
      <c r="G164"/>
      <c r="H164"/>
      <c r="I164"/>
      <c r="J164"/>
      <c r="K164"/>
      <c r="L164"/>
      <c r="O164" s="259"/>
    </row>
    <row r="165" spans="1:15">
      <c r="A165"/>
      <c r="B165"/>
      <c r="C165"/>
      <c r="D165"/>
      <c r="E165"/>
      <c r="F165"/>
      <c r="G165"/>
      <c r="H165"/>
      <c r="I165"/>
      <c r="J165"/>
      <c r="K165"/>
      <c r="L165"/>
      <c r="O165" s="259"/>
    </row>
    <row r="166" spans="1:15">
      <c r="A166"/>
      <c r="B166"/>
      <c r="C166"/>
      <c r="D166"/>
      <c r="E166"/>
      <c r="F166"/>
      <c r="G166"/>
      <c r="H166"/>
      <c r="I166"/>
      <c r="J166"/>
      <c r="K166"/>
      <c r="L166"/>
      <c r="O166" s="259"/>
    </row>
    <row r="167" spans="1:15">
      <c r="A167"/>
      <c r="B167"/>
      <c r="C167"/>
      <c r="D167"/>
      <c r="E167"/>
      <c r="F167"/>
      <c r="G167"/>
      <c r="H167"/>
      <c r="I167"/>
      <c r="J167"/>
      <c r="K167"/>
      <c r="L167"/>
      <c r="O167" s="259"/>
    </row>
    <row r="168" spans="1:15">
      <c r="A168"/>
      <c r="B168"/>
      <c r="C168"/>
      <c r="D168"/>
      <c r="E168"/>
      <c r="F168"/>
      <c r="G168"/>
      <c r="H168"/>
      <c r="I168"/>
      <c r="J168"/>
      <c r="K168"/>
      <c r="L168"/>
      <c r="O168" s="259"/>
    </row>
    <row r="169" spans="1:15">
      <c r="A169"/>
      <c r="B169"/>
      <c r="C169"/>
      <c r="D169"/>
      <c r="E169"/>
      <c r="F169"/>
      <c r="G169"/>
      <c r="H169"/>
      <c r="I169"/>
      <c r="J169"/>
      <c r="K169"/>
      <c r="L169"/>
      <c r="O169" s="259"/>
    </row>
    <row r="170" spans="1:15">
      <c r="A170"/>
      <c r="B170"/>
      <c r="C170"/>
      <c r="D170"/>
      <c r="E170"/>
      <c r="F170"/>
      <c r="G170"/>
      <c r="H170"/>
      <c r="I170"/>
      <c r="J170"/>
      <c r="K170"/>
      <c r="L170"/>
      <c r="O170" s="259"/>
    </row>
    <row r="171" spans="1:15">
      <c r="A171"/>
      <c r="B171"/>
      <c r="C171"/>
      <c r="D171"/>
      <c r="E171"/>
      <c r="F171"/>
      <c r="G171"/>
      <c r="H171"/>
      <c r="I171"/>
      <c r="J171"/>
      <c r="K171"/>
      <c r="L171"/>
      <c r="O171" s="259"/>
    </row>
    <row r="172" spans="1:15">
      <c r="A172"/>
      <c r="B172"/>
      <c r="C172"/>
      <c r="D172"/>
      <c r="E172"/>
      <c r="F172"/>
      <c r="G172"/>
      <c r="H172"/>
      <c r="I172"/>
      <c r="J172"/>
      <c r="K172"/>
      <c r="L172"/>
      <c r="O172" s="259"/>
    </row>
    <row r="173" spans="1:15">
      <c r="A173"/>
      <c r="B173"/>
      <c r="C173"/>
      <c r="D173"/>
      <c r="E173"/>
      <c r="F173"/>
      <c r="G173"/>
      <c r="H173"/>
      <c r="I173"/>
      <c r="J173"/>
      <c r="K173"/>
      <c r="L173"/>
      <c r="O173" s="259"/>
    </row>
    <row r="174" spans="1:15">
      <c r="A174"/>
      <c r="B174"/>
      <c r="C174"/>
      <c r="D174"/>
      <c r="E174"/>
      <c r="F174"/>
      <c r="G174"/>
      <c r="H174"/>
      <c r="I174"/>
      <c r="J174"/>
      <c r="K174"/>
      <c r="L174"/>
      <c r="O174" s="259"/>
    </row>
    <row r="175" spans="1:15">
      <c r="A175"/>
      <c r="B175"/>
      <c r="C175"/>
      <c r="D175"/>
      <c r="E175"/>
      <c r="F175"/>
      <c r="G175"/>
      <c r="H175"/>
      <c r="I175"/>
      <c r="J175"/>
      <c r="K175"/>
      <c r="L175"/>
      <c r="O175" s="259"/>
    </row>
    <row r="176" spans="1:15">
      <c r="A176"/>
      <c r="B176"/>
      <c r="C176"/>
      <c r="D176"/>
      <c r="E176"/>
      <c r="F176"/>
      <c r="G176"/>
      <c r="H176"/>
      <c r="I176"/>
      <c r="J176"/>
      <c r="K176"/>
      <c r="L176"/>
      <c r="O176" s="259"/>
    </row>
    <row r="177" spans="1:15">
      <c r="A177"/>
      <c r="B177"/>
      <c r="C177"/>
      <c r="D177"/>
      <c r="E177"/>
      <c r="F177"/>
      <c r="G177"/>
      <c r="H177"/>
      <c r="I177"/>
      <c r="J177"/>
      <c r="K177"/>
      <c r="L177"/>
      <c r="O177" s="259"/>
    </row>
    <row r="178" spans="1:15">
      <c r="A178"/>
      <c r="B178"/>
      <c r="C178"/>
      <c r="D178"/>
      <c r="E178"/>
      <c r="F178"/>
      <c r="G178"/>
      <c r="H178"/>
      <c r="I178"/>
      <c r="J178"/>
      <c r="K178"/>
      <c r="L178"/>
      <c r="O178" s="259"/>
    </row>
    <row r="179" spans="1:15">
      <c r="A179"/>
      <c r="B179"/>
      <c r="C179"/>
      <c r="D179"/>
      <c r="E179"/>
      <c r="F179"/>
      <c r="G179"/>
      <c r="H179"/>
      <c r="I179"/>
      <c r="J179"/>
      <c r="K179"/>
      <c r="L179"/>
      <c r="O179" s="259"/>
    </row>
    <row r="180" spans="1:15">
      <c r="A180"/>
      <c r="B180"/>
      <c r="C180"/>
      <c r="D180"/>
      <c r="E180"/>
      <c r="F180"/>
      <c r="G180"/>
      <c r="H180"/>
      <c r="I180"/>
      <c r="J180"/>
      <c r="K180"/>
      <c r="L180"/>
      <c r="O180" s="259"/>
    </row>
    <row r="181" spans="1:15">
      <c r="A181"/>
      <c r="B181"/>
      <c r="C181"/>
      <c r="D181"/>
      <c r="E181"/>
      <c r="F181"/>
      <c r="G181"/>
      <c r="H181"/>
      <c r="I181"/>
      <c r="J181"/>
      <c r="K181"/>
      <c r="L181"/>
      <c r="O181" s="259"/>
    </row>
    <row r="182" spans="1:15">
      <c r="A182"/>
      <c r="B182"/>
      <c r="C182"/>
      <c r="D182"/>
      <c r="E182"/>
      <c r="F182"/>
      <c r="G182"/>
      <c r="H182"/>
      <c r="I182"/>
      <c r="J182"/>
      <c r="K182"/>
      <c r="L182"/>
      <c r="O182" s="259"/>
    </row>
    <row r="183" spans="1:15">
      <c r="A183"/>
      <c r="B183"/>
      <c r="C183"/>
      <c r="D183"/>
      <c r="E183"/>
      <c r="F183"/>
      <c r="G183"/>
      <c r="H183"/>
      <c r="I183"/>
      <c r="J183"/>
      <c r="K183"/>
      <c r="L183"/>
      <c r="O183" s="259"/>
    </row>
    <row r="184" spans="1:15">
      <c r="A184"/>
      <c r="B184"/>
      <c r="C184"/>
      <c r="D184"/>
      <c r="E184"/>
      <c r="F184"/>
      <c r="G184"/>
      <c r="H184"/>
      <c r="I184"/>
      <c r="J184"/>
      <c r="K184"/>
      <c r="L184"/>
      <c r="O184" s="259"/>
    </row>
    <row r="185" spans="1:15">
      <c r="A185"/>
      <c r="B185"/>
      <c r="C185"/>
      <c r="D185"/>
      <c r="E185"/>
      <c r="F185"/>
      <c r="G185"/>
      <c r="H185"/>
      <c r="I185"/>
      <c r="J185"/>
      <c r="K185"/>
      <c r="L185"/>
      <c r="O185" s="259"/>
    </row>
    <row r="186" spans="1:15">
      <c r="A186"/>
      <c r="B186"/>
      <c r="C186"/>
      <c r="D186"/>
      <c r="E186"/>
      <c r="F186"/>
      <c r="G186"/>
      <c r="H186"/>
      <c r="I186"/>
      <c r="J186"/>
      <c r="K186"/>
      <c r="L186"/>
      <c r="O186" s="259"/>
    </row>
    <row r="187" spans="1:15">
      <c r="A187"/>
      <c r="B187"/>
      <c r="C187"/>
      <c r="D187"/>
      <c r="E187"/>
      <c r="F187"/>
      <c r="G187"/>
      <c r="H187"/>
      <c r="I187"/>
      <c r="J187"/>
      <c r="K187"/>
      <c r="L187"/>
      <c r="O187" s="259"/>
    </row>
    <row r="188" spans="1:15">
      <c r="A188"/>
      <c r="B188"/>
      <c r="C188"/>
      <c r="D188"/>
      <c r="E188"/>
      <c r="F188"/>
      <c r="G188"/>
      <c r="H188"/>
      <c r="I188"/>
      <c r="J188"/>
      <c r="K188"/>
      <c r="L188"/>
      <c r="O188" s="259"/>
    </row>
    <row r="189" spans="1:15">
      <c r="A189"/>
      <c r="B189"/>
      <c r="C189"/>
      <c r="D189"/>
      <c r="E189"/>
      <c r="F189"/>
      <c r="G189"/>
      <c r="H189"/>
      <c r="I189"/>
      <c r="J189"/>
      <c r="K189"/>
      <c r="L189"/>
      <c r="O189" s="259"/>
    </row>
    <row r="190" spans="1:15">
      <c r="A190"/>
      <c r="B190"/>
      <c r="C190"/>
      <c r="D190"/>
      <c r="E190"/>
      <c r="F190"/>
      <c r="G190"/>
      <c r="H190"/>
      <c r="I190"/>
      <c r="J190"/>
      <c r="K190"/>
      <c r="L190"/>
      <c r="O190" s="259"/>
    </row>
    <row r="191" spans="1:15">
      <c r="A191"/>
      <c r="B191"/>
      <c r="C191"/>
      <c r="D191"/>
      <c r="E191"/>
      <c r="F191"/>
      <c r="G191"/>
      <c r="H191"/>
      <c r="I191"/>
      <c r="J191"/>
      <c r="K191"/>
      <c r="L191"/>
      <c r="O191" s="259"/>
    </row>
    <row r="192" spans="1:15">
      <c r="A192"/>
      <c r="B192"/>
      <c r="C192"/>
      <c r="D192"/>
      <c r="E192"/>
      <c r="F192"/>
      <c r="G192"/>
      <c r="H192"/>
      <c r="I192"/>
      <c r="J192"/>
      <c r="K192"/>
      <c r="L192"/>
      <c r="O192" s="259"/>
    </row>
    <row r="193" spans="1:15">
      <c r="A193"/>
      <c r="B193"/>
      <c r="C193"/>
      <c r="D193"/>
      <c r="E193"/>
      <c r="F193"/>
      <c r="G193"/>
      <c r="H193"/>
      <c r="I193"/>
      <c r="J193"/>
      <c r="K193"/>
      <c r="L193"/>
      <c r="O193" s="259"/>
    </row>
    <row r="194" spans="1:15">
      <c r="A194"/>
      <c r="B194"/>
      <c r="C194"/>
      <c r="D194"/>
      <c r="E194"/>
      <c r="F194"/>
      <c r="G194"/>
      <c r="H194"/>
      <c r="I194"/>
      <c r="J194"/>
      <c r="K194"/>
      <c r="L194"/>
      <c r="O194" s="259"/>
    </row>
    <row r="195" spans="1:15">
      <c r="A195"/>
      <c r="B195"/>
      <c r="C195"/>
      <c r="D195"/>
      <c r="E195"/>
      <c r="F195"/>
      <c r="G195"/>
      <c r="H195"/>
      <c r="I195"/>
      <c r="J195"/>
      <c r="K195"/>
      <c r="L195"/>
      <c r="O195" s="259"/>
    </row>
    <row r="196" spans="1:15">
      <c r="A196"/>
      <c r="B196"/>
      <c r="C196"/>
      <c r="D196"/>
      <c r="E196"/>
      <c r="F196"/>
      <c r="G196"/>
      <c r="H196"/>
      <c r="I196"/>
      <c r="J196"/>
      <c r="K196"/>
      <c r="L196"/>
      <c r="O196" s="259"/>
    </row>
    <row r="197" spans="1:15">
      <c r="A197"/>
      <c r="B197"/>
      <c r="C197"/>
      <c r="D197"/>
      <c r="E197"/>
      <c r="F197"/>
      <c r="G197"/>
      <c r="H197"/>
      <c r="I197"/>
      <c r="J197"/>
      <c r="K197"/>
      <c r="L197"/>
      <c r="O197" s="259"/>
    </row>
    <row r="198" spans="1:15">
      <c r="A198"/>
      <c r="B198"/>
      <c r="C198"/>
      <c r="D198"/>
      <c r="E198"/>
      <c r="F198"/>
      <c r="G198"/>
      <c r="H198"/>
      <c r="I198"/>
      <c r="J198"/>
      <c r="K198"/>
      <c r="L198"/>
      <c r="O198" s="259"/>
    </row>
    <row r="199" spans="1:15">
      <c r="A199"/>
      <c r="B199"/>
      <c r="C199"/>
      <c r="D199"/>
      <c r="E199"/>
      <c r="F199"/>
      <c r="G199"/>
      <c r="H199"/>
      <c r="I199"/>
      <c r="J199"/>
      <c r="K199"/>
      <c r="L199"/>
      <c r="O199" s="259"/>
    </row>
    <row r="200" spans="1:15">
      <c r="A200"/>
      <c r="B200"/>
      <c r="C200"/>
      <c r="D200"/>
      <c r="E200"/>
      <c r="F200"/>
      <c r="G200"/>
      <c r="H200"/>
      <c r="I200"/>
      <c r="J200"/>
      <c r="K200"/>
      <c r="L200"/>
      <c r="O200" s="259"/>
    </row>
    <row r="201" spans="1:15">
      <c r="A201"/>
      <c r="B201"/>
      <c r="C201"/>
      <c r="D201"/>
      <c r="E201"/>
      <c r="F201"/>
      <c r="G201"/>
      <c r="H201"/>
      <c r="I201"/>
      <c r="J201"/>
      <c r="K201"/>
      <c r="L201"/>
      <c r="O201" s="259"/>
    </row>
    <row r="202" spans="1:15">
      <c r="A202"/>
      <c r="B202"/>
      <c r="C202"/>
      <c r="D202"/>
      <c r="E202"/>
      <c r="F202"/>
      <c r="G202"/>
      <c r="H202"/>
      <c r="I202"/>
      <c r="J202"/>
      <c r="K202"/>
      <c r="L202"/>
      <c r="O202" s="259"/>
    </row>
    <row r="203" spans="1:15">
      <c r="A203"/>
      <c r="B203"/>
      <c r="C203"/>
      <c r="D203"/>
      <c r="E203"/>
      <c r="F203"/>
      <c r="G203"/>
      <c r="H203"/>
      <c r="I203"/>
      <c r="J203"/>
      <c r="K203"/>
      <c r="L203"/>
      <c r="O203" s="259"/>
    </row>
    <row r="204" spans="1:15">
      <c r="A204"/>
      <c r="B204"/>
      <c r="C204"/>
      <c r="D204"/>
      <c r="E204"/>
      <c r="F204"/>
      <c r="G204"/>
      <c r="H204"/>
      <c r="I204"/>
      <c r="J204"/>
      <c r="K204"/>
      <c r="L204"/>
      <c r="O204" s="259"/>
    </row>
    <row r="205" spans="1:15">
      <c r="A205"/>
      <c r="B205"/>
      <c r="C205"/>
      <c r="D205"/>
      <c r="E205"/>
      <c r="F205"/>
      <c r="G205"/>
      <c r="H205"/>
      <c r="I205"/>
      <c r="J205"/>
      <c r="K205"/>
      <c r="L205"/>
      <c r="O205" s="259"/>
    </row>
    <row r="206" spans="1:15">
      <c r="A206"/>
      <c r="B206"/>
      <c r="C206"/>
      <c r="D206"/>
      <c r="E206"/>
      <c r="F206"/>
      <c r="G206"/>
      <c r="H206"/>
      <c r="I206"/>
      <c r="J206"/>
      <c r="K206"/>
      <c r="L206"/>
      <c r="O206" s="259"/>
    </row>
    <row r="207" spans="1:15">
      <c r="A207"/>
      <c r="B207"/>
      <c r="C207"/>
      <c r="D207"/>
      <c r="E207"/>
      <c r="F207"/>
      <c r="G207"/>
      <c r="H207"/>
      <c r="I207"/>
      <c r="J207"/>
      <c r="K207"/>
      <c r="L207"/>
      <c r="O207" s="259"/>
    </row>
    <row r="208" spans="1:15">
      <c r="A208"/>
      <c r="B208"/>
      <c r="C208"/>
      <c r="D208"/>
      <c r="E208"/>
      <c r="F208"/>
      <c r="G208"/>
      <c r="H208"/>
      <c r="I208"/>
      <c r="J208"/>
      <c r="K208"/>
      <c r="L208"/>
      <c r="O208" s="259"/>
    </row>
    <row r="209" spans="1:15">
      <c r="A209"/>
      <c r="B209"/>
      <c r="C209"/>
      <c r="D209"/>
      <c r="E209"/>
      <c r="F209"/>
      <c r="G209"/>
      <c r="H209"/>
      <c r="I209"/>
      <c r="J209"/>
      <c r="K209"/>
      <c r="L209"/>
      <c r="O209" s="259"/>
    </row>
    <row r="210" spans="1:15">
      <c r="A210"/>
      <c r="B210"/>
      <c r="C210"/>
      <c r="D210"/>
      <c r="E210"/>
      <c r="F210"/>
      <c r="G210"/>
      <c r="H210"/>
      <c r="I210"/>
      <c r="J210"/>
      <c r="K210"/>
      <c r="L210"/>
      <c r="O210" s="259"/>
    </row>
    <row r="211" spans="1:15">
      <c r="A211"/>
      <c r="B211"/>
      <c r="C211"/>
      <c r="D211"/>
      <c r="E211"/>
      <c r="F211"/>
      <c r="G211"/>
      <c r="H211"/>
      <c r="I211"/>
      <c r="J211"/>
      <c r="K211"/>
      <c r="L211"/>
      <c r="O211" s="259"/>
    </row>
    <row r="212" spans="1:15">
      <c r="A212"/>
      <c r="B212"/>
      <c r="C212"/>
      <c r="D212"/>
      <c r="E212"/>
      <c r="F212"/>
      <c r="G212"/>
      <c r="H212"/>
      <c r="I212"/>
      <c r="J212"/>
      <c r="K212"/>
      <c r="L212"/>
      <c r="O212" s="259"/>
    </row>
    <row r="213" spans="1:15">
      <c r="A213"/>
      <c r="B213"/>
      <c r="C213"/>
      <c r="D213"/>
      <c r="E213"/>
      <c r="F213"/>
      <c r="G213"/>
      <c r="H213"/>
      <c r="I213"/>
      <c r="J213"/>
      <c r="K213"/>
      <c r="L213"/>
      <c r="O213" s="259"/>
    </row>
    <row r="214" spans="1:15">
      <c r="A214"/>
      <c r="B214"/>
      <c r="C214"/>
      <c r="D214"/>
      <c r="E214"/>
      <c r="F214"/>
      <c r="G214"/>
      <c r="H214"/>
      <c r="I214"/>
      <c r="J214"/>
      <c r="K214"/>
      <c r="L214"/>
      <c r="O214" s="259"/>
    </row>
    <row r="215" spans="1:15">
      <c r="A215"/>
      <c r="B215"/>
      <c r="C215"/>
      <c r="D215"/>
      <c r="E215"/>
      <c r="F215"/>
      <c r="G215"/>
      <c r="H215"/>
      <c r="I215"/>
      <c r="J215"/>
      <c r="K215"/>
      <c r="L215"/>
      <c r="O215" s="259"/>
    </row>
    <row r="216" spans="1:15">
      <c r="A216"/>
      <c r="B216"/>
      <c r="C216"/>
      <c r="D216"/>
      <c r="E216"/>
      <c r="F216"/>
      <c r="G216"/>
      <c r="H216"/>
      <c r="I216"/>
      <c r="J216"/>
      <c r="K216"/>
      <c r="L216"/>
      <c r="O216" s="259"/>
    </row>
    <row r="217" spans="1:15">
      <c r="A217"/>
      <c r="B217"/>
      <c r="C217"/>
      <c r="D217"/>
      <c r="E217"/>
      <c r="F217"/>
      <c r="G217"/>
      <c r="H217"/>
      <c r="I217"/>
      <c r="J217"/>
      <c r="K217"/>
      <c r="L217"/>
      <c r="O217" s="259"/>
    </row>
    <row r="218" spans="1:15">
      <c r="A218"/>
      <c r="B218"/>
      <c r="C218"/>
      <c r="D218"/>
      <c r="E218"/>
      <c r="F218"/>
      <c r="G218"/>
      <c r="H218"/>
      <c r="I218"/>
      <c r="J218"/>
      <c r="K218"/>
      <c r="L218"/>
      <c r="O218" s="259"/>
    </row>
    <row r="219" spans="1:15">
      <c r="A219"/>
      <c r="B219"/>
      <c r="C219"/>
      <c r="D219"/>
      <c r="E219"/>
      <c r="F219"/>
      <c r="G219"/>
      <c r="H219"/>
      <c r="I219"/>
      <c r="J219"/>
      <c r="K219"/>
      <c r="L219"/>
      <c r="O219" s="259"/>
    </row>
    <row r="220" spans="1:15">
      <c r="A220"/>
      <c r="B220"/>
      <c r="C220"/>
      <c r="D220"/>
      <c r="E220"/>
      <c r="F220"/>
      <c r="G220"/>
      <c r="H220"/>
      <c r="I220"/>
      <c r="J220"/>
      <c r="K220"/>
      <c r="L220"/>
      <c r="O220" s="259"/>
    </row>
    <row r="221" spans="1:15">
      <c r="A221"/>
      <c r="B221"/>
      <c r="C221"/>
      <c r="D221"/>
      <c r="E221"/>
      <c r="F221"/>
      <c r="G221"/>
      <c r="H221"/>
      <c r="I221"/>
      <c r="J221"/>
      <c r="K221"/>
      <c r="L221"/>
      <c r="O221" s="259"/>
    </row>
    <row r="222" spans="1:15">
      <c r="A222"/>
      <c r="B222"/>
      <c r="C222"/>
      <c r="D222"/>
      <c r="E222"/>
      <c r="F222"/>
      <c r="G222"/>
      <c r="H222"/>
      <c r="I222"/>
      <c r="J222"/>
      <c r="K222"/>
      <c r="L222"/>
      <c r="O222" s="259"/>
    </row>
    <row r="223" spans="1:15">
      <c r="A223"/>
      <c r="B223"/>
      <c r="C223"/>
      <c r="D223"/>
      <c r="E223"/>
      <c r="F223"/>
      <c r="G223"/>
      <c r="H223"/>
      <c r="I223"/>
      <c r="J223"/>
      <c r="K223"/>
      <c r="L223"/>
      <c r="O223" s="259"/>
    </row>
    <row r="224" spans="1:15">
      <c r="A224"/>
      <c r="B224"/>
      <c r="C224"/>
      <c r="D224"/>
      <c r="E224"/>
      <c r="F224"/>
      <c r="G224"/>
      <c r="H224"/>
      <c r="I224"/>
      <c r="J224"/>
      <c r="K224"/>
      <c r="L224"/>
      <c r="O224" s="259"/>
    </row>
    <row r="225" spans="1:15">
      <c r="A225"/>
      <c r="B225"/>
      <c r="C225"/>
      <c r="D225"/>
      <c r="E225"/>
      <c r="F225"/>
      <c r="G225"/>
      <c r="H225"/>
      <c r="I225"/>
      <c r="J225"/>
      <c r="K225"/>
      <c r="L225"/>
      <c r="O225" s="259"/>
    </row>
    <row r="226" spans="1:15">
      <c r="A226"/>
      <c r="B226"/>
      <c r="C226"/>
      <c r="D226"/>
      <c r="E226"/>
      <c r="F226"/>
      <c r="G226"/>
      <c r="H226"/>
      <c r="I226"/>
      <c r="J226"/>
      <c r="K226"/>
      <c r="L226"/>
      <c r="O226" s="259"/>
    </row>
    <row r="227" spans="1:15">
      <c r="A227"/>
      <c r="B227"/>
      <c r="C227"/>
      <c r="D227"/>
      <c r="E227"/>
      <c r="F227"/>
      <c r="G227"/>
      <c r="H227"/>
      <c r="I227"/>
      <c r="J227"/>
      <c r="K227"/>
      <c r="L227"/>
      <c r="O227" s="259"/>
    </row>
    <row r="228" spans="1:15">
      <c r="A228"/>
      <c r="B228"/>
      <c r="C228"/>
      <c r="D228"/>
      <c r="E228"/>
      <c r="F228"/>
      <c r="G228"/>
      <c r="H228"/>
      <c r="I228"/>
      <c r="J228"/>
      <c r="K228"/>
      <c r="L228"/>
      <c r="O228" s="259"/>
    </row>
    <row r="229" spans="1:15">
      <c r="A229"/>
      <c r="B229"/>
      <c r="C229"/>
      <c r="D229"/>
      <c r="E229"/>
      <c r="F229"/>
      <c r="G229"/>
      <c r="H229"/>
      <c r="I229"/>
      <c r="J229"/>
      <c r="K229"/>
      <c r="L229"/>
      <c r="O229" s="259"/>
    </row>
    <row r="230" spans="1:15">
      <c r="A230"/>
      <c r="B230"/>
      <c r="C230"/>
      <c r="D230"/>
      <c r="E230"/>
      <c r="F230"/>
      <c r="G230"/>
      <c r="H230"/>
      <c r="I230"/>
      <c r="J230"/>
      <c r="K230"/>
      <c r="L230"/>
      <c r="O230" s="259"/>
    </row>
    <row r="231" spans="1:15">
      <c r="A231"/>
      <c r="B231"/>
      <c r="C231"/>
      <c r="D231"/>
      <c r="E231"/>
      <c r="F231"/>
      <c r="G231"/>
      <c r="H231"/>
      <c r="I231"/>
      <c r="J231"/>
      <c r="K231"/>
      <c r="L231"/>
      <c r="O231" s="259"/>
    </row>
    <row r="232" spans="1:15">
      <c r="A232"/>
      <c r="B232"/>
      <c r="C232"/>
      <c r="D232"/>
      <c r="E232"/>
      <c r="F232"/>
      <c r="G232"/>
      <c r="H232"/>
      <c r="I232"/>
      <c r="J232"/>
      <c r="K232"/>
      <c r="L232"/>
      <c r="O232" s="259"/>
    </row>
    <row r="233" spans="1:15">
      <c r="A233"/>
      <c r="B233"/>
      <c r="C233"/>
      <c r="D233"/>
      <c r="E233"/>
      <c r="F233"/>
      <c r="G233"/>
      <c r="H233"/>
      <c r="I233"/>
      <c r="J233"/>
      <c r="K233"/>
      <c r="L233"/>
      <c r="O233" s="259"/>
    </row>
    <row r="234" spans="1:15">
      <c r="A234"/>
      <c r="B234"/>
      <c r="C234"/>
      <c r="D234"/>
      <c r="E234"/>
      <c r="F234"/>
      <c r="G234"/>
      <c r="H234"/>
      <c r="I234"/>
      <c r="J234"/>
      <c r="K234"/>
      <c r="L234"/>
      <c r="O234" s="259"/>
    </row>
    <row r="235" spans="1:15">
      <c r="A235"/>
      <c r="B235"/>
      <c r="C235"/>
      <c r="D235"/>
      <c r="E235"/>
      <c r="F235"/>
      <c r="G235"/>
      <c r="H235"/>
      <c r="I235"/>
      <c r="J235"/>
      <c r="K235"/>
      <c r="L235"/>
      <c r="O235" s="259"/>
    </row>
    <row r="236" spans="1:15">
      <c r="A236"/>
      <c r="B236"/>
      <c r="C236"/>
      <c r="D236"/>
      <c r="E236"/>
      <c r="F236"/>
      <c r="G236"/>
      <c r="H236"/>
      <c r="I236"/>
      <c r="J236"/>
      <c r="K236"/>
      <c r="L236"/>
      <c r="O236" s="259"/>
    </row>
    <row r="237" spans="1:15">
      <c r="A237"/>
      <c r="B237"/>
      <c r="C237"/>
      <c r="D237"/>
      <c r="E237"/>
      <c r="F237"/>
      <c r="G237"/>
      <c r="H237"/>
      <c r="I237"/>
      <c r="J237"/>
      <c r="K237"/>
      <c r="L237"/>
      <c r="O237" s="259"/>
    </row>
    <row r="238" spans="1:15">
      <c r="A238"/>
      <c r="B238"/>
      <c r="C238"/>
      <c r="D238"/>
      <c r="E238"/>
      <c r="F238"/>
      <c r="G238"/>
      <c r="H238"/>
      <c r="I238"/>
      <c r="J238"/>
      <c r="K238"/>
      <c r="L238"/>
      <c r="O238" s="259"/>
    </row>
    <row r="239" spans="1:15">
      <c r="A239"/>
      <c r="B239"/>
      <c r="C239"/>
      <c r="D239"/>
      <c r="E239"/>
      <c r="F239"/>
      <c r="G239"/>
      <c r="H239"/>
      <c r="I239"/>
      <c r="J239"/>
      <c r="K239"/>
      <c r="L239"/>
      <c r="O239" s="259"/>
    </row>
    <row r="240" spans="1:15">
      <c r="A240"/>
      <c r="B240"/>
      <c r="C240"/>
      <c r="D240"/>
      <c r="E240"/>
      <c r="F240"/>
      <c r="G240"/>
      <c r="H240"/>
      <c r="I240"/>
      <c r="J240"/>
      <c r="K240"/>
      <c r="L240"/>
      <c r="O240" s="259"/>
    </row>
    <row r="241" spans="1:15">
      <c r="A241"/>
      <c r="B241"/>
      <c r="C241"/>
      <c r="D241"/>
      <c r="E241"/>
      <c r="F241"/>
      <c r="G241"/>
      <c r="H241"/>
      <c r="I241"/>
      <c r="J241"/>
      <c r="K241"/>
      <c r="L241"/>
      <c r="O241" s="259"/>
    </row>
    <row r="242" spans="1:15">
      <c r="A242"/>
      <c r="B242"/>
      <c r="C242"/>
      <c r="D242"/>
      <c r="E242"/>
      <c r="F242"/>
      <c r="G242"/>
      <c r="H242"/>
      <c r="I242"/>
      <c r="J242"/>
      <c r="K242"/>
      <c r="L242"/>
      <c r="O242" s="259"/>
    </row>
    <row r="243" spans="1:15">
      <c r="A243"/>
      <c r="B243"/>
      <c r="C243"/>
      <c r="D243"/>
      <c r="E243"/>
      <c r="F243"/>
      <c r="G243"/>
      <c r="H243"/>
      <c r="I243"/>
      <c r="J243"/>
      <c r="K243"/>
      <c r="L243"/>
      <c r="O243" s="259"/>
    </row>
    <row r="244" spans="1:15">
      <c r="A244"/>
      <c r="B244"/>
      <c r="C244"/>
      <c r="D244"/>
      <c r="E244"/>
      <c r="F244"/>
      <c r="G244"/>
      <c r="H244"/>
      <c r="I244"/>
      <c r="J244"/>
      <c r="K244"/>
      <c r="L244"/>
      <c r="O244" s="259"/>
    </row>
    <row r="245" spans="1:15">
      <c r="A245"/>
      <c r="B245"/>
      <c r="C245"/>
      <c r="D245"/>
      <c r="E245"/>
      <c r="F245"/>
      <c r="G245"/>
      <c r="H245"/>
      <c r="I245"/>
      <c r="J245"/>
      <c r="K245"/>
      <c r="L245"/>
      <c r="O245" s="259"/>
    </row>
    <row r="246" spans="1:15">
      <c r="A246"/>
      <c r="B246"/>
      <c r="C246"/>
      <c r="D246"/>
      <c r="E246"/>
      <c r="F246"/>
      <c r="G246"/>
      <c r="H246"/>
      <c r="I246"/>
      <c r="J246"/>
      <c r="K246"/>
      <c r="L246"/>
      <c r="O246" s="259"/>
    </row>
    <row r="247" spans="1:15">
      <c r="A247"/>
      <c r="B247"/>
      <c r="C247"/>
      <c r="D247"/>
      <c r="E247"/>
      <c r="F247"/>
      <c r="G247"/>
      <c r="H247"/>
      <c r="I247"/>
      <c r="J247"/>
      <c r="K247"/>
      <c r="L247"/>
      <c r="O247" s="259"/>
    </row>
    <row r="248" spans="1:15">
      <c r="A248"/>
      <c r="B248"/>
      <c r="C248"/>
      <c r="D248"/>
      <c r="E248"/>
      <c r="F248"/>
      <c r="G248"/>
      <c r="H248"/>
      <c r="I248"/>
      <c r="J248"/>
      <c r="K248"/>
      <c r="L248"/>
      <c r="O248" s="259"/>
    </row>
    <row r="249" spans="1:15">
      <c r="A249"/>
      <c r="B249"/>
      <c r="C249"/>
      <c r="D249"/>
      <c r="E249"/>
      <c r="F249"/>
      <c r="G249"/>
      <c r="H249"/>
      <c r="I249"/>
      <c r="J249"/>
      <c r="K249"/>
      <c r="L249"/>
      <c r="O249" s="259"/>
    </row>
    <row r="250" spans="1:15">
      <c r="A250"/>
      <c r="B250"/>
      <c r="C250"/>
      <c r="D250"/>
      <c r="E250"/>
      <c r="F250"/>
      <c r="G250"/>
      <c r="H250"/>
      <c r="I250"/>
      <c r="J250"/>
      <c r="K250"/>
      <c r="L250"/>
      <c r="O250" s="259"/>
    </row>
    <row r="251" spans="1:15">
      <c r="A251"/>
      <c r="B251"/>
      <c r="C251"/>
      <c r="D251"/>
      <c r="E251"/>
      <c r="F251"/>
      <c r="G251"/>
      <c r="H251"/>
      <c r="I251"/>
      <c r="J251"/>
      <c r="K251"/>
      <c r="L251"/>
      <c r="O251" s="259"/>
    </row>
    <row r="252" spans="1:15">
      <c r="A252"/>
      <c r="B252"/>
      <c r="C252"/>
      <c r="D252"/>
      <c r="E252"/>
      <c r="F252"/>
      <c r="G252"/>
      <c r="H252"/>
      <c r="I252"/>
      <c r="J252"/>
      <c r="K252"/>
      <c r="L252"/>
      <c r="O252" s="259"/>
    </row>
    <row r="253" spans="1:15">
      <c r="A253"/>
      <c r="B253"/>
      <c r="C253"/>
      <c r="D253"/>
      <c r="E253"/>
      <c r="F253"/>
      <c r="G253"/>
      <c r="H253"/>
      <c r="I253"/>
      <c r="J253"/>
      <c r="K253"/>
      <c r="L253"/>
      <c r="O253" s="259"/>
    </row>
    <row r="254" spans="1:15">
      <c r="A254"/>
      <c r="B254"/>
      <c r="C254"/>
      <c r="D254"/>
      <c r="E254"/>
      <c r="F254"/>
      <c r="G254"/>
      <c r="H254"/>
      <c r="I254"/>
      <c r="J254"/>
      <c r="K254"/>
      <c r="L254"/>
      <c r="O254" s="259"/>
    </row>
    <row r="255" spans="1:15">
      <c r="A255"/>
      <c r="B255"/>
      <c r="C255"/>
      <c r="D255"/>
      <c r="E255"/>
      <c r="F255"/>
      <c r="G255"/>
      <c r="H255"/>
      <c r="I255"/>
      <c r="J255"/>
      <c r="K255"/>
      <c r="L255"/>
      <c r="O255" s="259"/>
    </row>
    <row r="256" spans="1:15">
      <c r="A256"/>
      <c r="B256"/>
      <c r="C256"/>
      <c r="D256"/>
      <c r="E256"/>
      <c r="F256"/>
      <c r="G256"/>
      <c r="H256"/>
      <c r="I256"/>
      <c r="J256"/>
      <c r="K256"/>
      <c r="L256"/>
      <c r="O256" s="259"/>
    </row>
    <row r="257" spans="1:15">
      <c r="A257"/>
      <c r="B257"/>
      <c r="C257"/>
      <c r="D257"/>
      <c r="E257"/>
      <c r="F257"/>
      <c r="G257"/>
      <c r="H257"/>
      <c r="I257"/>
      <c r="J257"/>
      <c r="K257"/>
      <c r="L257"/>
      <c r="O257" s="259"/>
    </row>
    <row r="258" spans="1:15">
      <c r="A258"/>
      <c r="B258"/>
      <c r="C258"/>
      <c r="D258"/>
      <c r="E258"/>
      <c r="F258"/>
      <c r="G258"/>
      <c r="H258"/>
      <c r="I258"/>
      <c r="J258"/>
      <c r="K258"/>
      <c r="L258"/>
      <c r="O258" s="259"/>
    </row>
    <row r="259" spans="1:15">
      <c r="A259"/>
      <c r="B259"/>
      <c r="C259"/>
      <c r="D259"/>
      <c r="E259"/>
      <c r="F259"/>
      <c r="G259"/>
      <c r="H259"/>
      <c r="I259"/>
      <c r="J259"/>
      <c r="K259"/>
      <c r="L259"/>
      <c r="O259" s="259"/>
    </row>
    <row r="260" spans="1:15">
      <c r="A260"/>
      <c r="B260"/>
      <c r="C260"/>
      <c r="D260"/>
      <c r="E260"/>
      <c r="F260"/>
      <c r="G260"/>
      <c r="H260"/>
      <c r="I260"/>
      <c r="J260"/>
      <c r="K260"/>
      <c r="L260"/>
      <c r="O260" s="259"/>
    </row>
    <row r="261" spans="1:15">
      <c r="A261"/>
      <c r="B261"/>
      <c r="C261"/>
      <c r="D261"/>
      <c r="E261"/>
      <c r="F261"/>
      <c r="G261"/>
      <c r="H261"/>
      <c r="I261"/>
      <c r="J261"/>
      <c r="K261"/>
      <c r="L261"/>
      <c r="O261" s="259"/>
    </row>
    <row r="262" spans="1:15">
      <c r="A262"/>
      <c r="B262"/>
      <c r="C262"/>
      <c r="D262"/>
      <c r="E262"/>
      <c r="F262"/>
      <c r="G262"/>
      <c r="H262"/>
      <c r="I262"/>
      <c r="J262"/>
      <c r="K262"/>
      <c r="L262"/>
      <c r="O262" s="259"/>
    </row>
    <row r="263" spans="1:15">
      <c r="A263"/>
      <c r="B263"/>
      <c r="C263"/>
      <c r="D263"/>
      <c r="E263"/>
      <c r="F263"/>
      <c r="G263"/>
      <c r="H263"/>
      <c r="I263"/>
      <c r="J263"/>
      <c r="K263"/>
      <c r="L263"/>
      <c r="O263" s="259"/>
    </row>
    <row r="264" spans="1:15">
      <c r="A264"/>
      <c r="B264"/>
      <c r="C264"/>
      <c r="D264"/>
      <c r="E264"/>
      <c r="F264"/>
      <c r="G264"/>
      <c r="H264"/>
      <c r="I264"/>
      <c r="J264"/>
      <c r="K264"/>
      <c r="L264"/>
      <c r="O264" s="259"/>
    </row>
    <row r="265" spans="1:15">
      <c r="A265"/>
      <c r="B265"/>
      <c r="C265"/>
      <c r="D265"/>
      <c r="E265"/>
      <c r="F265"/>
      <c r="G265"/>
      <c r="H265"/>
      <c r="I265"/>
      <c r="J265"/>
      <c r="K265"/>
      <c r="L265"/>
      <c r="O265" s="259"/>
    </row>
    <row r="266" spans="1:15">
      <c r="A266"/>
      <c r="B266"/>
      <c r="C266"/>
      <c r="D266"/>
      <c r="E266"/>
      <c r="F266"/>
      <c r="G266"/>
      <c r="H266"/>
      <c r="I266"/>
      <c r="J266"/>
      <c r="K266"/>
      <c r="L266"/>
      <c r="O266" s="259"/>
    </row>
    <row r="267" spans="1:15">
      <c r="A267"/>
      <c r="B267"/>
      <c r="C267"/>
      <c r="D267"/>
      <c r="E267"/>
      <c r="F267"/>
      <c r="G267"/>
      <c r="H267"/>
      <c r="I267"/>
      <c r="J267"/>
      <c r="K267"/>
      <c r="L267"/>
      <c r="O267" s="259"/>
    </row>
    <row r="268" spans="1:15">
      <c r="A268"/>
      <c r="B268"/>
      <c r="C268"/>
      <c r="D268"/>
      <c r="E268"/>
      <c r="F268"/>
      <c r="G268"/>
      <c r="H268"/>
      <c r="I268"/>
      <c r="J268"/>
      <c r="K268"/>
      <c r="L268"/>
      <c r="O268" s="259"/>
    </row>
    <row r="269" spans="1:15">
      <c r="A269"/>
      <c r="B269"/>
      <c r="C269"/>
      <c r="D269"/>
      <c r="E269"/>
      <c r="F269"/>
      <c r="G269"/>
      <c r="H269"/>
      <c r="I269"/>
      <c r="J269"/>
      <c r="K269"/>
      <c r="L269"/>
      <c r="O269" s="259"/>
    </row>
    <row r="270" spans="1:15">
      <c r="A270"/>
      <c r="B270"/>
      <c r="C270"/>
      <c r="D270"/>
      <c r="E270"/>
      <c r="F270"/>
      <c r="G270"/>
      <c r="H270"/>
      <c r="I270"/>
      <c r="J270"/>
      <c r="K270"/>
      <c r="L270"/>
      <c r="O270" s="259"/>
    </row>
    <row r="271" spans="1:15">
      <c r="A271"/>
      <c r="B271"/>
      <c r="C271"/>
      <c r="D271"/>
      <c r="E271"/>
      <c r="F271"/>
      <c r="G271"/>
      <c r="H271"/>
      <c r="I271"/>
      <c r="J271"/>
      <c r="K271"/>
      <c r="L271"/>
      <c r="O271" s="259"/>
    </row>
    <row r="272" spans="1:15">
      <c r="A272"/>
      <c r="B272"/>
      <c r="C272"/>
      <c r="D272"/>
      <c r="E272"/>
      <c r="F272"/>
      <c r="G272"/>
      <c r="H272"/>
      <c r="I272"/>
      <c r="J272"/>
      <c r="K272"/>
      <c r="L272"/>
      <c r="O272" s="259"/>
    </row>
    <row r="273" spans="1:15">
      <c r="A273"/>
      <c r="B273"/>
      <c r="C273"/>
      <c r="D273"/>
      <c r="E273"/>
      <c r="F273"/>
      <c r="G273"/>
      <c r="H273"/>
      <c r="I273"/>
      <c r="J273"/>
      <c r="K273"/>
      <c r="L273"/>
      <c r="O273" s="259"/>
    </row>
    <row r="274" spans="1:15">
      <c r="A274"/>
      <c r="B274"/>
      <c r="C274"/>
      <c r="D274"/>
      <c r="E274"/>
      <c r="F274"/>
      <c r="G274"/>
      <c r="H274"/>
      <c r="I274"/>
      <c r="J274"/>
      <c r="K274"/>
      <c r="L274"/>
      <c r="O274" s="259"/>
    </row>
    <row r="275" spans="1:15">
      <c r="A275"/>
      <c r="B275"/>
      <c r="C275"/>
      <c r="D275"/>
      <c r="E275"/>
      <c r="F275"/>
      <c r="G275"/>
      <c r="H275"/>
      <c r="I275"/>
      <c r="J275"/>
      <c r="K275"/>
      <c r="L275"/>
      <c r="O275" s="259"/>
    </row>
    <row r="276" spans="1:15">
      <c r="A276"/>
      <c r="B276"/>
      <c r="C276"/>
      <c r="D276"/>
      <c r="E276"/>
      <c r="F276"/>
      <c r="G276"/>
      <c r="H276"/>
      <c r="I276"/>
      <c r="J276"/>
      <c r="K276"/>
      <c r="L276"/>
      <c r="O276" s="259"/>
    </row>
    <row r="277" spans="1:15">
      <c r="A277"/>
      <c r="B277"/>
      <c r="C277"/>
      <c r="D277"/>
      <c r="E277"/>
      <c r="F277"/>
      <c r="G277"/>
      <c r="H277"/>
      <c r="I277"/>
      <c r="J277"/>
      <c r="K277"/>
      <c r="L277"/>
      <c r="O277" s="259"/>
    </row>
    <row r="278" spans="1:15">
      <c r="A278"/>
      <c r="B278"/>
      <c r="C278"/>
      <c r="D278"/>
      <c r="E278"/>
      <c r="F278"/>
      <c r="G278"/>
      <c r="H278"/>
      <c r="I278"/>
      <c r="J278"/>
      <c r="K278"/>
      <c r="L278"/>
      <c r="O278" s="259"/>
    </row>
    <row r="279" spans="1:15">
      <c r="A279"/>
      <c r="B279"/>
      <c r="C279"/>
      <c r="D279"/>
      <c r="E279"/>
      <c r="F279"/>
      <c r="G279"/>
      <c r="H279"/>
      <c r="I279"/>
      <c r="J279"/>
      <c r="K279"/>
      <c r="L279"/>
      <c r="O279" s="259"/>
    </row>
    <row r="280" spans="1:15">
      <c r="A280"/>
      <c r="B280"/>
      <c r="C280"/>
      <c r="D280"/>
      <c r="E280"/>
      <c r="F280"/>
      <c r="G280"/>
      <c r="H280"/>
      <c r="I280"/>
      <c r="J280"/>
      <c r="K280"/>
      <c r="L280"/>
      <c r="O280" s="259"/>
    </row>
    <row r="281" spans="1:15">
      <c r="A281"/>
      <c r="B281"/>
      <c r="C281"/>
      <c r="D281"/>
      <c r="E281"/>
      <c r="F281"/>
      <c r="G281"/>
      <c r="H281"/>
      <c r="I281"/>
      <c r="J281"/>
      <c r="K281"/>
      <c r="L281"/>
      <c r="O281" s="259"/>
    </row>
    <row r="282" spans="1:15">
      <c r="A282"/>
      <c r="B282"/>
      <c r="C282"/>
      <c r="D282"/>
      <c r="E282"/>
      <c r="F282"/>
      <c r="G282"/>
      <c r="H282"/>
      <c r="I282"/>
      <c r="J282"/>
      <c r="K282"/>
      <c r="L282"/>
      <c r="O282" s="232"/>
    </row>
    <row r="283" spans="1:15">
      <c r="A283"/>
      <c r="B283"/>
      <c r="C283"/>
      <c r="D283"/>
      <c r="E283"/>
      <c r="F283"/>
      <c r="G283"/>
      <c r="H283"/>
      <c r="I283"/>
      <c r="J283"/>
      <c r="K283"/>
      <c r="L283"/>
      <c r="O283" s="232"/>
    </row>
    <row r="284" spans="1:15">
      <c r="A284"/>
      <c r="B284"/>
      <c r="C284"/>
      <c r="D284"/>
      <c r="E284"/>
      <c r="F284"/>
      <c r="G284"/>
      <c r="H284"/>
      <c r="I284"/>
      <c r="J284"/>
      <c r="K284"/>
      <c r="L284"/>
      <c r="O284" s="232"/>
    </row>
    <row r="285" spans="1:15">
      <c r="A285"/>
      <c r="B285"/>
      <c r="C285"/>
      <c r="D285"/>
      <c r="E285"/>
      <c r="F285"/>
      <c r="G285"/>
      <c r="H285"/>
      <c r="I285"/>
      <c r="J285"/>
      <c r="K285"/>
      <c r="L285"/>
      <c r="O285" s="232"/>
    </row>
    <row r="286" spans="1:15">
      <c r="A286"/>
      <c r="B286"/>
      <c r="C286"/>
      <c r="D286"/>
      <c r="E286"/>
      <c r="F286"/>
      <c r="G286"/>
      <c r="H286"/>
      <c r="I286"/>
      <c r="J286"/>
      <c r="K286"/>
      <c r="L286"/>
      <c r="O286" s="232"/>
    </row>
    <row r="287" spans="1:15">
      <c r="A287"/>
      <c r="B287"/>
      <c r="C287"/>
      <c r="D287"/>
      <c r="E287"/>
      <c r="F287"/>
      <c r="G287"/>
      <c r="H287"/>
      <c r="I287"/>
      <c r="J287"/>
      <c r="K287"/>
      <c r="L287"/>
      <c r="O287" s="232"/>
    </row>
    <row r="288" spans="1:15">
      <c r="A288"/>
      <c r="B288"/>
      <c r="C288"/>
      <c r="D288"/>
      <c r="E288"/>
      <c r="F288"/>
      <c r="G288"/>
      <c r="H288"/>
      <c r="I288"/>
      <c r="J288"/>
      <c r="K288"/>
      <c r="L288"/>
      <c r="O288" s="232"/>
    </row>
    <row r="289" spans="1:15">
      <c r="A289"/>
      <c r="B289"/>
      <c r="C289"/>
      <c r="D289"/>
      <c r="E289"/>
      <c r="F289"/>
      <c r="G289"/>
      <c r="H289"/>
      <c r="I289"/>
      <c r="J289"/>
      <c r="K289"/>
      <c r="L289"/>
      <c r="O289" s="232"/>
    </row>
    <row r="290" spans="1:15">
      <c r="A290"/>
      <c r="B290"/>
      <c r="C290"/>
      <c r="D290"/>
      <c r="E290"/>
      <c r="F290"/>
      <c r="G290"/>
      <c r="H290"/>
      <c r="I290"/>
      <c r="J290"/>
      <c r="K290"/>
      <c r="L290"/>
      <c r="O290" s="232"/>
    </row>
    <row r="291" spans="1:15">
      <c r="A291"/>
      <c r="B291"/>
      <c r="C291"/>
      <c r="D291"/>
      <c r="E291"/>
      <c r="F291"/>
      <c r="G291"/>
      <c r="H291"/>
      <c r="I291"/>
      <c r="J291"/>
      <c r="K291"/>
      <c r="L291"/>
      <c r="O291" s="232"/>
    </row>
    <row r="292" spans="1:15">
      <c r="A292"/>
      <c r="B292"/>
      <c r="C292"/>
      <c r="D292"/>
      <c r="E292"/>
      <c r="F292"/>
      <c r="G292"/>
      <c r="H292"/>
      <c r="I292"/>
      <c r="J292"/>
      <c r="K292"/>
      <c r="L292"/>
      <c r="O292" s="232"/>
    </row>
    <row r="293" spans="1:15">
      <c r="A293"/>
      <c r="B293"/>
      <c r="C293"/>
      <c r="D293"/>
      <c r="E293"/>
      <c r="F293"/>
      <c r="G293"/>
      <c r="H293"/>
      <c r="I293"/>
      <c r="J293"/>
      <c r="K293"/>
      <c r="L293"/>
      <c r="O293" s="232"/>
    </row>
    <row r="294" spans="1:15">
      <c r="A294"/>
      <c r="B294"/>
      <c r="C294"/>
      <c r="D294"/>
      <c r="E294"/>
      <c r="F294"/>
      <c r="G294"/>
      <c r="H294"/>
      <c r="I294"/>
      <c r="J294"/>
      <c r="K294"/>
      <c r="L294"/>
      <c r="O294" s="232"/>
    </row>
    <row r="295" spans="1:15">
      <c r="A295"/>
      <c r="B295"/>
      <c r="C295"/>
      <c r="D295"/>
      <c r="E295"/>
      <c r="F295"/>
      <c r="G295"/>
      <c r="H295"/>
      <c r="I295"/>
      <c r="J295"/>
      <c r="K295"/>
      <c r="L295"/>
      <c r="O295" s="232"/>
    </row>
    <row r="296" spans="1:15">
      <c r="A296"/>
      <c r="B296"/>
      <c r="C296"/>
      <c r="D296"/>
      <c r="E296"/>
      <c r="F296"/>
      <c r="G296"/>
      <c r="H296"/>
      <c r="I296"/>
      <c r="J296"/>
      <c r="K296"/>
      <c r="L296"/>
      <c r="O296" s="232"/>
    </row>
    <row r="297" spans="1:15">
      <c r="A297"/>
      <c r="B297"/>
      <c r="C297"/>
      <c r="D297"/>
      <c r="E297"/>
      <c r="F297"/>
      <c r="G297"/>
      <c r="H297"/>
      <c r="I297"/>
      <c r="J297"/>
      <c r="K297"/>
      <c r="L297"/>
      <c r="O297" s="232"/>
    </row>
    <row r="298" spans="1:15">
      <c r="A298"/>
      <c r="B298"/>
      <c r="C298"/>
      <c r="D298"/>
      <c r="E298"/>
      <c r="F298"/>
      <c r="G298"/>
      <c r="H298"/>
      <c r="I298"/>
      <c r="J298"/>
      <c r="K298"/>
      <c r="L298"/>
      <c r="O298" s="232"/>
    </row>
    <row r="299" spans="1:15">
      <c r="A299"/>
      <c r="B299"/>
      <c r="C299"/>
      <c r="D299"/>
      <c r="E299"/>
      <c r="F299"/>
      <c r="G299"/>
      <c r="H299"/>
      <c r="I299"/>
      <c r="J299"/>
      <c r="K299"/>
      <c r="L299"/>
      <c r="O299" s="232"/>
    </row>
    <row r="300" spans="1:15">
      <c r="A300"/>
      <c r="B300"/>
      <c r="C300"/>
      <c r="D300"/>
      <c r="E300"/>
      <c r="F300"/>
      <c r="G300"/>
      <c r="H300"/>
      <c r="I300"/>
      <c r="J300"/>
      <c r="K300"/>
      <c r="L300"/>
      <c r="O300" s="232"/>
    </row>
    <row r="301" spans="1:15">
      <c r="A301"/>
      <c r="B301"/>
      <c r="C301"/>
      <c r="D301"/>
      <c r="E301"/>
      <c r="F301"/>
      <c r="G301"/>
      <c r="H301"/>
      <c r="I301"/>
      <c r="J301"/>
      <c r="K301"/>
      <c r="L301"/>
      <c r="O301" s="232"/>
    </row>
    <row r="302" spans="1:15">
      <c r="A302"/>
      <c r="B302"/>
      <c r="C302"/>
      <c r="D302"/>
      <c r="E302"/>
      <c r="F302"/>
      <c r="G302"/>
      <c r="H302"/>
      <c r="I302"/>
      <c r="J302"/>
      <c r="K302"/>
      <c r="L302"/>
      <c r="O302" s="232"/>
    </row>
    <row r="303" spans="1:15">
      <c r="A303"/>
      <c r="B303"/>
      <c r="C303"/>
      <c r="D303"/>
      <c r="E303"/>
      <c r="F303"/>
      <c r="G303"/>
      <c r="H303"/>
      <c r="I303"/>
      <c r="J303"/>
      <c r="K303"/>
      <c r="L303"/>
      <c r="O303" s="232"/>
    </row>
    <row r="304" spans="1:15">
      <c r="A304"/>
      <c r="B304"/>
      <c r="C304"/>
      <c r="D304"/>
      <c r="E304"/>
      <c r="F304"/>
      <c r="G304"/>
      <c r="H304"/>
      <c r="I304"/>
      <c r="J304"/>
      <c r="K304"/>
      <c r="L304"/>
      <c r="O304" s="232"/>
    </row>
    <row r="305" spans="1:15">
      <c r="A305"/>
      <c r="B305"/>
      <c r="C305"/>
      <c r="D305"/>
      <c r="E305"/>
      <c r="F305"/>
      <c r="G305"/>
      <c r="H305"/>
      <c r="I305"/>
      <c r="J305"/>
      <c r="K305"/>
      <c r="L305"/>
      <c r="O305" s="232"/>
    </row>
    <row r="306" spans="1:15">
      <c r="A306"/>
      <c r="B306"/>
      <c r="C306"/>
      <c r="D306"/>
      <c r="E306"/>
      <c r="F306"/>
      <c r="G306"/>
      <c r="H306"/>
      <c r="I306"/>
      <c r="J306"/>
      <c r="K306"/>
      <c r="L306"/>
      <c r="O306" s="232"/>
    </row>
    <row r="307" spans="1:15">
      <c r="A307"/>
      <c r="B307"/>
      <c r="C307"/>
      <c r="D307"/>
      <c r="E307"/>
      <c r="F307"/>
      <c r="G307"/>
      <c r="H307"/>
      <c r="I307"/>
      <c r="J307"/>
      <c r="K307"/>
      <c r="L307"/>
      <c r="O307" s="232"/>
    </row>
    <row r="308" spans="1:15">
      <c r="A308"/>
      <c r="B308"/>
      <c r="C308"/>
      <c r="D308"/>
      <c r="E308"/>
      <c r="F308"/>
      <c r="G308"/>
      <c r="H308"/>
      <c r="I308"/>
      <c r="J308"/>
      <c r="K308"/>
      <c r="L308"/>
      <c r="O308" s="232"/>
    </row>
    <row r="309" spans="1:15">
      <c r="A309"/>
      <c r="B309"/>
      <c r="C309"/>
      <c r="D309"/>
      <c r="E309"/>
      <c r="F309"/>
      <c r="G309"/>
      <c r="H309"/>
      <c r="I309"/>
      <c r="J309"/>
      <c r="K309"/>
      <c r="L309"/>
      <c r="O309" s="232"/>
    </row>
    <row r="310" spans="1:15">
      <c r="A310"/>
      <c r="B310"/>
      <c r="C310"/>
      <c r="D310"/>
      <c r="E310"/>
      <c r="F310"/>
      <c r="G310"/>
      <c r="H310"/>
      <c r="I310"/>
      <c r="J310"/>
      <c r="K310"/>
      <c r="L310"/>
      <c r="O310" s="232"/>
    </row>
    <row r="311" spans="1:15">
      <c r="A311"/>
      <c r="B311"/>
      <c r="C311"/>
      <c r="D311"/>
      <c r="E311"/>
      <c r="F311"/>
      <c r="G311"/>
      <c r="H311"/>
      <c r="I311"/>
      <c r="J311"/>
      <c r="K311"/>
      <c r="L311"/>
      <c r="O311" s="232"/>
    </row>
    <row r="312" spans="1:15">
      <c r="A312"/>
      <c r="B312"/>
      <c r="C312"/>
      <c r="D312"/>
      <c r="E312"/>
      <c r="F312"/>
      <c r="G312"/>
      <c r="H312"/>
      <c r="I312"/>
      <c r="J312"/>
      <c r="K312"/>
      <c r="L312"/>
      <c r="O312" s="232"/>
    </row>
    <row r="313" spans="1:15">
      <c r="A313"/>
      <c r="B313"/>
      <c r="C313"/>
      <c r="D313"/>
      <c r="E313"/>
      <c r="F313"/>
      <c r="G313"/>
      <c r="H313"/>
      <c r="I313"/>
      <c r="J313"/>
      <c r="K313"/>
      <c r="L313"/>
      <c r="O313" s="232"/>
    </row>
    <row r="314" spans="1:15">
      <c r="A314"/>
      <c r="B314"/>
      <c r="C314"/>
      <c r="D314"/>
      <c r="E314"/>
      <c r="F314"/>
      <c r="G314"/>
      <c r="H314"/>
      <c r="I314"/>
      <c r="J314"/>
      <c r="K314"/>
      <c r="L314"/>
      <c r="O314" s="232"/>
    </row>
    <row r="315" spans="1:15">
      <c r="A315"/>
      <c r="B315"/>
      <c r="C315"/>
      <c r="D315"/>
      <c r="E315"/>
      <c r="F315"/>
      <c r="G315"/>
      <c r="H315"/>
      <c r="I315"/>
      <c r="J315"/>
      <c r="K315"/>
      <c r="L315"/>
      <c r="O315" s="232"/>
    </row>
    <row r="316" spans="1:15">
      <c r="A316"/>
      <c r="B316"/>
      <c r="C316"/>
      <c r="D316"/>
      <c r="E316"/>
      <c r="F316"/>
      <c r="G316"/>
      <c r="H316"/>
      <c r="I316"/>
      <c r="J316"/>
      <c r="K316"/>
      <c r="L316"/>
      <c r="O316" s="232"/>
    </row>
    <row r="317" spans="1:15">
      <c r="A317"/>
      <c r="B317"/>
      <c r="C317"/>
      <c r="D317"/>
      <c r="E317"/>
      <c r="F317"/>
      <c r="G317"/>
      <c r="H317"/>
      <c r="I317"/>
      <c r="J317"/>
      <c r="K317"/>
      <c r="L317"/>
      <c r="O317" s="232"/>
    </row>
    <row r="318" spans="1:15">
      <c r="A318"/>
      <c r="B318"/>
      <c r="C318"/>
      <c r="D318"/>
      <c r="E318"/>
      <c r="F318"/>
      <c r="G318"/>
      <c r="H318"/>
      <c r="I318"/>
      <c r="J318"/>
      <c r="K318"/>
      <c r="L318"/>
      <c r="O318" s="232"/>
    </row>
    <row r="319" spans="1:15">
      <c r="A319"/>
      <c r="B319"/>
      <c r="C319"/>
      <c r="D319"/>
      <c r="E319"/>
      <c r="F319"/>
      <c r="G319"/>
      <c r="H319"/>
      <c r="I319"/>
      <c r="J319"/>
      <c r="K319"/>
      <c r="L319"/>
      <c r="O319" s="232"/>
    </row>
    <row r="320" spans="1:15">
      <c r="A320"/>
      <c r="B320"/>
      <c r="C320"/>
      <c r="D320"/>
      <c r="E320"/>
      <c r="F320"/>
      <c r="G320"/>
      <c r="H320"/>
      <c r="I320"/>
      <c r="J320"/>
      <c r="K320"/>
      <c r="L320"/>
      <c r="O320" s="232"/>
    </row>
    <row r="321" spans="1:15">
      <c r="A321"/>
      <c r="B321"/>
      <c r="C321"/>
      <c r="D321"/>
      <c r="E321"/>
      <c r="F321"/>
      <c r="G321"/>
      <c r="H321"/>
      <c r="I321"/>
      <c r="J321"/>
      <c r="K321"/>
      <c r="L321"/>
      <c r="O321" s="232"/>
    </row>
    <row r="322" spans="1:15">
      <c r="A322"/>
      <c r="B322"/>
      <c r="C322"/>
      <c r="D322"/>
      <c r="E322"/>
      <c r="F322"/>
      <c r="G322"/>
      <c r="H322"/>
      <c r="I322"/>
      <c r="J322"/>
      <c r="K322"/>
      <c r="L322"/>
      <c r="O322" s="232"/>
    </row>
    <row r="323" spans="1:15">
      <c r="A323"/>
      <c r="B323"/>
      <c r="C323"/>
      <c r="D323"/>
      <c r="E323"/>
      <c r="F323"/>
      <c r="G323"/>
      <c r="H323"/>
      <c r="I323"/>
      <c r="J323"/>
      <c r="K323"/>
      <c r="L323"/>
      <c r="O323" s="232"/>
    </row>
    <row r="324" spans="1:15">
      <c r="A324"/>
      <c r="B324"/>
      <c r="C324"/>
      <c r="D324"/>
      <c r="E324"/>
      <c r="F324"/>
      <c r="G324"/>
      <c r="H324"/>
      <c r="I324"/>
      <c r="J324"/>
      <c r="K324"/>
      <c r="L324"/>
      <c r="O324" s="232"/>
    </row>
    <row r="325" spans="1:15">
      <c r="A325"/>
      <c r="B325"/>
      <c r="C325"/>
      <c r="D325"/>
      <c r="E325"/>
      <c r="F325"/>
      <c r="G325"/>
      <c r="H325"/>
      <c r="I325"/>
      <c r="J325"/>
      <c r="K325"/>
      <c r="L325"/>
      <c r="O325" s="232"/>
    </row>
    <row r="326" spans="1:15">
      <c r="A326"/>
      <c r="B326"/>
      <c r="C326"/>
      <c r="D326"/>
      <c r="E326"/>
      <c r="F326"/>
      <c r="G326"/>
      <c r="H326"/>
      <c r="I326"/>
      <c r="J326"/>
      <c r="K326"/>
      <c r="L326"/>
      <c r="O326" s="232"/>
    </row>
    <row r="327" spans="1:15">
      <c r="A327"/>
      <c r="B327"/>
      <c r="C327"/>
      <c r="D327"/>
      <c r="E327"/>
      <c r="F327"/>
      <c r="G327"/>
      <c r="H327"/>
      <c r="I327"/>
      <c r="J327"/>
      <c r="K327"/>
      <c r="L327"/>
      <c r="O327" s="232"/>
    </row>
    <row r="328" spans="1:15">
      <c r="A328"/>
      <c r="B328"/>
      <c r="C328"/>
      <c r="D328"/>
      <c r="E328"/>
      <c r="F328"/>
      <c r="G328"/>
      <c r="H328"/>
      <c r="I328"/>
      <c r="J328"/>
      <c r="K328"/>
      <c r="L328"/>
      <c r="O328" s="232"/>
    </row>
    <row r="329" spans="1:15">
      <c r="A329"/>
      <c r="B329"/>
      <c r="C329"/>
      <c r="D329"/>
      <c r="E329"/>
      <c r="F329"/>
      <c r="G329"/>
      <c r="H329"/>
      <c r="I329"/>
      <c r="J329"/>
      <c r="K329"/>
      <c r="L329"/>
      <c r="O329" s="232"/>
    </row>
    <row r="330" spans="1:15">
      <c r="A330"/>
      <c r="B330"/>
      <c r="C330"/>
      <c r="D330"/>
      <c r="E330"/>
      <c r="F330"/>
      <c r="G330"/>
      <c r="H330"/>
      <c r="I330"/>
      <c r="J330"/>
      <c r="K330"/>
      <c r="L330"/>
      <c r="O330" s="232"/>
    </row>
    <row r="331" spans="1:15">
      <c r="A331"/>
      <c r="B331"/>
      <c r="C331"/>
      <c r="D331"/>
      <c r="E331"/>
      <c r="F331"/>
      <c r="G331"/>
      <c r="H331"/>
      <c r="I331"/>
      <c r="J331"/>
      <c r="K331"/>
      <c r="L331"/>
      <c r="O331" s="232"/>
    </row>
    <row r="332" spans="1:15">
      <c r="A332"/>
      <c r="B332"/>
      <c r="C332"/>
      <c r="D332"/>
      <c r="E332"/>
      <c r="F332"/>
      <c r="G332"/>
      <c r="H332"/>
      <c r="I332"/>
      <c r="J332"/>
      <c r="K332"/>
      <c r="L332"/>
      <c r="O332" s="232"/>
    </row>
    <row r="333" spans="1:15">
      <c r="A333"/>
      <c r="B333"/>
      <c r="C333"/>
      <c r="D333"/>
      <c r="E333"/>
      <c r="F333"/>
      <c r="G333"/>
      <c r="H333"/>
      <c r="I333"/>
      <c r="J333"/>
      <c r="K333"/>
      <c r="L333"/>
      <c r="O333" s="232"/>
    </row>
    <row r="334" spans="1:15">
      <c r="A334"/>
      <c r="B334"/>
      <c r="C334"/>
      <c r="D334"/>
      <c r="E334"/>
      <c r="F334"/>
      <c r="G334"/>
      <c r="H334"/>
      <c r="I334"/>
      <c r="J334"/>
      <c r="K334"/>
      <c r="L334"/>
      <c r="O334" s="232"/>
    </row>
    <row r="335" spans="1:15">
      <c r="A335"/>
      <c r="B335"/>
      <c r="C335"/>
      <c r="D335"/>
      <c r="E335"/>
      <c r="F335"/>
      <c r="G335"/>
      <c r="H335"/>
      <c r="I335"/>
      <c r="J335"/>
      <c r="K335"/>
      <c r="L335"/>
      <c r="O335" s="232"/>
    </row>
    <row r="336" spans="1:15">
      <c r="A336"/>
      <c r="B336"/>
      <c r="C336"/>
      <c r="D336"/>
      <c r="E336"/>
      <c r="F336"/>
      <c r="G336"/>
      <c r="H336"/>
      <c r="I336"/>
      <c r="J336"/>
      <c r="K336"/>
      <c r="L336"/>
      <c r="O336" s="232"/>
    </row>
    <row r="337" spans="1:15">
      <c r="A337"/>
      <c r="B337"/>
      <c r="C337"/>
      <c r="D337"/>
      <c r="E337"/>
      <c r="F337"/>
      <c r="G337"/>
      <c r="H337"/>
      <c r="I337"/>
      <c r="J337"/>
      <c r="K337"/>
      <c r="L337"/>
      <c r="O337" s="232"/>
    </row>
    <row r="338" spans="1:15">
      <c r="A338"/>
      <c r="B338"/>
      <c r="C338"/>
      <c r="D338"/>
      <c r="E338"/>
      <c r="F338"/>
      <c r="G338"/>
      <c r="H338"/>
      <c r="I338"/>
      <c r="J338"/>
      <c r="K338"/>
      <c r="L338"/>
      <c r="O338" s="232"/>
    </row>
    <row r="339" spans="1:15">
      <c r="A339"/>
      <c r="B339"/>
      <c r="C339"/>
      <c r="D339"/>
      <c r="E339"/>
      <c r="F339"/>
      <c r="G339"/>
      <c r="H339"/>
      <c r="I339"/>
      <c r="J339"/>
      <c r="K339"/>
      <c r="L339"/>
      <c r="O339" s="232"/>
    </row>
    <row r="340" spans="1:15">
      <c r="A340"/>
      <c r="B340"/>
      <c r="C340"/>
      <c r="D340"/>
      <c r="E340"/>
      <c r="F340"/>
      <c r="G340"/>
      <c r="H340"/>
      <c r="I340"/>
      <c r="J340"/>
      <c r="K340"/>
      <c r="L340"/>
      <c r="O340" s="232"/>
    </row>
    <row r="341" spans="1:15">
      <c r="A341"/>
      <c r="B341"/>
      <c r="C341"/>
      <c r="D341"/>
      <c r="E341"/>
      <c r="F341"/>
      <c r="G341"/>
      <c r="H341"/>
      <c r="I341"/>
      <c r="J341"/>
      <c r="K341"/>
      <c r="L341"/>
      <c r="O341" s="232"/>
    </row>
    <row r="342" spans="1:15">
      <c r="A342"/>
      <c r="B342"/>
      <c r="C342"/>
      <c r="D342"/>
      <c r="E342"/>
      <c r="F342"/>
      <c r="G342"/>
      <c r="H342"/>
      <c r="I342"/>
      <c r="J342"/>
      <c r="K342"/>
      <c r="L342"/>
      <c r="O342" s="232"/>
    </row>
    <row r="343" spans="1:15">
      <c r="A343"/>
      <c r="B343"/>
      <c r="C343"/>
      <c r="D343"/>
      <c r="E343"/>
      <c r="F343"/>
      <c r="G343"/>
      <c r="H343"/>
      <c r="I343"/>
      <c r="J343"/>
      <c r="K343"/>
      <c r="L343"/>
      <c r="O343" s="232"/>
    </row>
    <row r="344" spans="1:15">
      <c r="A344"/>
      <c r="B344"/>
      <c r="C344"/>
      <c r="D344"/>
      <c r="E344"/>
      <c r="F344"/>
      <c r="G344"/>
      <c r="H344"/>
      <c r="I344"/>
      <c r="J344"/>
      <c r="K344"/>
      <c r="L344"/>
      <c r="O344" s="232"/>
    </row>
    <row r="345" spans="1:15">
      <c r="A345"/>
      <c r="B345"/>
      <c r="C345"/>
      <c r="D345"/>
      <c r="E345"/>
      <c r="F345"/>
      <c r="G345"/>
      <c r="H345"/>
      <c r="I345"/>
      <c r="J345"/>
      <c r="K345"/>
      <c r="L345"/>
      <c r="O345" s="232"/>
    </row>
    <row r="346" spans="1:15">
      <c r="A346"/>
      <c r="B346"/>
      <c r="C346"/>
      <c r="D346"/>
      <c r="E346"/>
      <c r="F346"/>
      <c r="G346"/>
      <c r="H346"/>
      <c r="I346"/>
      <c r="J346"/>
      <c r="K346"/>
      <c r="L346"/>
      <c r="O346" s="232"/>
    </row>
    <row r="347" spans="1:15">
      <c r="A347"/>
      <c r="B347"/>
      <c r="C347"/>
      <c r="D347"/>
      <c r="E347"/>
      <c r="F347"/>
      <c r="G347"/>
      <c r="H347"/>
      <c r="I347"/>
      <c r="J347"/>
      <c r="K347"/>
      <c r="L347"/>
      <c r="O347" s="232"/>
    </row>
    <row r="348" spans="1:15">
      <c r="A348"/>
      <c r="B348"/>
      <c r="C348"/>
      <c r="D348"/>
      <c r="E348"/>
      <c r="F348"/>
      <c r="G348"/>
      <c r="H348"/>
      <c r="I348"/>
      <c r="J348"/>
      <c r="K348"/>
      <c r="L348"/>
      <c r="O348" s="232"/>
    </row>
    <row r="349" spans="1:15">
      <c r="A349"/>
      <c r="B349"/>
      <c r="C349"/>
      <c r="D349"/>
      <c r="E349"/>
      <c r="F349"/>
      <c r="G349"/>
      <c r="H349"/>
      <c r="I349"/>
      <c r="J349"/>
      <c r="K349"/>
      <c r="L349"/>
      <c r="O349" s="232"/>
    </row>
    <row r="350" spans="1:15">
      <c r="A350"/>
      <c r="B350"/>
      <c r="C350"/>
      <c r="D350"/>
      <c r="E350"/>
      <c r="F350"/>
      <c r="G350"/>
      <c r="H350"/>
      <c r="I350"/>
      <c r="J350"/>
      <c r="K350"/>
      <c r="L350"/>
      <c r="O350" s="232"/>
    </row>
    <row r="351" spans="1:15">
      <c r="A351"/>
      <c r="B351"/>
      <c r="C351"/>
      <c r="D351"/>
      <c r="E351"/>
      <c r="F351"/>
      <c r="G351"/>
      <c r="H351"/>
      <c r="I351"/>
      <c r="J351"/>
      <c r="K351"/>
      <c r="L351"/>
      <c r="O351" s="232"/>
    </row>
    <row r="352" spans="1:15">
      <c r="A352"/>
      <c r="B352"/>
      <c r="C352"/>
      <c r="D352"/>
      <c r="E352"/>
      <c r="F352"/>
      <c r="G352"/>
      <c r="H352"/>
      <c r="I352"/>
      <c r="J352"/>
      <c r="K352"/>
      <c r="L352"/>
      <c r="O352" s="259"/>
    </row>
    <row r="353" spans="1:15">
      <c r="A353"/>
      <c r="B353"/>
      <c r="C353"/>
      <c r="D353"/>
      <c r="E353"/>
      <c r="F353"/>
      <c r="G353"/>
      <c r="H353"/>
      <c r="I353"/>
      <c r="J353"/>
      <c r="K353"/>
      <c r="L353"/>
      <c r="O353" s="259"/>
    </row>
    <row r="354" spans="1:15">
      <c r="A354"/>
      <c r="B354"/>
      <c r="C354"/>
      <c r="D354"/>
      <c r="E354"/>
      <c r="F354"/>
      <c r="G354"/>
      <c r="H354"/>
      <c r="I354"/>
      <c r="J354"/>
      <c r="K354"/>
      <c r="L354"/>
      <c r="O354" s="259"/>
    </row>
    <row r="355" spans="1:15">
      <c r="A355"/>
      <c r="B355"/>
      <c r="C355"/>
      <c r="D355"/>
      <c r="E355"/>
      <c r="F355"/>
      <c r="G355"/>
      <c r="H355"/>
      <c r="I355"/>
      <c r="J355"/>
      <c r="K355"/>
      <c r="L355"/>
      <c r="O355" s="259"/>
    </row>
    <row r="356" spans="1:15">
      <c r="A356"/>
      <c r="B356"/>
      <c r="C356"/>
      <c r="D356"/>
      <c r="E356"/>
      <c r="F356"/>
      <c r="G356"/>
      <c r="H356"/>
      <c r="I356"/>
      <c r="J356"/>
      <c r="K356"/>
      <c r="L356"/>
      <c r="O356" s="259"/>
    </row>
    <row r="357" spans="1:15">
      <c r="A357"/>
      <c r="B357"/>
      <c r="C357"/>
      <c r="D357"/>
      <c r="E357"/>
      <c r="F357"/>
      <c r="G357"/>
      <c r="H357"/>
      <c r="I357"/>
      <c r="J357"/>
      <c r="K357"/>
      <c r="L357"/>
      <c r="O357" s="259"/>
    </row>
    <row r="358" spans="1:15">
      <c r="A358"/>
      <c r="B358"/>
      <c r="C358"/>
      <c r="D358"/>
      <c r="E358"/>
      <c r="F358"/>
      <c r="G358"/>
      <c r="H358"/>
      <c r="I358"/>
      <c r="J358"/>
      <c r="K358"/>
      <c r="L358"/>
      <c r="O358" s="259"/>
    </row>
  </sheetData>
  <sheetProtection sheet="1" objects="1" scenarios="1" autoFilter="0"/>
  <autoFilter ref="O8:O67"/>
  <phoneticPr fontId="14" type="noConversion"/>
  <conditionalFormatting sqref="I27:I31 I34 I47:I56 I59:I64 I36:K36">
    <cfRule type="cellIs" dxfId="94" priority="40" stopIfTrue="1" operator="greaterThan">
      <formula>0</formula>
    </cfRule>
  </conditionalFormatting>
  <conditionalFormatting sqref="K27:K31 K34 K47:K56 K59:K64">
    <cfRule type="cellIs" dxfId="93" priority="41" stopIfTrue="1" operator="greaterThan">
      <formula>0</formula>
    </cfRule>
  </conditionalFormatting>
  <conditionalFormatting sqref="J27:J31 J34 J47:J56 J59:J64">
    <cfRule type="cellIs" dxfId="92" priority="42" stopIfTrue="1" operator="greaterThan">
      <formula>0</formula>
    </cfRule>
  </conditionalFormatting>
  <conditionalFormatting sqref="L36 L27:L31 L34 L47:L56 L59:L65">
    <cfRule type="cellIs" dxfId="91" priority="43" stopIfTrue="1" operator="equal">
      <formula>1</formula>
    </cfRule>
    <cfRule type="expression" dxfId="90" priority="44" stopIfTrue="1">
      <formula>AND(H27&lt;&gt;0,L27&lt;1)</formula>
    </cfRule>
  </conditionalFormatting>
  <conditionalFormatting sqref="I15">
    <cfRule type="cellIs" dxfId="89" priority="14" stopIfTrue="1" operator="greaterThan">
      <formula>0</formula>
    </cfRule>
  </conditionalFormatting>
  <conditionalFormatting sqref="K15">
    <cfRule type="cellIs" dxfId="88" priority="15" stopIfTrue="1" operator="greaterThan">
      <formula>0</formula>
    </cfRule>
  </conditionalFormatting>
  <conditionalFormatting sqref="J15">
    <cfRule type="cellIs" dxfId="87" priority="16" stopIfTrue="1" operator="greaterThan">
      <formula>0</formula>
    </cfRule>
  </conditionalFormatting>
  <conditionalFormatting sqref="I13:I14">
    <cfRule type="cellIs" dxfId="86" priority="11" stopIfTrue="1" operator="greaterThan">
      <formula>0</formula>
    </cfRule>
  </conditionalFormatting>
  <conditionalFormatting sqref="J13:J14">
    <cfRule type="cellIs" dxfId="85" priority="10" operator="greaterThan">
      <formula>0</formula>
    </cfRule>
  </conditionalFormatting>
  <conditionalFormatting sqref="K13:K14">
    <cfRule type="cellIs" dxfId="84" priority="9" operator="greaterThan">
      <formula>0</formula>
    </cfRule>
  </conditionalFormatting>
  <conditionalFormatting sqref="L13:L14">
    <cfRule type="cellIs" dxfId="83" priority="8" operator="greaterThanOrEqual">
      <formula>0.85</formula>
    </cfRule>
  </conditionalFormatting>
  <conditionalFormatting sqref="H17:L17">
    <cfRule type="expression" dxfId="82" priority="47" stopIfTrue="1">
      <formula>$H$17="LIP DID NOT MEET THE 85% THRESHOLD"</formula>
    </cfRule>
    <cfRule type="expression" dxfId="81" priority="48" stopIfTrue="1">
      <formula>$H$17="LIP MET THE 85% THRESHOLD"</formula>
    </cfRule>
  </conditionalFormatting>
  <conditionalFormatting sqref="L15">
    <cfRule type="cellIs" dxfId="80" priority="49" stopIfTrue="1" operator="greaterThanOrEqual">
      <formula>0.85</formula>
    </cfRule>
    <cfRule type="expression" dxfId="79" priority="50" stopIfTrue="1">
      <formula>AND($H$15&lt;&gt;0,$L$15&lt;0.85)</formula>
    </cfRule>
  </conditionalFormatting>
  <conditionalFormatting sqref="L13">
    <cfRule type="expression" dxfId="78" priority="51">
      <formula>AND($H$13&lt;&gt;0,$L$13&lt;0.85)</formula>
    </cfRule>
  </conditionalFormatting>
  <conditionalFormatting sqref="L14">
    <cfRule type="expression" dxfId="77" priority="52">
      <formula>AND($H$14&lt;&gt;0,$L$14&lt;0.85)</formula>
    </cfRule>
  </conditionalFormatting>
  <conditionalFormatting sqref="I42:I45">
    <cfRule type="cellIs" dxfId="76" priority="1" stopIfTrue="1" operator="greaterThan">
      <formula>0</formula>
    </cfRule>
  </conditionalFormatting>
  <conditionalFormatting sqref="K42:K45">
    <cfRule type="cellIs" dxfId="75" priority="2" stopIfTrue="1" operator="greaterThan">
      <formula>0</formula>
    </cfRule>
  </conditionalFormatting>
  <conditionalFormatting sqref="J42:J45">
    <cfRule type="cellIs" dxfId="74" priority="3" stopIfTrue="1" operator="greaterThan">
      <formula>0</formula>
    </cfRule>
  </conditionalFormatting>
  <conditionalFormatting sqref="L42:L45">
    <cfRule type="cellIs" dxfId="73" priority="4" stopIfTrue="1" operator="equal">
      <formula>1</formula>
    </cfRule>
    <cfRule type="expression" dxfId="72" priority="5" stopIfTrue="1">
      <formula>AND(H42&lt;&gt;0,L42&lt;1)</formula>
    </cfRule>
  </conditionalFormatting>
  <printOptions horizontalCentered="1"/>
  <pageMargins left="0.2" right="0.2" top="0.25" bottom="0.5" header="0.5" footer="0.3"/>
  <pageSetup scale="74" orientation="portrait" r:id="rId1"/>
  <headerFooter alignWithMargins="0">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249977111117893"/>
  </sheetPr>
  <dimension ref="A1:AP198"/>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cols>
    <col min="1" max="1" width="3.5703125" style="75" customWidth="1"/>
    <col min="2" max="2" width="88.7109375" style="76" customWidth="1"/>
    <col min="3" max="32" width="6.7109375" style="27" customWidth="1"/>
    <col min="33" max="37" width="5.7109375" style="15" customWidth="1"/>
    <col min="38" max="16384" width="8.85546875" style="71"/>
  </cols>
  <sheetData>
    <row r="1" spans="1:41" s="9" customFormat="1" ht="30" customHeight="1">
      <c r="A1" s="65"/>
      <c r="B1" s="58"/>
      <c r="C1" s="65" t="s">
        <v>30</v>
      </c>
      <c r="D1" s="58"/>
      <c r="E1" s="58"/>
      <c r="F1" s="58"/>
      <c r="G1" s="58"/>
      <c r="H1" s="58"/>
      <c r="I1" s="58"/>
      <c r="J1" s="58"/>
      <c r="K1" s="58"/>
      <c r="L1" s="60"/>
      <c r="M1" s="65" t="s">
        <v>30</v>
      </c>
      <c r="N1" s="58"/>
      <c r="O1" s="58"/>
      <c r="P1" s="58"/>
      <c r="Q1" s="58"/>
      <c r="R1" s="58"/>
      <c r="S1" s="58"/>
      <c r="T1" s="58"/>
      <c r="U1" s="58"/>
      <c r="V1" s="60"/>
      <c r="W1" s="65" t="s">
        <v>30</v>
      </c>
      <c r="X1" s="58"/>
      <c r="Y1" s="58"/>
      <c r="Z1" s="58"/>
      <c r="AA1" s="58"/>
      <c r="AB1" s="58"/>
      <c r="AC1" s="58"/>
      <c r="AD1" s="58"/>
      <c r="AE1" s="58"/>
      <c r="AF1" s="60"/>
      <c r="AG1" s="374"/>
      <c r="AH1" s="58"/>
      <c r="AI1" s="58"/>
      <c r="AJ1" s="58"/>
      <c r="AK1" s="60"/>
    </row>
    <row r="2" spans="1:41" s="9" customFormat="1" ht="30" customHeight="1" thickBot="1">
      <c r="A2" s="170"/>
      <c r="B2" s="59"/>
      <c r="C2" s="170" t="str">
        <f>IF('Workbook Set-up'!B4="","[Name of LME/MCO]",'Workbook Set-up'!B4)</f>
        <v>[Name of LME/MCO]</v>
      </c>
      <c r="D2" s="59"/>
      <c r="E2" s="59"/>
      <c r="F2" s="59"/>
      <c r="G2" s="59"/>
      <c r="H2" s="59"/>
      <c r="I2" s="59"/>
      <c r="J2" s="59"/>
      <c r="K2" s="59"/>
      <c r="L2" s="61"/>
      <c r="M2" s="170" t="str">
        <f>IF('Workbook Set-up'!B4="","[Name of LME/MCO]",'Workbook Set-up'!B4)</f>
        <v>[Name of LME/MCO]</v>
      </c>
      <c r="N2" s="59"/>
      <c r="O2" s="59"/>
      <c r="P2" s="59"/>
      <c r="Q2" s="59"/>
      <c r="R2" s="59"/>
      <c r="S2" s="59"/>
      <c r="T2" s="59"/>
      <c r="U2" s="59"/>
      <c r="V2" s="61"/>
      <c r="W2" s="170" t="str">
        <f>IF('Workbook Set-up'!B4="","[Name of LME/MCO]",'Workbook Set-up'!B4)</f>
        <v>[Name of LME/MCO]</v>
      </c>
      <c r="X2" s="59"/>
      <c r="Y2" s="59"/>
      <c r="Z2" s="59"/>
      <c r="AA2" s="59"/>
      <c r="AB2" s="59"/>
      <c r="AC2" s="59"/>
      <c r="AD2" s="59"/>
      <c r="AE2" s="59"/>
      <c r="AF2" s="61"/>
      <c r="AG2" s="375"/>
      <c r="AH2" s="59"/>
      <c r="AI2" s="59"/>
      <c r="AJ2" s="59"/>
      <c r="AK2" s="61"/>
    </row>
    <row r="3" spans="1:41" s="4" customFormat="1" ht="19.899999999999999" customHeight="1">
      <c r="A3" s="93"/>
      <c r="B3" s="413" t="s">
        <v>24</v>
      </c>
      <c r="C3" s="148"/>
      <c r="D3" s="149" t="str">
        <f>IF('Workbook Set-up'!B5="","",'Workbook Set-up'!B5)</f>
        <v/>
      </c>
      <c r="E3" s="149"/>
      <c r="F3" s="149"/>
      <c r="G3" s="149"/>
      <c r="H3" s="149"/>
      <c r="I3" s="149"/>
      <c r="J3" s="149"/>
      <c r="K3" s="149"/>
      <c r="L3" s="422"/>
      <c r="M3" s="148"/>
      <c r="N3" s="149" t="str">
        <f>IF('Workbook Set-up'!B5="","",'Workbook Set-up'!B5)</f>
        <v/>
      </c>
      <c r="O3" s="149"/>
      <c r="P3" s="149"/>
      <c r="Q3" s="149"/>
      <c r="R3" s="149"/>
      <c r="S3" s="149"/>
      <c r="T3" s="149"/>
      <c r="U3" s="149"/>
      <c r="V3" s="422"/>
      <c r="W3" s="148"/>
      <c r="X3" s="149" t="str">
        <f>IF('Workbook Set-up'!B5="","",'Workbook Set-up'!B5)</f>
        <v/>
      </c>
      <c r="Y3" s="149"/>
      <c r="Z3" s="149"/>
      <c r="AA3" s="149"/>
      <c r="AB3" s="149"/>
      <c r="AC3" s="149"/>
      <c r="AD3" s="149"/>
      <c r="AE3" s="149"/>
      <c r="AF3" s="422"/>
      <c r="AG3" s="158"/>
      <c r="AH3" s="158"/>
      <c r="AI3" s="158"/>
      <c r="AJ3" s="158"/>
      <c r="AK3" s="159"/>
    </row>
    <row r="4" spans="1:41" s="4" customFormat="1" ht="19.899999999999999" customHeight="1">
      <c r="A4" s="92"/>
      <c r="B4" s="414" t="s">
        <v>27</v>
      </c>
      <c r="C4" s="150"/>
      <c r="D4" s="151" t="str">
        <f>IF('Workbook Set-up'!B6="","",'Workbook Set-up'!B6)</f>
        <v/>
      </c>
      <c r="E4" s="151"/>
      <c r="F4" s="151"/>
      <c r="G4" s="151"/>
      <c r="H4" s="151"/>
      <c r="I4" s="151"/>
      <c r="J4" s="151"/>
      <c r="K4" s="151"/>
      <c r="L4" s="423"/>
      <c r="M4" s="150"/>
      <c r="N4" s="151" t="str">
        <f>IF('Workbook Set-up'!B6="","",'Workbook Set-up'!B6)</f>
        <v/>
      </c>
      <c r="O4" s="151"/>
      <c r="P4" s="151"/>
      <c r="Q4" s="151"/>
      <c r="R4" s="151"/>
      <c r="S4" s="151"/>
      <c r="T4" s="151"/>
      <c r="U4" s="151"/>
      <c r="V4" s="423"/>
      <c r="W4" s="150"/>
      <c r="X4" s="151" t="str">
        <f>IF('Workbook Set-up'!B6="","",'Workbook Set-up'!B6)</f>
        <v/>
      </c>
      <c r="Y4" s="151"/>
      <c r="Z4" s="151"/>
      <c r="AA4" s="151"/>
      <c r="AB4" s="151"/>
      <c r="AC4" s="151"/>
      <c r="AD4" s="151"/>
      <c r="AE4" s="151"/>
      <c r="AF4" s="423"/>
      <c r="AG4" s="160"/>
      <c r="AH4" s="160"/>
      <c r="AI4" s="160"/>
      <c r="AJ4" s="160"/>
      <c r="AK4" s="161"/>
    </row>
    <row r="5" spans="1:41" s="4" customFormat="1" ht="19.899999999999999" customHeight="1">
      <c r="A5" s="92"/>
      <c r="B5" s="414" t="s">
        <v>34</v>
      </c>
      <c r="C5" s="150"/>
      <c r="D5" s="151" t="str">
        <f>IF('Workbook Set-up'!B9="","",'Workbook Set-up'!B9)</f>
        <v/>
      </c>
      <c r="E5" s="151"/>
      <c r="F5" s="151"/>
      <c r="G5" s="151"/>
      <c r="H5" s="151"/>
      <c r="I5" s="151"/>
      <c r="J5" s="151"/>
      <c r="K5" s="151"/>
      <c r="L5" s="423"/>
      <c r="M5" s="150"/>
      <c r="N5" s="151" t="str">
        <f>IF('Workbook Set-up'!B9="","",'Workbook Set-up'!B9)</f>
        <v/>
      </c>
      <c r="O5" s="151"/>
      <c r="P5" s="151"/>
      <c r="Q5" s="151"/>
      <c r="R5" s="151"/>
      <c r="S5" s="151"/>
      <c r="T5" s="151"/>
      <c r="U5" s="151"/>
      <c r="V5" s="423"/>
      <c r="W5" s="150"/>
      <c r="X5" s="151" t="str">
        <f>IF('Workbook Set-up'!B9="","",'Workbook Set-up'!B9)</f>
        <v/>
      </c>
      <c r="Y5" s="151"/>
      <c r="Z5" s="151"/>
      <c r="AA5" s="151"/>
      <c r="AB5" s="151"/>
      <c r="AC5" s="151"/>
      <c r="AD5" s="151"/>
      <c r="AE5" s="151"/>
      <c r="AF5" s="423"/>
      <c r="AG5" s="160"/>
      <c r="AH5" s="160"/>
      <c r="AI5" s="160"/>
      <c r="AJ5" s="160"/>
      <c r="AK5" s="161"/>
    </row>
    <row r="6" spans="1:41" s="4" customFormat="1" ht="19.899999999999999" customHeight="1">
      <c r="A6" s="90"/>
      <c r="B6" s="402" t="s">
        <v>35</v>
      </c>
      <c r="C6" s="152"/>
      <c r="D6" s="153" t="str">
        <f>IF(AND('Workbook Set-up'!$B$10="",'Workbook Set-up'!$B$11=""),"",IF('Workbook Set-up'!$B$10='Workbook Set-up'!$B$11,TEXT('Workbook Set-up'!$B$10,"m/d/yyyy"),IF('Workbook Set-up'!$B$10&lt;&gt;'Workbook Set-up'!$B$11,TEXT('Workbook Set-up'!$B$10,"m/d/yyyy")&amp;" to "&amp;TEXT('Workbook Set-up'!$B$11,"m/d/yyyy"),"")))</f>
        <v/>
      </c>
      <c r="E6" s="153"/>
      <c r="F6" s="153"/>
      <c r="G6" s="153"/>
      <c r="H6" s="153"/>
      <c r="I6" s="153"/>
      <c r="J6" s="153"/>
      <c r="K6" s="153"/>
      <c r="L6" s="274"/>
      <c r="M6" s="152"/>
      <c r="N6" s="153" t="str">
        <f>IF(AND('Workbook Set-up'!$B$10="",'Workbook Set-up'!$B$11=""),"",IF('Workbook Set-up'!$B$10='Workbook Set-up'!$B$11,TEXT('Workbook Set-up'!$B$10,"m/d/yyyy"),IF('Workbook Set-up'!$B$10&lt;&gt;'Workbook Set-up'!$B$11,TEXT('Workbook Set-up'!$B$10,"m/d/yyyy")&amp;" to "&amp;TEXT('Workbook Set-up'!$B$11,"m/d/yyyy"),"")))</f>
        <v/>
      </c>
      <c r="O6" s="153"/>
      <c r="P6" s="153"/>
      <c r="Q6" s="153"/>
      <c r="R6" s="153"/>
      <c r="S6" s="153"/>
      <c r="T6" s="153"/>
      <c r="U6" s="153"/>
      <c r="V6" s="274"/>
      <c r="W6" s="152"/>
      <c r="X6" s="153" t="str">
        <f>IF(AND('Workbook Set-up'!$B$10="",'Workbook Set-up'!$B$11=""),"",IF('Workbook Set-up'!$B$10='Workbook Set-up'!$B$11,TEXT('Workbook Set-up'!$B$10,"m/d/yyyy"),IF('Workbook Set-up'!$B$10&lt;&gt;'Workbook Set-up'!$B$11,TEXT('Workbook Set-up'!$B$10,"m/d/yyyy")&amp;" to "&amp;TEXT('Workbook Set-up'!$B$11,"m/d/yyyy"),"")))</f>
        <v/>
      </c>
      <c r="Y6" s="153"/>
      <c r="Z6" s="153"/>
      <c r="AA6" s="153"/>
      <c r="AB6" s="153"/>
      <c r="AC6" s="153"/>
      <c r="AD6" s="153"/>
      <c r="AE6" s="153"/>
      <c r="AF6" s="274"/>
      <c r="AG6" s="160"/>
      <c r="AH6" s="160"/>
      <c r="AI6" s="160"/>
      <c r="AJ6" s="160"/>
      <c r="AK6" s="161"/>
      <c r="AL6" s="91"/>
      <c r="AM6" s="91"/>
      <c r="AN6" s="91"/>
      <c r="AO6" s="91"/>
    </row>
    <row r="7" spans="1:41" s="7" customFormat="1" ht="19.899999999999999" customHeight="1" thickBot="1">
      <c r="A7" s="94"/>
      <c r="B7" s="415" t="s">
        <v>8</v>
      </c>
      <c r="C7" s="154"/>
      <c r="D7" s="155" t="str">
        <f>IF('Workbook Set-up'!B12="","",'Workbook Set-up'!B12)</f>
        <v/>
      </c>
      <c r="E7" s="156"/>
      <c r="F7" s="157"/>
      <c r="G7" s="156"/>
      <c r="H7" s="156"/>
      <c r="I7" s="156"/>
      <c r="J7" s="156"/>
      <c r="K7" s="156"/>
      <c r="L7" s="424"/>
      <c r="M7" s="154"/>
      <c r="N7" s="155" t="str">
        <f>IF('Workbook Set-up'!B12="","",'Workbook Set-up'!B12)</f>
        <v/>
      </c>
      <c r="O7" s="156"/>
      <c r="P7" s="157"/>
      <c r="Q7" s="156"/>
      <c r="R7" s="156"/>
      <c r="S7" s="156"/>
      <c r="T7" s="156"/>
      <c r="U7" s="156"/>
      <c r="V7" s="424"/>
      <c r="W7" s="154"/>
      <c r="X7" s="155" t="str">
        <f>IF('Workbook Set-up'!B12="","",'Workbook Set-up'!B12)</f>
        <v/>
      </c>
      <c r="Y7" s="156"/>
      <c r="Z7" s="157"/>
      <c r="AA7" s="156"/>
      <c r="AB7" s="156"/>
      <c r="AC7" s="156"/>
      <c r="AD7" s="156"/>
      <c r="AE7" s="156"/>
      <c r="AF7" s="424"/>
      <c r="AG7" s="428" t="s">
        <v>5</v>
      </c>
      <c r="AH7" s="162"/>
      <c r="AI7" s="162"/>
      <c r="AJ7" s="162"/>
      <c r="AK7" s="163"/>
    </row>
    <row r="8" spans="1:41" s="100" customFormat="1" ht="31.9" customHeight="1" thickBot="1">
      <c r="A8" s="407" t="s">
        <v>42</v>
      </c>
      <c r="B8" s="416" t="s">
        <v>56</v>
      </c>
      <c r="C8" s="136">
        <v>1</v>
      </c>
      <c r="D8" s="137">
        <v>2</v>
      </c>
      <c r="E8" s="137">
        <v>3</v>
      </c>
      <c r="F8" s="137">
        <v>4</v>
      </c>
      <c r="G8" s="137">
        <v>5</v>
      </c>
      <c r="H8" s="137">
        <v>6</v>
      </c>
      <c r="I8" s="137">
        <v>7</v>
      </c>
      <c r="J8" s="137">
        <v>8</v>
      </c>
      <c r="K8" s="137">
        <v>9</v>
      </c>
      <c r="L8" s="140">
        <v>10</v>
      </c>
      <c r="M8" s="136">
        <v>11</v>
      </c>
      <c r="N8" s="137">
        <v>12</v>
      </c>
      <c r="O8" s="137">
        <v>13</v>
      </c>
      <c r="P8" s="137">
        <v>14</v>
      </c>
      <c r="Q8" s="137">
        <v>15</v>
      </c>
      <c r="R8" s="137">
        <v>16</v>
      </c>
      <c r="S8" s="137">
        <v>17</v>
      </c>
      <c r="T8" s="137">
        <v>18</v>
      </c>
      <c r="U8" s="137">
        <v>19</v>
      </c>
      <c r="V8" s="140">
        <v>20</v>
      </c>
      <c r="W8" s="136">
        <v>21</v>
      </c>
      <c r="X8" s="137">
        <v>22</v>
      </c>
      <c r="Y8" s="137">
        <v>23</v>
      </c>
      <c r="Z8" s="137">
        <v>24</v>
      </c>
      <c r="AA8" s="137">
        <v>25</v>
      </c>
      <c r="AB8" s="137">
        <v>26</v>
      </c>
      <c r="AC8" s="137">
        <v>27</v>
      </c>
      <c r="AD8" s="137">
        <v>28</v>
      </c>
      <c r="AE8" s="137">
        <v>29</v>
      </c>
      <c r="AF8" s="140">
        <v>30</v>
      </c>
      <c r="AG8" s="138" t="s">
        <v>37</v>
      </c>
      <c r="AH8" s="138" t="s">
        <v>6</v>
      </c>
      <c r="AI8" s="137" t="s">
        <v>38</v>
      </c>
      <c r="AJ8" s="139" t="s">
        <v>7</v>
      </c>
      <c r="AK8" s="140" t="s">
        <v>41</v>
      </c>
    </row>
    <row r="9" spans="1:41" s="29" customFormat="1" ht="64.5" thickBot="1">
      <c r="A9" s="408"/>
      <c r="B9" s="406" t="s">
        <v>158</v>
      </c>
      <c r="C9" s="425" t="s">
        <v>125</v>
      </c>
      <c r="D9" s="143"/>
      <c r="E9" s="144"/>
      <c r="F9" s="144"/>
      <c r="G9" s="144"/>
      <c r="H9" s="144"/>
      <c r="I9" s="144"/>
      <c r="J9" s="144"/>
      <c r="K9" s="144"/>
      <c r="L9" s="145"/>
      <c r="M9" s="425" t="s">
        <v>125</v>
      </c>
      <c r="N9" s="143"/>
      <c r="O9" s="144"/>
      <c r="P9" s="144"/>
      <c r="Q9" s="144"/>
      <c r="R9" s="144"/>
      <c r="S9" s="144"/>
      <c r="T9" s="144"/>
      <c r="U9" s="144"/>
      <c r="V9" s="145"/>
      <c r="W9" s="425" t="s">
        <v>125</v>
      </c>
      <c r="X9" s="143"/>
      <c r="Y9" s="144"/>
      <c r="Z9" s="144"/>
      <c r="AA9" s="144"/>
      <c r="AB9" s="144"/>
      <c r="AC9" s="144"/>
      <c r="AD9" s="144"/>
      <c r="AE9" s="144"/>
      <c r="AF9" s="145"/>
      <c r="AG9" s="329"/>
      <c r="AH9" s="144"/>
      <c r="AI9" s="144"/>
      <c r="AJ9" s="144"/>
      <c r="AK9" s="145"/>
    </row>
    <row r="10" spans="1:41" s="72" customFormat="1">
      <c r="A10" s="409" t="s">
        <v>43</v>
      </c>
      <c r="B10" s="417" t="s">
        <v>129</v>
      </c>
      <c r="C10" s="271"/>
      <c r="D10" s="272"/>
      <c r="E10" s="272"/>
      <c r="F10" s="272"/>
      <c r="G10" s="272"/>
      <c r="H10" s="272"/>
      <c r="I10" s="272"/>
      <c r="J10" s="272"/>
      <c r="K10" s="272"/>
      <c r="L10" s="273"/>
      <c r="M10" s="271"/>
      <c r="N10" s="272"/>
      <c r="O10" s="272"/>
      <c r="P10" s="272"/>
      <c r="Q10" s="272"/>
      <c r="R10" s="272"/>
      <c r="S10" s="272"/>
      <c r="T10" s="272"/>
      <c r="U10" s="272"/>
      <c r="V10" s="273"/>
      <c r="W10" s="271"/>
      <c r="X10" s="272"/>
      <c r="Y10" s="272"/>
      <c r="Z10" s="272"/>
      <c r="AA10" s="272"/>
      <c r="AB10" s="272"/>
      <c r="AC10" s="272"/>
      <c r="AD10" s="272"/>
      <c r="AE10" s="272"/>
      <c r="AF10" s="273"/>
      <c r="AG10" s="429">
        <f>COUNTIF(C10:AF10,"=Met")</f>
        <v>0</v>
      </c>
      <c r="AH10" s="177">
        <f t="shared" ref="AH10" si="0">IF(SUM(AG10,AI10)=0,0,AG10/SUM(AG10,AI10))</f>
        <v>0</v>
      </c>
      <c r="AI10" s="327">
        <f>COUNTIF(C10:AF10,"=Not Met")</f>
        <v>0</v>
      </c>
      <c r="AJ10" s="177">
        <f t="shared" ref="AJ10" si="1">IF(SUM(AG10,AI10)=0,0,AI10/SUM(AG10,AI10))</f>
        <v>0</v>
      </c>
      <c r="AK10" s="328">
        <f>COUNTIF(C10:AF10,"=N/A")</f>
        <v>0</v>
      </c>
    </row>
    <row r="11" spans="1:41" s="72" customFormat="1">
      <c r="A11" s="12" t="s">
        <v>44</v>
      </c>
      <c r="B11" s="418" t="s">
        <v>127</v>
      </c>
      <c r="C11" s="80"/>
      <c r="D11" s="82"/>
      <c r="E11" s="82"/>
      <c r="F11" s="82"/>
      <c r="G11" s="82"/>
      <c r="H11" s="82"/>
      <c r="I11" s="82"/>
      <c r="J11" s="82"/>
      <c r="K11" s="82"/>
      <c r="L11" s="83"/>
      <c r="M11" s="80"/>
      <c r="N11" s="82"/>
      <c r="O11" s="82"/>
      <c r="P11" s="82"/>
      <c r="Q11" s="82"/>
      <c r="R11" s="82"/>
      <c r="S11" s="82"/>
      <c r="T11" s="82"/>
      <c r="U11" s="82"/>
      <c r="V11" s="83"/>
      <c r="W11" s="80"/>
      <c r="X11" s="82"/>
      <c r="Y11" s="82"/>
      <c r="Z11" s="82"/>
      <c r="AA11" s="82"/>
      <c r="AB11" s="82"/>
      <c r="AC11" s="82"/>
      <c r="AD11" s="82"/>
      <c r="AE11" s="82"/>
      <c r="AF11" s="83"/>
      <c r="AG11" s="430">
        <f t="shared" ref="AG11:AG14" si="2">COUNTIF(C11:AF11,"=Met")</f>
        <v>0</v>
      </c>
      <c r="AH11" s="164">
        <f t="shared" ref="AH11:AH14" si="3">IF(SUM(AG11,AI11)=0,0,AG11/SUM(AG11,AI11))</f>
        <v>0</v>
      </c>
      <c r="AI11" s="165">
        <f t="shared" ref="AI11:AI14" si="4">COUNTIF(C11:AF11,"=Not Met")</f>
        <v>0</v>
      </c>
      <c r="AJ11" s="164">
        <f t="shared" ref="AJ11:AJ14" si="5">IF(SUM(AG11,AI11)=0,0,AI11/SUM(AG11,AI11))</f>
        <v>0</v>
      </c>
      <c r="AK11" s="166">
        <f t="shared" ref="AK11:AK14" si="6">COUNTIF(C11:AF11,"=N/A")</f>
        <v>0</v>
      </c>
    </row>
    <row r="12" spans="1:41" s="72" customFormat="1" ht="25.5">
      <c r="A12" s="12" t="s">
        <v>45</v>
      </c>
      <c r="B12" s="418" t="s">
        <v>128</v>
      </c>
      <c r="C12" s="80"/>
      <c r="D12" s="82"/>
      <c r="E12" s="82"/>
      <c r="F12" s="82"/>
      <c r="G12" s="82"/>
      <c r="H12" s="82"/>
      <c r="I12" s="82"/>
      <c r="J12" s="82"/>
      <c r="K12" s="82"/>
      <c r="L12" s="83"/>
      <c r="M12" s="80"/>
      <c r="N12" s="82"/>
      <c r="O12" s="82"/>
      <c r="P12" s="82"/>
      <c r="Q12" s="82"/>
      <c r="R12" s="82"/>
      <c r="S12" s="82"/>
      <c r="T12" s="82"/>
      <c r="U12" s="82"/>
      <c r="V12" s="83"/>
      <c r="W12" s="80"/>
      <c r="X12" s="82"/>
      <c r="Y12" s="82"/>
      <c r="Z12" s="82"/>
      <c r="AA12" s="82"/>
      <c r="AB12" s="82"/>
      <c r="AC12" s="82"/>
      <c r="AD12" s="82"/>
      <c r="AE12" s="82"/>
      <c r="AF12" s="83"/>
      <c r="AG12" s="430">
        <f t="shared" si="2"/>
        <v>0</v>
      </c>
      <c r="AH12" s="164">
        <f t="shared" si="3"/>
        <v>0</v>
      </c>
      <c r="AI12" s="165">
        <f t="shared" si="4"/>
        <v>0</v>
      </c>
      <c r="AJ12" s="164">
        <f t="shared" si="5"/>
        <v>0</v>
      </c>
      <c r="AK12" s="166">
        <f t="shared" si="6"/>
        <v>0</v>
      </c>
    </row>
    <row r="13" spans="1:41" s="73" customFormat="1" ht="25.5">
      <c r="A13" s="12" t="s">
        <v>46</v>
      </c>
      <c r="B13" s="418" t="s">
        <v>130</v>
      </c>
      <c r="C13" s="80"/>
      <c r="D13" s="82"/>
      <c r="E13" s="82"/>
      <c r="F13" s="82"/>
      <c r="G13" s="82"/>
      <c r="H13" s="82"/>
      <c r="I13" s="82"/>
      <c r="J13" s="82"/>
      <c r="K13" s="82"/>
      <c r="L13" s="83"/>
      <c r="M13" s="80"/>
      <c r="N13" s="82"/>
      <c r="O13" s="82"/>
      <c r="P13" s="82"/>
      <c r="Q13" s="82"/>
      <c r="R13" s="82"/>
      <c r="S13" s="82"/>
      <c r="T13" s="82"/>
      <c r="U13" s="82"/>
      <c r="V13" s="83"/>
      <c r="W13" s="80"/>
      <c r="X13" s="82"/>
      <c r="Y13" s="82"/>
      <c r="Z13" s="82"/>
      <c r="AA13" s="82"/>
      <c r="AB13" s="82"/>
      <c r="AC13" s="82"/>
      <c r="AD13" s="82"/>
      <c r="AE13" s="82"/>
      <c r="AF13" s="83"/>
      <c r="AG13" s="430">
        <f t="shared" si="2"/>
        <v>0</v>
      </c>
      <c r="AH13" s="164">
        <f t="shared" si="3"/>
        <v>0</v>
      </c>
      <c r="AI13" s="165">
        <f t="shared" si="4"/>
        <v>0</v>
      </c>
      <c r="AJ13" s="164">
        <f t="shared" si="5"/>
        <v>0</v>
      </c>
      <c r="AK13" s="166">
        <f t="shared" si="6"/>
        <v>0</v>
      </c>
    </row>
    <row r="14" spans="1:41" s="72" customFormat="1" ht="51.75" thickBot="1">
      <c r="A14" s="357" t="s">
        <v>47</v>
      </c>
      <c r="B14" s="419" t="s">
        <v>160</v>
      </c>
      <c r="C14" s="354" t="str">
        <f>IF('Record Release Checklist'!C23=0,"",'Record Release Checklist'!C23)</f>
        <v/>
      </c>
      <c r="D14" s="355" t="str">
        <f>IF('Record Release Checklist'!D23=0,"",'Record Release Checklist'!D23)</f>
        <v/>
      </c>
      <c r="E14" s="355" t="str">
        <f>IF('Record Release Checklist'!E23=0,"",'Record Release Checklist'!E23)</f>
        <v/>
      </c>
      <c r="F14" s="355" t="str">
        <f>IF('Record Release Checklist'!F23=0,"",'Record Release Checklist'!F23)</f>
        <v/>
      </c>
      <c r="G14" s="355" t="str">
        <f>IF('Record Release Checklist'!G23=0,"",'Record Release Checklist'!G23)</f>
        <v/>
      </c>
      <c r="H14" s="355" t="str">
        <f>IF('Record Release Checklist'!H23=0,"",'Record Release Checklist'!H23)</f>
        <v/>
      </c>
      <c r="I14" s="355" t="str">
        <f>IF('Record Release Checklist'!I23=0,"",'Record Release Checklist'!I23)</f>
        <v/>
      </c>
      <c r="J14" s="355" t="str">
        <f>IF('Record Release Checklist'!J23=0,"",'Record Release Checklist'!J23)</f>
        <v/>
      </c>
      <c r="K14" s="355" t="str">
        <f>IF('Record Release Checklist'!K23=0,"",'Record Release Checklist'!K23)</f>
        <v/>
      </c>
      <c r="L14" s="356" t="str">
        <f>IF('Record Release Checklist'!L23=0,"",'Record Release Checklist'!L23)</f>
        <v/>
      </c>
      <c r="M14" s="354" t="str">
        <f>IF('Record Release Checklist'!M23=0,"",'Record Release Checklist'!M23)</f>
        <v/>
      </c>
      <c r="N14" s="355" t="str">
        <f>IF('Record Release Checklist'!N23=0,"",'Record Release Checklist'!N23)</f>
        <v/>
      </c>
      <c r="O14" s="355" t="str">
        <f>IF('Record Release Checklist'!O23=0,"",'Record Release Checklist'!O23)</f>
        <v/>
      </c>
      <c r="P14" s="355" t="str">
        <f>IF('Record Release Checklist'!P23=0,"",'Record Release Checklist'!P23)</f>
        <v/>
      </c>
      <c r="Q14" s="355" t="str">
        <f>IF('Record Release Checklist'!Q23=0,"",'Record Release Checklist'!Q23)</f>
        <v/>
      </c>
      <c r="R14" s="355" t="str">
        <f>IF('Record Release Checklist'!R23=0,"",'Record Release Checklist'!R23)</f>
        <v/>
      </c>
      <c r="S14" s="355" t="str">
        <f>IF('Record Release Checklist'!S23=0,"",'Record Release Checklist'!S23)</f>
        <v/>
      </c>
      <c r="T14" s="355" t="str">
        <f>IF('Record Release Checklist'!T23=0,"",'Record Release Checklist'!T23)</f>
        <v/>
      </c>
      <c r="U14" s="355" t="str">
        <f>IF('Record Release Checklist'!U23=0,"",'Record Release Checklist'!U23)</f>
        <v/>
      </c>
      <c r="V14" s="356" t="str">
        <f>IF('Record Release Checklist'!V23=0,"",'Record Release Checklist'!V23)</f>
        <v/>
      </c>
      <c r="W14" s="354" t="str">
        <f>IF('Record Release Checklist'!W23=0,"",'Record Release Checklist'!W23)</f>
        <v/>
      </c>
      <c r="X14" s="355" t="str">
        <f>IF('Record Release Checklist'!X23=0,"",'Record Release Checklist'!X23)</f>
        <v/>
      </c>
      <c r="Y14" s="355" t="str">
        <f>IF('Record Release Checklist'!Y23=0,"",'Record Release Checklist'!Y23)</f>
        <v/>
      </c>
      <c r="Z14" s="355" t="str">
        <f>IF('Record Release Checklist'!Z23=0,"",'Record Release Checklist'!Z23)</f>
        <v/>
      </c>
      <c r="AA14" s="355" t="str">
        <f>IF('Record Release Checklist'!AA23=0,"",'Record Release Checklist'!AA23)</f>
        <v/>
      </c>
      <c r="AB14" s="355" t="str">
        <f>IF('Record Release Checklist'!AB23=0,"",'Record Release Checklist'!AB23)</f>
        <v/>
      </c>
      <c r="AC14" s="355" t="str">
        <f>IF('Record Release Checklist'!AC23=0,"",'Record Release Checklist'!AC23)</f>
        <v/>
      </c>
      <c r="AD14" s="355" t="str">
        <f>IF('Record Release Checklist'!AD23=0,"",'Record Release Checklist'!AD23)</f>
        <v/>
      </c>
      <c r="AE14" s="355" t="str">
        <f>IF('Record Release Checklist'!AE23=0,"",'Record Release Checklist'!AE23)</f>
        <v/>
      </c>
      <c r="AF14" s="356" t="str">
        <f>IF('Record Release Checklist'!AF23=0,"",'Record Release Checklist'!AF23)</f>
        <v/>
      </c>
      <c r="AG14" s="431">
        <f t="shared" si="2"/>
        <v>0</v>
      </c>
      <c r="AH14" s="167">
        <f t="shared" si="3"/>
        <v>0</v>
      </c>
      <c r="AI14" s="168">
        <f t="shared" si="4"/>
        <v>0</v>
      </c>
      <c r="AJ14" s="167">
        <f t="shared" si="5"/>
        <v>0</v>
      </c>
      <c r="AK14" s="169">
        <f t="shared" si="6"/>
        <v>0</v>
      </c>
    </row>
    <row r="15" spans="1:41" s="29" customFormat="1" ht="19.899999999999999" customHeight="1" thickBot="1">
      <c r="A15" s="141"/>
      <c r="B15" s="142"/>
      <c r="C15" s="425" t="s">
        <v>126</v>
      </c>
      <c r="D15" s="330"/>
      <c r="E15" s="331"/>
      <c r="F15" s="331"/>
      <c r="G15" s="331"/>
      <c r="H15" s="331"/>
      <c r="I15" s="331"/>
      <c r="J15" s="331"/>
      <c r="K15" s="331"/>
      <c r="L15" s="426"/>
      <c r="M15" s="425" t="s">
        <v>126</v>
      </c>
      <c r="N15" s="330"/>
      <c r="O15" s="331"/>
      <c r="P15" s="331"/>
      <c r="Q15" s="331"/>
      <c r="R15" s="331"/>
      <c r="S15" s="331"/>
      <c r="T15" s="331"/>
      <c r="U15" s="331"/>
      <c r="V15" s="426"/>
      <c r="W15" s="425" t="s">
        <v>126</v>
      </c>
      <c r="X15" s="330"/>
      <c r="Y15" s="331"/>
      <c r="Z15" s="331"/>
      <c r="AA15" s="331"/>
      <c r="AB15" s="331"/>
      <c r="AC15" s="331"/>
      <c r="AD15" s="331"/>
      <c r="AE15" s="331"/>
      <c r="AF15" s="426"/>
      <c r="AG15" s="329"/>
      <c r="AH15" s="144"/>
      <c r="AI15" s="144"/>
      <c r="AJ15" s="144"/>
      <c r="AK15" s="145"/>
    </row>
    <row r="16" spans="1:41" s="74" customFormat="1" ht="13.5" thickBot="1">
      <c r="A16" s="410" t="s">
        <v>48</v>
      </c>
      <c r="B16" s="420" t="s">
        <v>163</v>
      </c>
      <c r="C16" s="411"/>
      <c r="D16" s="412"/>
      <c r="E16" s="412"/>
      <c r="F16" s="412"/>
      <c r="G16" s="412"/>
      <c r="H16" s="412"/>
      <c r="I16" s="412"/>
      <c r="J16" s="412"/>
      <c r="K16" s="412"/>
      <c r="L16" s="427"/>
      <c r="M16" s="411"/>
      <c r="N16" s="412"/>
      <c r="O16" s="412"/>
      <c r="P16" s="412"/>
      <c r="Q16" s="412"/>
      <c r="R16" s="412"/>
      <c r="S16" s="412"/>
      <c r="T16" s="412"/>
      <c r="U16" s="412"/>
      <c r="V16" s="427"/>
      <c r="W16" s="411"/>
      <c r="X16" s="412"/>
      <c r="Y16" s="412"/>
      <c r="Z16" s="412"/>
      <c r="AA16" s="412"/>
      <c r="AB16" s="412"/>
      <c r="AC16" s="412"/>
      <c r="AD16" s="412"/>
      <c r="AE16" s="412"/>
      <c r="AF16" s="427"/>
      <c r="AG16" s="431">
        <f>COUNTIF(C16:AF16,"=Met")</f>
        <v>0</v>
      </c>
      <c r="AH16" s="167">
        <f t="shared" ref="AH16" si="7">IF(SUM(AG16,AI16)=0,0,AG16/SUM(AG16,AI16))</f>
        <v>0</v>
      </c>
      <c r="AI16" s="168">
        <f>COUNTIF(C16:AF16,"=Not Met")</f>
        <v>0</v>
      </c>
      <c r="AJ16" s="167">
        <f t="shared" ref="AJ16" si="8">IF(SUM(AG16,AI16)=0,0,AI16/SUM(AG16,AI16))</f>
        <v>0</v>
      </c>
      <c r="AK16" s="169">
        <f>COUNTIF(C16:AF16,"=N/A")</f>
        <v>0</v>
      </c>
    </row>
    <row r="17" spans="1:42" s="5" customFormat="1" ht="15" customHeight="1" thickBot="1">
      <c r="A17" s="96"/>
      <c r="B17" s="421" t="s">
        <v>36</v>
      </c>
      <c r="C17" s="322"/>
      <c r="D17" s="323"/>
      <c r="E17" s="323"/>
      <c r="F17" s="323"/>
      <c r="G17" s="323"/>
      <c r="H17" s="323"/>
      <c r="I17" s="323"/>
      <c r="J17" s="323"/>
      <c r="K17" s="323"/>
      <c r="L17" s="324"/>
      <c r="M17" s="322"/>
      <c r="N17" s="323"/>
      <c r="O17" s="323"/>
      <c r="P17" s="323"/>
      <c r="Q17" s="323"/>
      <c r="R17" s="323"/>
      <c r="S17" s="323"/>
      <c r="T17" s="323"/>
      <c r="U17" s="323"/>
      <c r="V17" s="324"/>
      <c r="W17" s="322"/>
      <c r="X17" s="323"/>
      <c r="Y17" s="323"/>
      <c r="Z17" s="323"/>
      <c r="AA17" s="323"/>
      <c r="AB17" s="323"/>
      <c r="AC17" s="323"/>
      <c r="AD17" s="323"/>
      <c r="AE17" s="323"/>
      <c r="AF17" s="324"/>
      <c r="AG17" s="14"/>
      <c r="AH17" s="14"/>
      <c r="AI17" s="14"/>
      <c r="AJ17" s="14"/>
      <c r="AK17" s="14"/>
    </row>
    <row r="18" spans="1:42" s="10" customFormat="1" ht="13.9" customHeight="1" thickBot="1">
      <c r="A18" s="16"/>
      <c r="B18" s="97"/>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8"/>
      <c r="AH18" s="8"/>
      <c r="AI18" s="8"/>
      <c r="AJ18" s="8"/>
      <c r="AK18" s="8"/>
    </row>
    <row r="19" spans="1:42" s="10" customFormat="1" ht="13.9" customHeight="1">
      <c r="A19" s="16"/>
      <c r="B19" s="120" t="s">
        <v>58</v>
      </c>
      <c r="C19" s="17">
        <f t="shared" ref="C19:AF19" si="9">COUNTIF(C10:C16,"=Met")</f>
        <v>0</v>
      </c>
      <c r="D19" s="18">
        <f t="shared" si="9"/>
        <v>0</v>
      </c>
      <c r="E19" s="18">
        <f t="shared" si="9"/>
        <v>0</v>
      </c>
      <c r="F19" s="18">
        <f t="shared" si="9"/>
        <v>0</v>
      </c>
      <c r="G19" s="18">
        <f t="shared" si="9"/>
        <v>0</v>
      </c>
      <c r="H19" s="18">
        <f t="shared" si="9"/>
        <v>0</v>
      </c>
      <c r="I19" s="18">
        <f t="shared" si="9"/>
        <v>0</v>
      </c>
      <c r="J19" s="18">
        <f t="shared" si="9"/>
        <v>0</v>
      </c>
      <c r="K19" s="18">
        <f t="shared" si="9"/>
        <v>0</v>
      </c>
      <c r="L19" s="19">
        <f t="shared" si="9"/>
        <v>0</v>
      </c>
      <c r="M19" s="17">
        <f t="shared" si="9"/>
        <v>0</v>
      </c>
      <c r="N19" s="18">
        <f t="shared" si="9"/>
        <v>0</v>
      </c>
      <c r="O19" s="18">
        <f t="shared" si="9"/>
        <v>0</v>
      </c>
      <c r="P19" s="18">
        <f t="shared" si="9"/>
        <v>0</v>
      </c>
      <c r="Q19" s="18">
        <f t="shared" si="9"/>
        <v>0</v>
      </c>
      <c r="R19" s="18">
        <f t="shared" si="9"/>
        <v>0</v>
      </c>
      <c r="S19" s="18">
        <f t="shared" si="9"/>
        <v>0</v>
      </c>
      <c r="T19" s="18">
        <f t="shared" si="9"/>
        <v>0</v>
      </c>
      <c r="U19" s="18">
        <f t="shared" si="9"/>
        <v>0</v>
      </c>
      <c r="V19" s="19">
        <f t="shared" si="9"/>
        <v>0</v>
      </c>
      <c r="W19" s="17">
        <f t="shared" si="9"/>
        <v>0</v>
      </c>
      <c r="X19" s="18">
        <f t="shared" si="9"/>
        <v>0</v>
      </c>
      <c r="Y19" s="18">
        <f t="shared" si="9"/>
        <v>0</v>
      </c>
      <c r="Z19" s="18">
        <f t="shared" si="9"/>
        <v>0</v>
      </c>
      <c r="AA19" s="18">
        <f t="shared" si="9"/>
        <v>0</v>
      </c>
      <c r="AB19" s="18">
        <f t="shared" si="9"/>
        <v>0</v>
      </c>
      <c r="AC19" s="18">
        <f t="shared" si="9"/>
        <v>0</v>
      </c>
      <c r="AD19" s="18">
        <f t="shared" si="9"/>
        <v>0</v>
      </c>
      <c r="AE19" s="18">
        <f t="shared" si="9"/>
        <v>0</v>
      </c>
      <c r="AF19" s="19">
        <f t="shared" si="9"/>
        <v>0</v>
      </c>
      <c r="AG19" s="8"/>
      <c r="AH19" s="8"/>
      <c r="AI19" s="8"/>
      <c r="AJ19" s="8"/>
      <c r="AK19" s="8"/>
    </row>
    <row r="20" spans="1:42" s="10" customFormat="1" ht="13.9" customHeight="1">
      <c r="A20" s="16"/>
      <c r="B20" s="120" t="s">
        <v>3</v>
      </c>
      <c r="C20" s="48">
        <f t="shared" ref="C20:L20" si="10">IF(SUM(C19,C21)=0,0,C19/SUM(C19,C21))</f>
        <v>0</v>
      </c>
      <c r="D20" s="49">
        <f t="shared" si="10"/>
        <v>0</v>
      </c>
      <c r="E20" s="49">
        <f t="shared" si="10"/>
        <v>0</v>
      </c>
      <c r="F20" s="49">
        <f t="shared" si="10"/>
        <v>0</v>
      </c>
      <c r="G20" s="49">
        <f t="shared" si="10"/>
        <v>0</v>
      </c>
      <c r="H20" s="49">
        <f t="shared" si="10"/>
        <v>0</v>
      </c>
      <c r="I20" s="49">
        <f t="shared" si="10"/>
        <v>0</v>
      </c>
      <c r="J20" s="49">
        <f t="shared" si="10"/>
        <v>0</v>
      </c>
      <c r="K20" s="49">
        <f t="shared" si="10"/>
        <v>0</v>
      </c>
      <c r="L20" s="50">
        <f t="shared" si="10"/>
        <v>0</v>
      </c>
      <c r="M20" s="48">
        <f t="shared" ref="M20:V20" si="11">IF(SUM(M19,M21)=0,0,M19/SUM(M19,M21))</f>
        <v>0</v>
      </c>
      <c r="N20" s="49">
        <f t="shared" si="11"/>
        <v>0</v>
      </c>
      <c r="O20" s="49">
        <f t="shared" si="11"/>
        <v>0</v>
      </c>
      <c r="P20" s="49">
        <f t="shared" si="11"/>
        <v>0</v>
      </c>
      <c r="Q20" s="49">
        <f t="shared" si="11"/>
        <v>0</v>
      </c>
      <c r="R20" s="49">
        <f t="shared" si="11"/>
        <v>0</v>
      </c>
      <c r="S20" s="49">
        <f t="shared" si="11"/>
        <v>0</v>
      </c>
      <c r="T20" s="49">
        <f t="shared" si="11"/>
        <v>0</v>
      </c>
      <c r="U20" s="49">
        <f t="shared" si="11"/>
        <v>0</v>
      </c>
      <c r="V20" s="50">
        <f t="shared" si="11"/>
        <v>0</v>
      </c>
      <c r="W20" s="48">
        <f t="shared" ref="W20:AF20" si="12">IF(SUM(W19,W21)=0,0,W19/SUM(W19,W21))</f>
        <v>0</v>
      </c>
      <c r="X20" s="49">
        <f t="shared" si="12"/>
        <v>0</v>
      </c>
      <c r="Y20" s="49">
        <f t="shared" si="12"/>
        <v>0</v>
      </c>
      <c r="Z20" s="49">
        <f t="shared" si="12"/>
        <v>0</v>
      </c>
      <c r="AA20" s="49">
        <f t="shared" si="12"/>
        <v>0</v>
      </c>
      <c r="AB20" s="49">
        <f t="shared" si="12"/>
        <v>0</v>
      </c>
      <c r="AC20" s="49">
        <f t="shared" si="12"/>
        <v>0</v>
      </c>
      <c r="AD20" s="49">
        <f t="shared" si="12"/>
        <v>0</v>
      </c>
      <c r="AE20" s="49">
        <f t="shared" si="12"/>
        <v>0</v>
      </c>
      <c r="AF20" s="50">
        <f t="shared" si="12"/>
        <v>0</v>
      </c>
      <c r="AG20" s="8"/>
      <c r="AH20" s="8"/>
      <c r="AI20" s="8"/>
      <c r="AJ20" s="8"/>
      <c r="AK20" s="8"/>
    </row>
    <row r="21" spans="1:42" s="10" customFormat="1" ht="13.9" customHeight="1">
      <c r="A21" s="16"/>
      <c r="B21" s="120" t="s">
        <v>59</v>
      </c>
      <c r="C21" s="20">
        <f t="shared" ref="C21:AF21" si="13">COUNTIF(C10:C16,"=Not Met")</f>
        <v>0</v>
      </c>
      <c r="D21" s="21">
        <f t="shared" si="13"/>
        <v>0</v>
      </c>
      <c r="E21" s="21">
        <f t="shared" si="13"/>
        <v>0</v>
      </c>
      <c r="F21" s="21">
        <f t="shared" si="13"/>
        <v>0</v>
      </c>
      <c r="G21" s="21">
        <f t="shared" si="13"/>
        <v>0</v>
      </c>
      <c r="H21" s="21">
        <f t="shared" si="13"/>
        <v>0</v>
      </c>
      <c r="I21" s="21">
        <f t="shared" si="13"/>
        <v>0</v>
      </c>
      <c r="J21" s="21">
        <f t="shared" si="13"/>
        <v>0</v>
      </c>
      <c r="K21" s="21">
        <f t="shared" si="13"/>
        <v>0</v>
      </c>
      <c r="L21" s="22">
        <f t="shared" si="13"/>
        <v>0</v>
      </c>
      <c r="M21" s="20">
        <f t="shared" si="13"/>
        <v>0</v>
      </c>
      <c r="N21" s="21">
        <f t="shared" si="13"/>
        <v>0</v>
      </c>
      <c r="O21" s="21">
        <f t="shared" si="13"/>
        <v>0</v>
      </c>
      <c r="P21" s="21">
        <f t="shared" si="13"/>
        <v>0</v>
      </c>
      <c r="Q21" s="21">
        <f t="shared" si="13"/>
        <v>0</v>
      </c>
      <c r="R21" s="21">
        <f t="shared" si="13"/>
        <v>0</v>
      </c>
      <c r="S21" s="21">
        <f t="shared" si="13"/>
        <v>0</v>
      </c>
      <c r="T21" s="21">
        <f t="shared" si="13"/>
        <v>0</v>
      </c>
      <c r="U21" s="21">
        <f t="shared" si="13"/>
        <v>0</v>
      </c>
      <c r="V21" s="22">
        <f t="shared" si="13"/>
        <v>0</v>
      </c>
      <c r="W21" s="20">
        <f t="shared" si="13"/>
        <v>0</v>
      </c>
      <c r="X21" s="21">
        <f t="shared" si="13"/>
        <v>0</v>
      </c>
      <c r="Y21" s="21">
        <f t="shared" si="13"/>
        <v>0</v>
      </c>
      <c r="Z21" s="21">
        <f t="shared" si="13"/>
        <v>0</v>
      </c>
      <c r="AA21" s="21">
        <f t="shared" si="13"/>
        <v>0</v>
      </c>
      <c r="AB21" s="21">
        <f t="shared" si="13"/>
        <v>0</v>
      </c>
      <c r="AC21" s="21">
        <f t="shared" si="13"/>
        <v>0</v>
      </c>
      <c r="AD21" s="21">
        <f t="shared" si="13"/>
        <v>0</v>
      </c>
      <c r="AE21" s="21">
        <f t="shared" si="13"/>
        <v>0</v>
      </c>
      <c r="AF21" s="22">
        <f t="shared" si="13"/>
        <v>0</v>
      </c>
      <c r="AG21" s="8"/>
      <c r="AH21" s="8"/>
      <c r="AI21" s="8"/>
      <c r="AJ21" s="8"/>
      <c r="AK21" s="8"/>
    </row>
    <row r="22" spans="1:42" s="10" customFormat="1" ht="13.9" customHeight="1">
      <c r="A22" s="16"/>
      <c r="B22" s="120" t="s">
        <v>4</v>
      </c>
      <c r="C22" s="48">
        <f t="shared" ref="C22:L22" si="14">IF(SUM(C19,C21)=0,0,C21/SUM(C19,C21))</f>
        <v>0</v>
      </c>
      <c r="D22" s="49">
        <f t="shared" si="14"/>
        <v>0</v>
      </c>
      <c r="E22" s="49">
        <f t="shared" si="14"/>
        <v>0</v>
      </c>
      <c r="F22" s="49">
        <f t="shared" si="14"/>
        <v>0</v>
      </c>
      <c r="G22" s="49">
        <f t="shared" si="14"/>
        <v>0</v>
      </c>
      <c r="H22" s="49">
        <f t="shared" si="14"/>
        <v>0</v>
      </c>
      <c r="I22" s="49">
        <f t="shared" si="14"/>
        <v>0</v>
      </c>
      <c r="J22" s="49">
        <f t="shared" si="14"/>
        <v>0</v>
      </c>
      <c r="K22" s="49">
        <f t="shared" si="14"/>
        <v>0</v>
      </c>
      <c r="L22" s="50">
        <f t="shared" si="14"/>
        <v>0</v>
      </c>
      <c r="M22" s="48">
        <f t="shared" ref="M22:V22" si="15">IF(SUM(M19,M21)=0,0,M21/SUM(M19,M21))</f>
        <v>0</v>
      </c>
      <c r="N22" s="49">
        <f t="shared" si="15"/>
        <v>0</v>
      </c>
      <c r="O22" s="49">
        <f t="shared" si="15"/>
        <v>0</v>
      </c>
      <c r="P22" s="49">
        <f t="shared" si="15"/>
        <v>0</v>
      </c>
      <c r="Q22" s="49">
        <f t="shared" si="15"/>
        <v>0</v>
      </c>
      <c r="R22" s="49">
        <f t="shared" si="15"/>
        <v>0</v>
      </c>
      <c r="S22" s="49">
        <f t="shared" si="15"/>
        <v>0</v>
      </c>
      <c r="T22" s="49">
        <f t="shared" si="15"/>
        <v>0</v>
      </c>
      <c r="U22" s="49">
        <f t="shared" si="15"/>
        <v>0</v>
      </c>
      <c r="V22" s="50">
        <f t="shared" si="15"/>
        <v>0</v>
      </c>
      <c r="W22" s="48">
        <f t="shared" ref="W22:AF22" si="16">IF(SUM(W19,W21)=0,0,W21/SUM(W19,W21))</f>
        <v>0</v>
      </c>
      <c r="X22" s="49">
        <f t="shared" si="16"/>
        <v>0</v>
      </c>
      <c r="Y22" s="49">
        <f t="shared" si="16"/>
        <v>0</v>
      </c>
      <c r="Z22" s="49">
        <f t="shared" si="16"/>
        <v>0</v>
      </c>
      <c r="AA22" s="49">
        <f t="shared" si="16"/>
        <v>0</v>
      </c>
      <c r="AB22" s="49">
        <f t="shared" si="16"/>
        <v>0</v>
      </c>
      <c r="AC22" s="49">
        <f t="shared" si="16"/>
        <v>0</v>
      </c>
      <c r="AD22" s="49">
        <f t="shared" si="16"/>
        <v>0</v>
      </c>
      <c r="AE22" s="49">
        <f t="shared" si="16"/>
        <v>0</v>
      </c>
      <c r="AF22" s="50">
        <f t="shared" si="16"/>
        <v>0</v>
      </c>
      <c r="AG22" s="8"/>
      <c r="AH22" s="8"/>
      <c r="AI22" s="8"/>
      <c r="AJ22" s="8"/>
      <c r="AK22" s="8"/>
    </row>
    <row r="23" spans="1:42" s="10" customFormat="1" ht="13.9" customHeight="1" thickBot="1">
      <c r="A23" s="16"/>
      <c r="B23" s="120" t="s">
        <v>2</v>
      </c>
      <c r="C23" s="23">
        <f t="shared" ref="C23:W23" si="17">COUNTIF(C10:C16,"=N/A")</f>
        <v>0</v>
      </c>
      <c r="D23" s="24">
        <f t="shared" si="17"/>
        <v>0</v>
      </c>
      <c r="E23" s="24">
        <f t="shared" si="17"/>
        <v>0</v>
      </c>
      <c r="F23" s="24">
        <f t="shared" si="17"/>
        <v>0</v>
      </c>
      <c r="G23" s="24">
        <f t="shared" si="17"/>
        <v>0</v>
      </c>
      <c r="H23" s="24">
        <f t="shared" si="17"/>
        <v>0</v>
      </c>
      <c r="I23" s="24">
        <f t="shared" si="17"/>
        <v>0</v>
      </c>
      <c r="J23" s="24">
        <f t="shared" si="17"/>
        <v>0</v>
      </c>
      <c r="K23" s="24">
        <f t="shared" si="17"/>
        <v>0</v>
      </c>
      <c r="L23" s="25">
        <f t="shared" si="17"/>
        <v>0</v>
      </c>
      <c r="M23" s="23">
        <f t="shared" si="17"/>
        <v>0</v>
      </c>
      <c r="N23" s="24">
        <f t="shared" si="17"/>
        <v>0</v>
      </c>
      <c r="O23" s="24">
        <f t="shared" si="17"/>
        <v>0</v>
      </c>
      <c r="P23" s="24">
        <f t="shared" si="17"/>
        <v>0</v>
      </c>
      <c r="Q23" s="24">
        <f t="shared" si="17"/>
        <v>0</v>
      </c>
      <c r="R23" s="24">
        <f t="shared" si="17"/>
        <v>0</v>
      </c>
      <c r="S23" s="24">
        <f t="shared" si="17"/>
        <v>0</v>
      </c>
      <c r="T23" s="24">
        <f t="shared" si="17"/>
        <v>0</v>
      </c>
      <c r="U23" s="24">
        <f t="shared" si="17"/>
        <v>0</v>
      </c>
      <c r="V23" s="25">
        <f t="shared" si="17"/>
        <v>0</v>
      </c>
      <c r="W23" s="23">
        <f t="shared" si="17"/>
        <v>0</v>
      </c>
      <c r="X23" s="24">
        <f t="shared" ref="X23:AF23" si="18">COUNTIF(X10:X16,"=N/A")</f>
        <v>0</v>
      </c>
      <c r="Y23" s="24">
        <f t="shared" si="18"/>
        <v>0</v>
      </c>
      <c r="Z23" s="24">
        <f t="shared" si="18"/>
        <v>0</v>
      </c>
      <c r="AA23" s="24">
        <f t="shared" si="18"/>
        <v>0</v>
      </c>
      <c r="AB23" s="24">
        <f t="shared" si="18"/>
        <v>0</v>
      </c>
      <c r="AC23" s="24">
        <f t="shared" si="18"/>
        <v>0</v>
      </c>
      <c r="AD23" s="24">
        <f t="shared" si="18"/>
        <v>0</v>
      </c>
      <c r="AE23" s="24">
        <f t="shared" si="18"/>
        <v>0</v>
      </c>
      <c r="AF23" s="25">
        <f t="shared" si="18"/>
        <v>0</v>
      </c>
      <c r="AG23" s="8"/>
      <c r="AH23" s="8"/>
      <c r="AI23" s="8"/>
      <c r="AJ23" s="8"/>
      <c r="AK23" s="8"/>
    </row>
    <row r="24" spans="1:42" s="10" customFormat="1" ht="13.9" customHeight="1" thickBot="1">
      <c r="A24" s="542"/>
      <c r="B24" s="543"/>
      <c r="C24" s="543"/>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row>
    <row r="25" spans="1:42" s="5" customFormat="1" ht="13.9" customHeight="1">
      <c r="A25" s="376"/>
      <c r="B25" s="377"/>
      <c r="C25" s="123" t="s">
        <v>152</v>
      </c>
      <c r="D25" s="98"/>
      <c r="E25" s="98"/>
      <c r="F25" s="98"/>
      <c r="G25" s="98"/>
      <c r="H25" s="98"/>
      <c r="I25" s="98"/>
      <c r="J25" s="98"/>
      <c r="K25" s="98"/>
      <c r="L25" s="99"/>
      <c r="M25" s="123" t="s">
        <v>153</v>
      </c>
      <c r="N25" s="98"/>
      <c r="O25" s="98"/>
      <c r="P25" s="98"/>
      <c r="Q25" s="98"/>
      <c r="R25" s="98"/>
      <c r="S25" s="98"/>
      <c r="T25" s="98"/>
      <c r="U25" s="98"/>
      <c r="V25" s="99"/>
      <c r="W25" s="123" t="s">
        <v>154</v>
      </c>
      <c r="X25" s="98"/>
      <c r="Y25" s="98"/>
      <c r="Z25" s="98"/>
      <c r="AA25" s="98"/>
      <c r="AB25" s="98"/>
      <c r="AC25" s="98"/>
      <c r="AD25" s="98"/>
      <c r="AE25" s="98"/>
      <c r="AF25" s="99"/>
      <c r="AG25" s="378"/>
      <c r="AH25" s="379"/>
      <c r="AI25" s="379"/>
      <c r="AJ25" s="379"/>
      <c r="AK25" s="379"/>
      <c r="AL25" s="380"/>
      <c r="AN25" s="380"/>
      <c r="AP25" s="380"/>
    </row>
    <row r="26" spans="1:42" s="5" customFormat="1" ht="70.150000000000006" customHeight="1" thickBot="1">
      <c r="A26" s="376"/>
      <c r="B26" s="381"/>
      <c r="C26" s="544"/>
      <c r="D26" s="545"/>
      <c r="E26" s="545"/>
      <c r="F26" s="545"/>
      <c r="G26" s="545"/>
      <c r="H26" s="545"/>
      <c r="I26" s="545"/>
      <c r="J26" s="545"/>
      <c r="K26" s="545"/>
      <c r="L26" s="546"/>
      <c r="M26" s="544"/>
      <c r="N26" s="545"/>
      <c r="O26" s="545"/>
      <c r="P26" s="545"/>
      <c r="Q26" s="545"/>
      <c r="R26" s="545"/>
      <c r="S26" s="545"/>
      <c r="T26" s="545"/>
      <c r="U26" s="545"/>
      <c r="V26" s="546"/>
      <c r="W26" s="544"/>
      <c r="X26" s="545"/>
      <c r="Y26" s="545"/>
      <c r="Z26" s="545"/>
      <c r="AA26" s="545"/>
      <c r="AB26" s="545"/>
      <c r="AC26" s="545"/>
      <c r="AD26" s="545"/>
      <c r="AE26" s="545"/>
      <c r="AF26" s="546"/>
      <c r="AG26" s="382"/>
      <c r="AH26" s="382"/>
      <c r="AI26" s="382"/>
      <c r="AJ26" s="382"/>
      <c r="AK26" s="382"/>
      <c r="AL26" s="380"/>
      <c r="AN26" s="380"/>
      <c r="AP26" s="380"/>
    </row>
    <row r="27" spans="1:42">
      <c r="AG27" s="6"/>
      <c r="AH27" s="6"/>
      <c r="AI27" s="6"/>
      <c r="AJ27" s="6"/>
      <c r="AK27" s="6"/>
    </row>
    <row r="28" spans="1:42">
      <c r="AG28" s="6"/>
      <c r="AH28" s="6"/>
      <c r="AI28" s="6"/>
      <c r="AJ28" s="6"/>
      <c r="AK28" s="6"/>
    </row>
    <row r="29" spans="1:42">
      <c r="AG29" s="6"/>
      <c r="AH29" s="6"/>
      <c r="AI29" s="6"/>
      <c r="AJ29" s="6"/>
      <c r="AK29" s="6"/>
    </row>
    <row r="30" spans="1:42">
      <c r="AG30" s="6"/>
      <c r="AH30" s="6"/>
      <c r="AI30" s="6"/>
      <c r="AJ30" s="6"/>
      <c r="AK30" s="6"/>
    </row>
    <row r="31" spans="1:42">
      <c r="AG31" s="6"/>
      <c r="AH31" s="6"/>
      <c r="AI31" s="6"/>
      <c r="AJ31" s="6"/>
      <c r="AK31" s="6"/>
    </row>
    <row r="32" spans="1:42">
      <c r="AG32" s="6"/>
      <c r="AH32" s="6"/>
      <c r="AI32" s="6"/>
      <c r="AJ32" s="6"/>
      <c r="AK32" s="6"/>
    </row>
    <row r="33" spans="33:37">
      <c r="AG33" s="6"/>
      <c r="AH33" s="6"/>
      <c r="AI33" s="6"/>
      <c r="AJ33" s="6"/>
      <c r="AK33" s="6"/>
    </row>
    <row r="34" spans="33:37">
      <c r="AG34" s="6"/>
      <c r="AH34" s="6"/>
      <c r="AI34" s="6"/>
      <c r="AJ34" s="6"/>
      <c r="AK34" s="6"/>
    </row>
    <row r="35" spans="33:37">
      <c r="AG35" s="6"/>
      <c r="AH35" s="6"/>
      <c r="AI35" s="6"/>
      <c r="AJ35" s="6"/>
      <c r="AK35" s="6"/>
    </row>
    <row r="36" spans="33:37">
      <c r="AG36" s="6"/>
      <c r="AH36" s="6"/>
      <c r="AI36" s="6"/>
      <c r="AJ36" s="6"/>
      <c r="AK36" s="6"/>
    </row>
    <row r="37" spans="33:37">
      <c r="AG37" s="6"/>
      <c r="AH37" s="6"/>
      <c r="AI37" s="6"/>
      <c r="AJ37" s="6"/>
      <c r="AK37" s="6"/>
    </row>
    <row r="38" spans="33:37">
      <c r="AG38" s="6"/>
      <c r="AH38" s="6"/>
      <c r="AI38" s="6"/>
      <c r="AJ38" s="6"/>
      <c r="AK38" s="6"/>
    </row>
    <row r="39" spans="33:37">
      <c r="AG39" s="6"/>
      <c r="AH39" s="6"/>
      <c r="AI39" s="6"/>
      <c r="AJ39" s="6"/>
      <c r="AK39" s="6"/>
    </row>
    <row r="40" spans="33:37">
      <c r="AG40" s="6"/>
      <c r="AH40" s="6"/>
      <c r="AI40" s="6"/>
      <c r="AJ40" s="6"/>
      <c r="AK40" s="6"/>
    </row>
    <row r="41" spans="33:37">
      <c r="AG41" s="6"/>
      <c r="AH41" s="6"/>
      <c r="AI41" s="6"/>
      <c r="AJ41" s="6"/>
      <c r="AK41" s="6"/>
    </row>
    <row r="42" spans="33:37">
      <c r="AG42" s="6"/>
      <c r="AH42" s="6"/>
      <c r="AI42" s="6"/>
      <c r="AJ42" s="6"/>
      <c r="AK42" s="6"/>
    </row>
    <row r="43" spans="33:37">
      <c r="AG43" s="6"/>
      <c r="AH43" s="6"/>
      <c r="AI43" s="6"/>
      <c r="AJ43" s="6"/>
      <c r="AK43" s="6"/>
    </row>
    <row r="44" spans="33:37">
      <c r="AG44" s="6"/>
      <c r="AH44" s="6"/>
      <c r="AI44" s="6"/>
      <c r="AJ44" s="6"/>
      <c r="AK44" s="6"/>
    </row>
    <row r="45" spans="33:37">
      <c r="AG45" s="6"/>
      <c r="AH45" s="6"/>
      <c r="AI45" s="6"/>
      <c r="AJ45" s="6"/>
      <c r="AK45" s="6"/>
    </row>
    <row r="46" spans="33:37">
      <c r="AG46" s="6"/>
      <c r="AH46" s="6"/>
      <c r="AI46" s="6"/>
      <c r="AJ46" s="6"/>
      <c r="AK46" s="6"/>
    </row>
    <row r="47" spans="33:37">
      <c r="AG47" s="6"/>
      <c r="AH47" s="6"/>
      <c r="AI47" s="6"/>
      <c r="AJ47" s="6"/>
      <c r="AK47" s="6"/>
    </row>
    <row r="48" spans="33:37">
      <c r="AG48" s="6"/>
      <c r="AH48" s="6"/>
      <c r="AI48" s="6"/>
      <c r="AJ48" s="6"/>
      <c r="AK48" s="6"/>
    </row>
    <row r="49" spans="33:37">
      <c r="AG49" s="6"/>
      <c r="AH49" s="6"/>
      <c r="AI49" s="6"/>
      <c r="AJ49" s="6"/>
      <c r="AK49" s="6"/>
    </row>
    <row r="50" spans="33:37">
      <c r="AG50" s="6"/>
      <c r="AH50" s="6"/>
      <c r="AI50" s="6"/>
      <c r="AJ50" s="6"/>
      <c r="AK50" s="6"/>
    </row>
    <row r="51" spans="33:37">
      <c r="AG51" s="6"/>
      <c r="AH51" s="6"/>
      <c r="AI51" s="6"/>
      <c r="AJ51" s="6"/>
      <c r="AK51" s="6"/>
    </row>
    <row r="52" spans="33:37">
      <c r="AG52" s="6"/>
      <c r="AH52" s="6"/>
      <c r="AI52" s="6"/>
      <c r="AJ52" s="6"/>
      <c r="AK52" s="6"/>
    </row>
    <row r="53" spans="33:37">
      <c r="AG53" s="6"/>
      <c r="AH53" s="6"/>
      <c r="AI53" s="6"/>
      <c r="AJ53" s="6"/>
      <c r="AK53" s="6"/>
    </row>
    <row r="54" spans="33:37">
      <c r="AG54" s="6"/>
      <c r="AH54" s="6"/>
      <c r="AI54" s="6"/>
      <c r="AJ54" s="6"/>
      <c r="AK54" s="6"/>
    </row>
    <row r="55" spans="33:37">
      <c r="AG55" s="6"/>
      <c r="AH55" s="6"/>
      <c r="AI55" s="6"/>
      <c r="AJ55" s="6"/>
      <c r="AK55" s="6"/>
    </row>
    <row r="56" spans="33:37">
      <c r="AG56" s="6"/>
      <c r="AH56" s="6"/>
      <c r="AI56" s="6"/>
      <c r="AJ56" s="6"/>
      <c r="AK56" s="6"/>
    </row>
    <row r="57" spans="33:37">
      <c r="AG57" s="6"/>
      <c r="AH57" s="6"/>
      <c r="AI57" s="6"/>
      <c r="AJ57" s="6"/>
      <c r="AK57" s="6"/>
    </row>
    <row r="58" spans="33:37">
      <c r="AG58" s="6"/>
      <c r="AH58" s="6"/>
      <c r="AI58" s="6"/>
      <c r="AJ58" s="6"/>
      <c r="AK58" s="6"/>
    </row>
    <row r="59" spans="33:37">
      <c r="AG59" s="6"/>
      <c r="AH59" s="6"/>
      <c r="AI59" s="6"/>
      <c r="AJ59" s="6"/>
      <c r="AK59" s="6"/>
    </row>
    <row r="60" spans="33:37">
      <c r="AG60" s="6"/>
      <c r="AH60" s="6"/>
      <c r="AI60" s="6"/>
      <c r="AJ60" s="6"/>
      <c r="AK60" s="6"/>
    </row>
    <row r="61" spans="33:37">
      <c r="AG61" s="6"/>
      <c r="AH61" s="6"/>
      <c r="AI61" s="6"/>
      <c r="AJ61" s="6"/>
      <c r="AK61" s="6"/>
    </row>
    <row r="62" spans="33:37">
      <c r="AG62" s="6"/>
      <c r="AH62" s="6"/>
      <c r="AI62" s="6"/>
      <c r="AJ62" s="6"/>
      <c r="AK62" s="6"/>
    </row>
    <row r="63" spans="33:37">
      <c r="AG63" s="6"/>
      <c r="AH63" s="6"/>
      <c r="AI63" s="6"/>
      <c r="AJ63" s="6"/>
      <c r="AK63" s="6"/>
    </row>
    <row r="64" spans="33:37">
      <c r="AG64" s="6"/>
      <c r="AH64" s="6"/>
      <c r="AI64" s="6"/>
      <c r="AJ64" s="6"/>
      <c r="AK64" s="6"/>
    </row>
    <row r="65" spans="33:37">
      <c r="AG65" s="6"/>
      <c r="AH65" s="6"/>
      <c r="AI65" s="6"/>
      <c r="AJ65" s="6"/>
      <c r="AK65" s="6"/>
    </row>
    <row r="66" spans="33:37">
      <c r="AG66" s="6"/>
      <c r="AH66" s="6"/>
      <c r="AI66" s="6"/>
      <c r="AJ66" s="6"/>
      <c r="AK66" s="6"/>
    </row>
    <row r="67" spans="33:37">
      <c r="AG67" s="6"/>
      <c r="AH67" s="6"/>
      <c r="AI67" s="6"/>
      <c r="AJ67" s="6"/>
      <c r="AK67" s="6"/>
    </row>
    <row r="68" spans="33:37">
      <c r="AG68" s="6"/>
      <c r="AH68" s="6"/>
      <c r="AI68" s="6"/>
      <c r="AJ68" s="6"/>
      <c r="AK68" s="6"/>
    </row>
    <row r="69" spans="33:37">
      <c r="AG69" s="6"/>
      <c r="AH69" s="6"/>
      <c r="AI69" s="6"/>
      <c r="AJ69" s="6"/>
      <c r="AK69" s="6"/>
    </row>
    <row r="70" spans="33:37">
      <c r="AG70" s="6"/>
      <c r="AH70" s="6"/>
      <c r="AI70" s="6"/>
      <c r="AJ70" s="6"/>
      <c r="AK70" s="6"/>
    </row>
    <row r="71" spans="33:37">
      <c r="AG71" s="6"/>
      <c r="AH71" s="6"/>
      <c r="AI71" s="6"/>
      <c r="AJ71" s="6"/>
      <c r="AK71" s="6"/>
    </row>
    <row r="72" spans="33:37">
      <c r="AG72" s="6"/>
      <c r="AH72" s="6"/>
      <c r="AI72" s="6"/>
      <c r="AJ72" s="6"/>
      <c r="AK72" s="6"/>
    </row>
    <row r="73" spans="33:37">
      <c r="AG73" s="6"/>
      <c r="AH73" s="6"/>
      <c r="AI73" s="6"/>
      <c r="AJ73" s="6"/>
      <c r="AK73" s="6"/>
    </row>
    <row r="74" spans="33:37">
      <c r="AG74" s="6"/>
      <c r="AH74" s="6"/>
      <c r="AI74" s="6"/>
      <c r="AJ74" s="6"/>
      <c r="AK74" s="6"/>
    </row>
    <row r="75" spans="33:37">
      <c r="AG75" s="6"/>
      <c r="AH75" s="6"/>
      <c r="AI75" s="6"/>
      <c r="AJ75" s="6"/>
      <c r="AK75" s="6"/>
    </row>
    <row r="76" spans="33:37">
      <c r="AG76" s="6"/>
      <c r="AH76" s="6"/>
      <c r="AI76" s="6"/>
      <c r="AJ76" s="6"/>
      <c r="AK76" s="6"/>
    </row>
    <row r="77" spans="33:37">
      <c r="AG77" s="6"/>
      <c r="AH77" s="6"/>
      <c r="AI77" s="6"/>
      <c r="AJ77" s="6"/>
      <c r="AK77" s="6"/>
    </row>
    <row r="78" spans="33:37">
      <c r="AG78" s="6"/>
      <c r="AH78" s="6"/>
      <c r="AI78" s="6"/>
      <c r="AJ78" s="6"/>
      <c r="AK78" s="6"/>
    </row>
    <row r="79" spans="33:37">
      <c r="AG79" s="6"/>
      <c r="AH79" s="6"/>
      <c r="AI79" s="6"/>
      <c r="AJ79" s="6"/>
      <c r="AK79" s="6"/>
    </row>
    <row r="80" spans="33:37">
      <c r="AG80" s="6"/>
      <c r="AH80" s="6"/>
      <c r="AI80" s="6"/>
      <c r="AJ80" s="6"/>
      <c r="AK80" s="6"/>
    </row>
    <row r="81" spans="33:37">
      <c r="AG81" s="6"/>
      <c r="AH81" s="6"/>
      <c r="AI81" s="6"/>
      <c r="AJ81" s="6"/>
      <c r="AK81" s="6"/>
    </row>
    <row r="82" spans="33:37">
      <c r="AG82" s="6"/>
      <c r="AH82" s="6"/>
      <c r="AI82" s="6"/>
      <c r="AJ82" s="6"/>
      <c r="AK82" s="6"/>
    </row>
    <row r="83" spans="33:37">
      <c r="AG83" s="6"/>
      <c r="AH83" s="6"/>
      <c r="AI83" s="6"/>
      <c r="AJ83" s="6"/>
      <c r="AK83" s="6"/>
    </row>
    <row r="84" spans="33:37">
      <c r="AG84" s="6"/>
      <c r="AH84" s="6"/>
      <c r="AI84" s="6"/>
      <c r="AJ84" s="6"/>
      <c r="AK84" s="6"/>
    </row>
    <row r="85" spans="33:37">
      <c r="AG85" s="6"/>
      <c r="AH85" s="6"/>
      <c r="AI85" s="6"/>
      <c r="AJ85" s="6"/>
      <c r="AK85" s="6"/>
    </row>
    <row r="86" spans="33:37">
      <c r="AG86" s="6"/>
      <c r="AH86" s="6"/>
      <c r="AI86" s="6"/>
      <c r="AJ86" s="6"/>
      <c r="AK86" s="6"/>
    </row>
    <row r="87" spans="33:37">
      <c r="AG87" s="6"/>
      <c r="AH87" s="6"/>
      <c r="AI87" s="6"/>
      <c r="AJ87" s="6"/>
      <c r="AK87" s="6"/>
    </row>
    <row r="88" spans="33:37">
      <c r="AG88" s="6"/>
      <c r="AH88" s="6"/>
      <c r="AI88" s="6"/>
      <c r="AJ88" s="6"/>
      <c r="AK88" s="6"/>
    </row>
    <row r="89" spans="33:37">
      <c r="AG89" s="6"/>
      <c r="AH89" s="6"/>
      <c r="AI89" s="6"/>
      <c r="AJ89" s="6"/>
      <c r="AK89" s="6"/>
    </row>
    <row r="90" spans="33:37">
      <c r="AG90" s="6"/>
      <c r="AH90" s="6"/>
      <c r="AI90" s="6"/>
      <c r="AJ90" s="6"/>
      <c r="AK90" s="6"/>
    </row>
    <row r="91" spans="33:37">
      <c r="AG91" s="6"/>
      <c r="AH91" s="6"/>
      <c r="AI91" s="6"/>
      <c r="AJ91" s="6"/>
      <c r="AK91" s="6"/>
    </row>
    <row r="92" spans="33:37">
      <c r="AG92" s="6"/>
      <c r="AH92" s="6"/>
      <c r="AI92" s="6"/>
      <c r="AJ92" s="6"/>
      <c r="AK92" s="6"/>
    </row>
    <row r="93" spans="33:37">
      <c r="AG93" s="6"/>
      <c r="AH93" s="6"/>
      <c r="AI93" s="6"/>
      <c r="AJ93" s="6"/>
      <c r="AK93" s="6"/>
    </row>
    <row r="94" spans="33:37">
      <c r="AG94" s="6"/>
      <c r="AH94" s="6"/>
      <c r="AI94" s="6"/>
      <c r="AJ94" s="6"/>
      <c r="AK94" s="6"/>
    </row>
    <row r="95" spans="33:37">
      <c r="AG95" s="6"/>
      <c r="AH95" s="6"/>
      <c r="AI95" s="6"/>
      <c r="AJ95" s="6"/>
      <c r="AK95" s="6"/>
    </row>
    <row r="96" spans="33:37">
      <c r="AG96" s="6"/>
      <c r="AH96" s="6"/>
      <c r="AI96" s="6"/>
      <c r="AJ96" s="6"/>
      <c r="AK96" s="6"/>
    </row>
    <row r="97" spans="33:37">
      <c r="AG97" s="6"/>
      <c r="AH97" s="6"/>
      <c r="AI97" s="6"/>
      <c r="AJ97" s="6"/>
      <c r="AK97" s="6"/>
    </row>
    <row r="98" spans="33:37">
      <c r="AG98" s="6"/>
      <c r="AH98" s="6"/>
      <c r="AI98" s="6"/>
      <c r="AJ98" s="6"/>
      <c r="AK98" s="6"/>
    </row>
    <row r="99" spans="33:37">
      <c r="AG99" s="6"/>
      <c r="AH99" s="6"/>
      <c r="AI99" s="6"/>
      <c r="AJ99" s="6"/>
      <c r="AK99" s="6"/>
    </row>
    <row r="100" spans="33:37">
      <c r="AG100" s="6"/>
      <c r="AH100" s="6"/>
      <c r="AI100" s="6"/>
      <c r="AJ100" s="6"/>
      <c r="AK100" s="6"/>
    </row>
    <row r="101" spans="33:37">
      <c r="AG101" s="6"/>
      <c r="AH101" s="6"/>
      <c r="AI101" s="6"/>
      <c r="AJ101" s="6"/>
      <c r="AK101" s="6"/>
    </row>
    <row r="102" spans="33:37">
      <c r="AG102" s="6"/>
      <c r="AH102" s="6"/>
      <c r="AI102" s="6"/>
      <c r="AJ102" s="6"/>
      <c r="AK102" s="6"/>
    </row>
    <row r="103" spans="33:37">
      <c r="AG103" s="6"/>
      <c r="AH103" s="6"/>
      <c r="AI103" s="6"/>
      <c r="AJ103" s="6"/>
      <c r="AK103" s="6"/>
    </row>
    <row r="104" spans="33:37">
      <c r="AG104" s="6"/>
      <c r="AH104" s="6"/>
      <c r="AI104" s="6"/>
      <c r="AJ104" s="6"/>
      <c r="AK104" s="6"/>
    </row>
    <row r="105" spans="33:37">
      <c r="AG105" s="6"/>
      <c r="AH105" s="6"/>
      <c r="AI105" s="6"/>
      <c r="AJ105" s="6"/>
      <c r="AK105" s="6"/>
    </row>
    <row r="106" spans="33:37">
      <c r="AG106" s="6"/>
      <c r="AH106" s="6"/>
      <c r="AI106" s="6"/>
      <c r="AJ106" s="6"/>
      <c r="AK106" s="6"/>
    </row>
    <row r="107" spans="33:37">
      <c r="AG107" s="6"/>
      <c r="AH107" s="6"/>
      <c r="AI107" s="6"/>
      <c r="AJ107" s="6"/>
      <c r="AK107" s="6"/>
    </row>
    <row r="108" spans="33:37">
      <c r="AG108" s="6"/>
      <c r="AH108" s="6"/>
      <c r="AI108" s="6"/>
      <c r="AJ108" s="6"/>
      <c r="AK108" s="6"/>
    </row>
    <row r="109" spans="33:37">
      <c r="AG109" s="6"/>
      <c r="AH109" s="6"/>
      <c r="AI109" s="6"/>
      <c r="AJ109" s="6"/>
      <c r="AK109" s="6"/>
    </row>
    <row r="110" spans="33:37">
      <c r="AG110" s="6"/>
      <c r="AH110" s="6"/>
      <c r="AI110" s="6"/>
      <c r="AJ110" s="6"/>
      <c r="AK110" s="6"/>
    </row>
    <row r="111" spans="33:37">
      <c r="AG111" s="6"/>
      <c r="AH111" s="6"/>
      <c r="AI111" s="6"/>
      <c r="AJ111" s="6"/>
      <c r="AK111" s="6"/>
    </row>
    <row r="112" spans="33:37">
      <c r="AG112" s="6"/>
      <c r="AH112" s="6"/>
      <c r="AI112" s="6"/>
      <c r="AJ112" s="6"/>
      <c r="AK112" s="6"/>
    </row>
    <row r="113" spans="33:37">
      <c r="AG113" s="6"/>
      <c r="AH113" s="6"/>
      <c r="AI113" s="6"/>
      <c r="AJ113" s="6"/>
      <c r="AK113" s="6"/>
    </row>
    <row r="114" spans="33:37">
      <c r="AG114" s="6"/>
      <c r="AH114" s="6"/>
      <c r="AI114" s="6"/>
      <c r="AJ114" s="6"/>
      <c r="AK114" s="6"/>
    </row>
    <row r="115" spans="33:37">
      <c r="AG115" s="6"/>
      <c r="AH115" s="6"/>
      <c r="AI115" s="6"/>
      <c r="AJ115" s="6"/>
      <c r="AK115" s="6"/>
    </row>
    <row r="116" spans="33:37">
      <c r="AG116" s="6"/>
      <c r="AH116" s="6"/>
      <c r="AI116" s="6"/>
      <c r="AJ116" s="6"/>
      <c r="AK116" s="6"/>
    </row>
    <row r="117" spans="33:37">
      <c r="AG117" s="6"/>
      <c r="AH117" s="6"/>
      <c r="AI117" s="6"/>
      <c r="AJ117" s="6"/>
      <c r="AK117" s="6"/>
    </row>
    <row r="118" spans="33:37">
      <c r="AG118" s="6"/>
      <c r="AH118" s="6"/>
      <c r="AI118" s="6"/>
      <c r="AJ118" s="6"/>
      <c r="AK118" s="6"/>
    </row>
    <row r="119" spans="33:37">
      <c r="AG119" s="6"/>
      <c r="AH119" s="6"/>
      <c r="AI119" s="6"/>
      <c r="AJ119" s="6"/>
      <c r="AK119" s="6"/>
    </row>
    <row r="120" spans="33:37">
      <c r="AG120" s="6"/>
      <c r="AH120" s="6"/>
      <c r="AI120" s="6"/>
      <c r="AJ120" s="6"/>
      <c r="AK120" s="6"/>
    </row>
    <row r="121" spans="33:37">
      <c r="AG121" s="6"/>
      <c r="AH121" s="6"/>
      <c r="AI121" s="6"/>
      <c r="AJ121" s="6"/>
      <c r="AK121" s="6"/>
    </row>
    <row r="122" spans="33:37">
      <c r="AG122" s="6"/>
      <c r="AH122" s="6"/>
      <c r="AI122" s="6"/>
      <c r="AJ122" s="6"/>
      <c r="AK122" s="6"/>
    </row>
    <row r="123" spans="33:37">
      <c r="AG123" s="6"/>
      <c r="AH123" s="6"/>
      <c r="AI123" s="6"/>
      <c r="AJ123" s="6"/>
      <c r="AK123" s="6"/>
    </row>
    <row r="124" spans="33:37">
      <c r="AG124" s="6"/>
      <c r="AH124" s="6"/>
      <c r="AI124" s="6"/>
      <c r="AJ124" s="6"/>
      <c r="AK124" s="6"/>
    </row>
    <row r="125" spans="33:37">
      <c r="AG125" s="6"/>
      <c r="AH125" s="6"/>
      <c r="AI125" s="6"/>
      <c r="AJ125" s="6"/>
      <c r="AK125" s="6"/>
    </row>
    <row r="126" spans="33:37">
      <c r="AG126" s="6"/>
      <c r="AH126" s="6"/>
      <c r="AI126" s="6"/>
      <c r="AJ126" s="6"/>
      <c r="AK126" s="6"/>
    </row>
    <row r="127" spans="33:37">
      <c r="AG127" s="6"/>
      <c r="AH127" s="6"/>
      <c r="AI127" s="6"/>
      <c r="AJ127" s="6"/>
      <c r="AK127" s="6"/>
    </row>
    <row r="128" spans="33:37">
      <c r="AG128" s="6"/>
      <c r="AH128" s="6"/>
      <c r="AI128" s="6"/>
      <c r="AJ128" s="6"/>
      <c r="AK128" s="6"/>
    </row>
    <row r="129" spans="33:37">
      <c r="AG129" s="6"/>
      <c r="AH129" s="6"/>
      <c r="AI129" s="6"/>
      <c r="AJ129" s="6"/>
      <c r="AK129" s="6"/>
    </row>
    <row r="130" spans="33:37">
      <c r="AG130" s="6"/>
      <c r="AH130" s="6"/>
      <c r="AI130" s="6"/>
      <c r="AJ130" s="6"/>
      <c r="AK130" s="6"/>
    </row>
    <row r="131" spans="33:37">
      <c r="AG131" s="6"/>
      <c r="AH131" s="6"/>
      <c r="AI131" s="6"/>
      <c r="AJ131" s="6"/>
      <c r="AK131" s="6"/>
    </row>
    <row r="132" spans="33:37">
      <c r="AG132" s="6"/>
      <c r="AH132" s="6"/>
      <c r="AI132" s="6"/>
      <c r="AJ132" s="6"/>
      <c r="AK132" s="6"/>
    </row>
    <row r="133" spans="33:37">
      <c r="AG133" s="6"/>
      <c r="AH133" s="6"/>
      <c r="AI133" s="6"/>
      <c r="AJ133" s="6"/>
      <c r="AK133" s="6"/>
    </row>
    <row r="134" spans="33:37">
      <c r="AG134" s="6"/>
      <c r="AH134" s="6"/>
      <c r="AI134" s="6"/>
      <c r="AJ134" s="6"/>
      <c r="AK134" s="6"/>
    </row>
    <row r="135" spans="33:37">
      <c r="AG135" s="6"/>
      <c r="AH135" s="6"/>
      <c r="AI135" s="6"/>
      <c r="AJ135" s="6"/>
      <c r="AK135" s="6"/>
    </row>
    <row r="136" spans="33:37">
      <c r="AG136" s="6"/>
      <c r="AH136" s="6"/>
      <c r="AI136" s="6"/>
      <c r="AJ136" s="6"/>
      <c r="AK136" s="6"/>
    </row>
    <row r="137" spans="33:37">
      <c r="AG137" s="6"/>
      <c r="AH137" s="6"/>
      <c r="AI137" s="6"/>
      <c r="AJ137" s="6"/>
      <c r="AK137" s="6"/>
    </row>
    <row r="138" spans="33:37">
      <c r="AG138" s="6"/>
      <c r="AH138" s="6"/>
      <c r="AI138" s="6"/>
      <c r="AJ138" s="6"/>
      <c r="AK138" s="6"/>
    </row>
    <row r="139" spans="33:37">
      <c r="AG139" s="6"/>
      <c r="AH139" s="6"/>
      <c r="AI139" s="6"/>
      <c r="AJ139" s="6"/>
      <c r="AK139" s="6"/>
    </row>
    <row r="140" spans="33:37">
      <c r="AG140" s="6"/>
      <c r="AH140" s="6"/>
      <c r="AI140" s="6"/>
      <c r="AJ140" s="6"/>
      <c r="AK140" s="6"/>
    </row>
    <row r="141" spans="33:37">
      <c r="AG141" s="6"/>
      <c r="AH141" s="6"/>
      <c r="AI141" s="6"/>
      <c r="AJ141" s="6"/>
      <c r="AK141" s="6"/>
    </row>
    <row r="142" spans="33:37">
      <c r="AG142" s="6"/>
      <c r="AH142" s="6"/>
      <c r="AI142" s="6"/>
      <c r="AJ142" s="6"/>
      <c r="AK142" s="6"/>
    </row>
    <row r="143" spans="33:37">
      <c r="AG143" s="6"/>
      <c r="AH143" s="6"/>
      <c r="AI143" s="6"/>
      <c r="AJ143" s="6"/>
      <c r="AK143" s="6"/>
    </row>
    <row r="144" spans="33:37">
      <c r="AG144" s="6"/>
      <c r="AH144" s="6"/>
      <c r="AI144" s="6"/>
      <c r="AJ144" s="6"/>
      <c r="AK144" s="6"/>
    </row>
    <row r="145" spans="33:37">
      <c r="AG145" s="6"/>
      <c r="AH145" s="6"/>
      <c r="AI145" s="6"/>
      <c r="AJ145" s="6"/>
      <c r="AK145" s="6"/>
    </row>
    <row r="146" spans="33:37">
      <c r="AG146" s="6"/>
      <c r="AH146" s="6"/>
      <c r="AI146" s="6"/>
      <c r="AJ146" s="6"/>
      <c r="AK146" s="6"/>
    </row>
    <row r="147" spans="33:37">
      <c r="AG147" s="6"/>
      <c r="AH147" s="6"/>
      <c r="AI147" s="6"/>
      <c r="AJ147" s="6"/>
      <c r="AK147" s="6"/>
    </row>
    <row r="148" spans="33:37">
      <c r="AG148" s="6"/>
      <c r="AH148" s="6"/>
      <c r="AI148" s="6"/>
      <c r="AJ148" s="6"/>
      <c r="AK148" s="6"/>
    </row>
    <row r="149" spans="33:37">
      <c r="AG149" s="6"/>
      <c r="AH149" s="6"/>
      <c r="AI149" s="6"/>
      <c r="AJ149" s="6"/>
      <c r="AK149" s="6"/>
    </row>
    <row r="150" spans="33:37">
      <c r="AG150" s="6"/>
      <c r="AH150" s="6"/>
      <c r="AI150" s="6"/>
      <c r="AJ150" s="6"/>
      <c r="AK150" s="6"/>
    </row>
    <row r="151" spans="33:37">
      <c r="AG151" s="6"/>
      <c r="AH151" s="6"/>
      <c r="AI151" s="6"/>
      <c r="AJ151" s="6"/>
      <c r="AK151" s="6"/>
    </row>
    <row r="152" spans="33:37">
      <c r="AG152" s="6"/>
      <c r="AH152" s="6"/>
      <c r="AI152" s="6"/>
      <c r="AJ152" s="6"/>
      <c r="AK152" s="6"/>
    </row>
    <row r="153" spans="33:37">
      <c r="AG153" s="6"/>
      <c r="AH153" s="6"/>
      <c r="AI153" s="6"/>
      <c r="AJ153" s="6"/>
      <c r="AK153" s="6"/>
    </row>
    <row r="154" spans="33:37">
      <c r="AG154" s="6"/>
      <c r="AH154" s="6"/>
      <c r="AI154" s="6"/>
      <c r="AJ154" s="6"/>
      <c r="AK154" s="6"/>
    </row>
    <row r="155" spans="33:37">
      <c r="AG155" s="6"/>
      <c r="AH155" s="6"/>
      <c r="AI155" s="6"/>
      <c r="AJ155" s="6"/>
      <c r="AK155" s="6"/>
    </row>
    <row r="156" spans="33:37">
      <c r="AG156" s="6"/>
      <c r="AH156" s="6"/>
      <c r="AI156" s="6"/>
      <c r="AJ156" s="6"/>
      <c r="AK156" s="6"/>
    </row>
    <row r="157" spans="33:37">
      <c r="AG157" s="6"/>
      <c r="AH157" s="6"/>
      <c r="AI157" s="6"/>
      <c r="AJ157" s="6"/>
      <c r="AK157" s="6"/>
    </row>
    <row r="158" spans="33:37">
      <c r="AG158" s="6"/>
      <c r="AH158" s="6"/>
      <c r="AI158" s="6"/>
      <c r="AJ158" s="6"/>
      <c r="AK158" s="6"/>
    </row>
    <row r="159" spans="33:37">
      <c r="AG159" s="6"/>
      <c r="AH159" s="6"/>
      <c r="AI159" s="6"/>
      <c r="AJ159" s="6"/>
      <c r="AK159" s="6"/>
    </row>
    <row r="160" spans="33:37">
      <c r="AG160" s="6"/>
      <c r="AH160" s="6"/>
      <c r="AI160" s="6"/>
      <c r="AJ160" s="6"/>
      <c r="AK160" s="6"/>
    </row>
    <row r="161" spans="33:37">
      <c r="AG161" s="6"/>
      <c r="AH161" s="6"/>
      <c r="AI161" s="6"/>
      <c r="AJ161" s="6"/>
      <c r="AK161" s="6"/>
    </row>
    <row r="162" spans="33:37">
      <c r="AG162" s="6"/>
      <c r="AH162" s="6"/>
      <c r="AI162" s="6"/>
      <c r="AJ162" s="6"/>
      <c r="AK162" s="6"/>
    </row>
    <row r="163" spans="33:37">
      <c r="AG163" s="6"/>
      <c r="AH163" s="6"/>
      <c r="AI163" s="6"/>
      <c r="AJ163" s="6"/>
      <c r="AK163" s="6"/>
    </row>
    <row r="164" spans="33:37">
      <c r="AG164" s="6"/>
      <c r="AH164" s="6"/>
      <c r="AI164" s="6"/>
      <c r="AJ164" s="6"/>
      <c r="AK164" s="6"/>
    </row>
    <row r="165" spans="33:37">
      <c r="AG165" s="6"/>
      <c r="AH165" s="6"/>
      <c r="AI165" s="6"/>
      <c r="AJ165" s="6"/>
      <c r="AK165" s="6"/>
    </row>
    <row r="166" spans="33:37">
      <c r="AG166" s="6"/>
      <c r="AH166" s="6"/>
      <c r="AI166" s="6"/>
      <c r="AJ166" s="6"/>
      <c r="AK166" s="6"/>
    </row>
    <row r="167" spans="33:37">
      <c r="AG167" s="6"/>
      <c r="AH167" s="6"/>
      <c r="AI167" s="6"/>
      <c r="AJ167" s="6"/>
      <c r="AK167" s="6"/>
    </row>
    <row r="168" spans="33:37">
      <c r="AG168" s="6"/>
      <c r="AH168" s="6"/>
      <c r="AI168" s="6"/>
      <c r="AJ168" s="6"/>
      <c r="AK168" s="6"/>
    </row>
    <row r="169" spans="33:37">
      <c r="AG169" s="6"/>
      <c r="AH169" s="6"/>
      <c r="AI169" s="6"/>
      <c r="AJ169" s="6"/>
      <c r="AK169" s="6"/>
    </row>
    <row r="170" spans="33:37">
      <c r="AG170" s="6"/>
      <c r="AH170" s="6"/>
      <c r="AI170" s="6"/>
      <c r="AJ170" s="6"/>
      <c r="AK170" s="6"/>
    </row>
    <row r="171" spans="33:37">
      <c r="AG171" s="6"/>
      <c r="AH171" s="6"/>
      <c r="AI171" s="6"/>
      <c r="AJ171" s="6"/>
      <c r="AK171" s="6"/>
    </row>
    <row r="172" spans="33:37">
      <c r="AG172" s="6"/>
      <c r="AH172" s="6"/>
      <c r="AI172" s="6"/>
      <c r="AJ172" s="6"/>
      <c r="AK172" s="6"/>
    </row>
    <row r="173" spans="33:37">
      <c r="AG173" s="6"/>
      <c r="AH173" s="6"/>
      <c r="AI173" s="6"/>
      <c r="AJ173" s="6"/>
      <c r="AK173" s="6"/>
    </row>
    <row r="174" spans="33:37">
      <c r="AG174" s="6"/>
      <c r="AH174" s="6"/>
      <c r="AI174" s="6"/>
      <c r="AJ174" s="6"/>
      <c r="AK174" s="6"/>
    </row>
    <row r="175" spans="33:37">
      <c r="AG175" s="6"/>
      <c r="AH175" s="6"/>
      <c r="AI175" s="6"/>
      <c r="AJ175" s="6"/>
      <c r="AK175" s="6"/>
    </row>
    <row r="176" spans="33:37">
      <c r="AG176" s="6"/>
      <c r="AH176" s="6"/>
      <c r="AI176" s="6"/>
      <c r="AJ176" s="6"/>
      <c r="AK176" s="6"/>
    </row>
    <row r="177" spans="33:37">
      <c r="AG177" s="6"/>
      <c r="AH177" s="6"/>
      <c r="AI177" s="6"/>
      <c r="AJ177" s="6"/>
      <c r="AK177" s="6"/>
    </row>
    <row r="178" spans="33:37">
      <c r="AG178" s="6"/>
      <c r="AH178" s="6"/>
      <c r="AI178" s="6"/>
      <c r="AJ178" s="6"/>
      <c r="AK178" s="6"/>
    </row>
    <row r="179" spans="33:37">
      <c r="AG179" s="6"/>
      <c r="AH179" s="6"/>
      <c r="AI179" s="6"/>
      <c r="AJ179" s="6"/>
      <c r="AK179" s="6"/>
    </row>
    <row r="180" spans="33:37">
      <c r="AG180" s="6"/>
      <c r="AH180" s="6"/>
      <c r="AI180" s="6"/>
      <c r="AJ180" s="6"/>
      <c r="AK180" s="6"/>
    </row>
    <row r="181" spans="33:37">
      <c r="AG181" s="6"/>
      <c r="AH181" s="6"/>
      <c r="AI181" s="6"/>
      <c r="AJ181" s="6"/>
      <c r="AK181" s="6"/>
    </row>
    <row r="182" spans="33:37">
      <c r="AG182" s="6"/>
      <c r="AH182" s="6"/>
      <c r="AI182" s="6"/>
      <c r="AJ182" s="6"/>
      <c r="AK182" s="6"/>
    </row>
    <row r="183" spans="33:37">
      <c r="AG183" s="6"/>
      <c r="AH183" s="6"/>
      <c r="AI183" s="6"/>
      <c r="AJ183" s="6"/>
      <c r="AK183" s="6"/>
    </row>
    <row r="184" spans="33:37">
      <c r="AG184" s="6"/>
      <c r="AH184" s="6"/>
      <c r="AI184" s="6"/>
      <c r="AJ184" s="6"/>
      <c r="AK184" s="6"/>
    </row>
    <row r="185" spans="33:37">
      <c r="AG185" s="6"/>
      <c r="AH185" s="6"/>
      <c r="AI185" s="6"/>
      <c r="AJ185" s="6"/>
      <c r="AK185" s="6"/>
    </row>
    <row r="186" spans="33:37">
      <c r="AG186" s="6"/>
      <c r="AH186" s="6"/>
      <c r="AI186" s="6"/>
      <c r="AJ186" s="6"/>
      <c r="AK186" s="6"/>
    </row>
    <row r="187" spans="33:37">
      <c r="AG187" s="6"/>
      <c r="AH187" s="6"/>
      <c r="AI187" s="6"/>
      <c r="AJ187" s="6"/>
      <c r="AK187" s="6"/>
    </row>
    <row r="188" spans="33:37">
      <c r="AG188" s="6"/>
      <c r="AH188" s="6"/>
      <c r="AI188" s="6"/>
      <c r="AJ188" s="6"/>
      <c r="AK188" s="6"/>
    </row>
    <row r="189" spans="33:37">
      <c r="AG189" s="6"/>
      <c r="AH189" s="6"/>
      <c r="AI189" s="6"/>
      <c r="AJ189" s="6"/>
      <c r="AK189" s="6"/>
    </row>
    <row r="190" spans="33:37">
      <c r="AG190" s="6"/>
      <c r="AH190" s="6"/>
      <c r="AI190" s="6"/>
      <c r="AJ190" s="6"/>
      <c r="AK190" s="6"/>
    </row>
    <row r="191" spans="33:37">
      <c r="AG191" s="6"/>
      <c r="AH191" s="6"/>
      <c r="AI191" s="6"/>
      <c r="AJ191" s="6"/>
      <c r="AK191" s="6"/>
    </row>
    <row r="192" spans="33:37">
      <c r="AG192" s="6"/>
      <c r="AH192" s="6"/>
      <c r="AI192" s="6"/>
      <c r="AJ192" s="6"/>
      <c r="AK192" s="6"/>
    </row>
    <row r="193" spans="33:37">
      <c r="AG193" s="6"/>
      <c r="AH193" s="6"/>
      <c r="AI193" s="6"/>
      <c r="AJ193" s="6"/>
      <c r="AK193" s="6"/>
    </row>
    <row r="194" spans="33:37">
      <c r="AG194" s="6"/>
      <c r="AH194" s="6"/>
      <c r="AI194" s="6"/>
      <c r="AJ194" s="6"/>
      <c r="AK194" s="6"/>
    </row>
    <row r="195" spans="33:37">
      <c r="AG195" s="6"/>
      <c r="AH195" s="6"/>
      <c r="AI195" s="6"/>
      <c r="AJ195" s="6"/>
      <c r="AK195" s="6"/>
    </row>
    <row r="196" spans="33:37">
      <c r="AG196" s="6"/>
      <c r="AH196" s="6"/>
      <c r="AI196" s="6"/>
      <c r="AJ196" s="6"/>
      <c r="AK196" s="6"/>
    </row>
    <row r="197" spans="33:37">
      <c r="AG197" s="6"/>
      <c r="AH197" s="6"/>
      <c r="AI197" s="6"/>
      <c r="AJ197" s="6"/>
      <c r="AK197" s="6"/>
    </row>
    <row r="198" spans="33:37">
      <c r="AG198" s="6"/>
      <c r="AH198" s="6"/>
      <c r="AI198" s="6"/>
      <c r="AJ198" s="6"/>
      <c r="AK198" s="6"/>
    </row>
  </sheetData>
  <sheetProtection sheet="1" objects="1" scenarios="1"/>
  <mergeCells count="4">
    <mergeCell ref="A24:AK24"/>
    <mergeCell ref="C26:L26"/>
    <mergeCell ref="M26:V26"/>
    <mergeCell ref="W26:AF26"/>
  </mergeCells>
  <phoneticPr fontId="5" type="noConversion"/>
  <conditionalFormatting sqref="C16:L16 C10:L13">
    <cfRule type="cellIs" dxfId="71" priority="11" stopIfTrue="1" operator="equal">
      <formula>"Not Met"</formula>
    </cfRule>
    <cfRule type="cellIs" dxfId="70" priority="12" stopIfTrue="1" operator="equal">
      <formula>"N/A"</formula>
    </cfRule>
  </conditionalFormatting>
  <conditionalFormatting sqref="C14:L14">
    <cfRule type="expression" dxfId="69" priority="9" stopIfTrue="1">
      <formula>OR(C14="",C14="N/A")</formula>
    </cfRule>
    <cfRule type="cellIs" dxfId="68" priority="10" operator="equal">
      <formula>"Not Met"</formula>
    </cfRule>
  </conditionalFormatting>
  <conditionalFormatting sqref="W16:AF16 W10:AF13">
    <cfRule type="cellIs" dxfId="67" priority="7" stopIfTrue="1" operator="equal">
      <formula>"Not Met"</formula>
    </cfRule>
    <cfRule type="cellIs" dxfId="66" priority="8" stopIfTrue="1" operator="equal">
      <formula>"N/A"</formula>
    </cfRule>
  </conditionalFormatting>
  <conditionalFormatting sqref="W14:AF14">
    <cfRule type="expression" dxfId="65" priority="5" stopIfTrue="1">
      <formula>OR(W14="",W14="N/A")</formula>
    </cfRule>
    <cfRule type="cellIs" dxfId="64" priority="6" operator="equal">
      <formula>"Not Met"</formula>
    </cfRule>
  </conditionalFormatting>
  <conditionalFormatting sqref="M16:V16 M10:V13">
    <cfRule type="cellIs" dxfId="63" priority="3" stopIfTrue="1" operator="equal">
      <formula>"Not Met"</formula>
    </cfRule>
    <cfRule type="cellIs" dxfId="62" priority="4" stopIfTrue="1" operator="equal">
      <formula>"N/A"</formula>
    </cfRule>
  </conditionalFormatting>
  <conditionalFormatting sqref="M14:V14">
    <cfRule type="expression" dxfId="61" priority="1" stopIfTrue="1">
      <formula>OR(M14="",M14="N/A")</formula>
    </cfRule>
    <cfRule type="cellIs" dxfId="60" priority="2" operator="equal">
      <formula>"Not Met"</formula>
    </cfRule>
  </conditionalFormatting>
  <dataValidations count="1">
    <dataValidation type="list" allowBlank="1" showInputMessage="1" showErrorMessage="1" sqref="C16:AF16 C10:AF13">
      <formula1>"Met, Not Met, N/A"</formula1>
    </dataValidation>
  </dataValidations>
  <printOptions horizontalCentered="1"/>
  <pageMargins left="0.2" right="0.2" top="0.25" bottom="0.25" header="0" footer="0.2"/>
  <pageSetup scale="85" orientation="landscape" r:id="rId1"/>
  <headerFooter alignWithMargins="0">
    <oddFooter>&amp;L&amp;8DHHS Licensed Independent April 21, 2015&amp;R&amp;8&amp;P</oddFooter>
  </headerFooter>
  <colBreaks count="2" manualBreakCount="2">
    <brk id="12" max="1048575" man="1"/>
    <brk id="22" max="1048575" man="1"/>
  </colBreaks>
  <ignoredErrors>
    <ignoredError sqref="A10:A13 A1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F23"/>
  <sheetViews>
    <sheetView zoomScaleNormal="100" workbookViewId="0">
      <pane xSplit="2" ySplit="5" topLeftCell="C6" activePane="bottomRight" state="frozen"/>
      <selection activeCell="B4" sqref="B4"/>
      <selection pane="topRight" activeCell="B4" sqref="B4"/>
      <selection pane="bottomLeft" activeCell="B4" sqref="B4"/>
      <selection pane="bottomRight" activeCell="C6" sqref="C6"/>
    </sheetView>
  </sheetViews>
  <sheetFormatPr defaultColWidth="8.85546875" defaultRowHeight="12.75"/>
  <cols>
    <col min="1" max="1" width="5.7109375" style="351" customWidth="1"/>
    <col min="2" max="2" width="40.7109375" style="351" customWidth="1"/>
    <col min="3" max="32" width="12.7109375" style="351" customWidth="1"/>
    <col min="33" max="16384" width="8.85546875" style="335"/>
  </cols>
  <sheetData>
    <row r="1" spans="1:32" s="333" customFormat="1" ht="51" customHeight="1" thickBot="1">
      <c r="A1" s="332"/>
      <c r="B1" s="332"/>
      <c r="C1" s="547" t="s">
        <v>150</v>
      </c>
      <c r="D1" s="547"/>
      <c r="E1" s="547"/>
      <c r="F1" s="547"/>
      <c r="G1" s="547"/>
      <c r="H1" s="547"/>
      <c r="I1" s="547"/>
      <c r="J1" s="547"/>
      <c r="K1" s="547"/>
      <c r="L1" s="547"/>
      <c r="M1" s="547" t="s">
        <v>150</v>
      </c>
      <c r="N1" s="547"/>
      <c r="O1" s="547"/>
      <c r="P1" s="547"/>
      <c r="Q1" s="547"/>
      <c r="R1" s="547"/>
      <c r="S1" s="547"/>
      <c r="T1" s="547"/>
      <c r="U1" s="547"/>
      <c r="V1" s="547"/>
      <c r="W1" s="547" t="s">
        <v>150</v>
      </c>
      <c r="X1" s="547"/>
      <c r="Y1" s="547"/>
      <c r="Z1" s="547"/>
      <c r="AA1" s="547"/>
      <c r="AB1" s="547"/>
      <c r="AC1" s="547"/>
      <c r="AD1" s="547"/>
      <c r="AE1" s="547"/>
      <c r="AF1" s="547"/>
    </row>
    <row r="2" spans="1:32" ht="48" customHeight="1">
      <c r="A2" s="360"/>
      <c r="B2" s="334"/>
      <c r="C2" s="365" t="s">
        <v>134</v>
      </c>
      <c r="D2" s="334"/>
      <c r="E2" s="334"/>
      <c r="F2" s="334"/>
      <c r="G2" s="334"/>
      <c r="H2" s="334"/>
      <c r="I2" s="334"/>
      <c r="J2" s="334"/>
      <c r="K2" s="334"/>
      <c r="L2" s="358"/>
      <c r="M2" s="365" t="s">
        <v>134</v>
      </c>
      <c r="N2" s="334"/>
      <c r="O2" s="334"/>
      <c r="P2" s="334"/>
      <c r="Q2" s="334"/>
      <c r="R2" s="334"/>
      <c r="S2" s="334"/>
      <c r="T2" s="334"/>
      <c r="U2" s="334"/>
      <c r="V2" s="358"/>
      <c r="W2" s="365" t="s">
        <v>134</v>
      </c>
      <c r="X2" s="334"/>
      <c r="Y2" s="334"/>
      <c r="Z2" s="334"/>
      <c r="AA2" s="334"/>
      <c r="AB2" s="334"/>
      <c r="AC2" s="334"/>
      <c r="AD2" s="334"/>
      <c r="AE2" s="334"/>
      <c r="AF2" s="358"/>
    </row>
    <row r="3" spans="1:32" ht="19.5" customHeight="1">
      <c r="A3" s="361"/>
      <c r="B3" s="336"/>
      <c r="C3" s="366" t="s">
        <v>135</v>
      </c>
      <c r="D3" s="338"/>
      <c r="E3" s="339" t="str">
        <f>IF('Workbook Set-up'!$B$5="","",'Workbook Set-up'!$B$5&amp;"   /   "&amp;'Workbook Set-up'!$B$6)</f>
        <v/>
      </c>
      <c r="F3" s="340"/>
      <c r="G3" s="340"/>
      <c r="H3" s="340"/>
      <c r="I3" s="337"/>
      <c r="J3" s="341" t="s">
        <v>35</v>
      </c>
      <c r="K3" s="339" t="str">
        <f>IF(AND('Workbook Set-up'!$B$10="",'Workbook Set-up'!$B$11=""),"",IF('Workbook Set-up'!$B$10='Workbook Set-up'!$B$11,TEXT('Workbook Set-up'!$B$10,"m/d/yyyy"),IF('Workbook Set-up'!$B$10&lt;&gt;'Workbook Set-up'!$B$11,TEXT('Workbook Set-up'!$B$10,"m/d/yyyy")&amp;" to "&amp;TEXT('Workbook Set-up'!$B$11,"m/d/yyyy"),"")))</f>
        <v/>
      </c>
      <c r="L3" s="342"/>
      <c r="M3" s="366" t="s">
        <v>135</v>
      </c>
      <c r="N3" s="338"/>
      <c r="O3" s="339" t="str">
        <f>IF('Workbook Set-up'!$B$5="","",'Workbook Set-up'!$B$5&amp;"   /   "&amp;'Workbook Set-up'!$B$6)</f>
        <v/>
      </c>
      <c r="P3" s="340"/>
      <c r="Q3" s="340"/>
      <c r="R3" s="340"/>
      <c r="S3" s="337"/>
      <c r="T3" s="341" t="s">
        <v>35</v>
      </c>
      <c r="U3" s="339" t="str">
        <f>IF(AND('Workbook Set-up'!$B$10="",'Workbook Set-up'!$B$11=""),"",IF('Workbook Set-up'!$B$10='Workbook Set-up'!$B$11,TEXT('Workbook Set-up'!$B$10,"m/d/yyyy"),IF('Workbook Set-up'!$B$10&lt;&gt;'Workbook Set-up'!$B$11,TEXT('Workbook Set-up'!$B$10,"m/d/yyyy")&amp;" to "&amp;TEXT('Workbook Set-up'!$B$11,"m/d/yyyy"),"")))</f>
        <v/>
      </c>
      <c r="V3" s="342"/>
      <c r="W3" s="366" t="s">
        <v>135</v>
      </c>
      <c r="X3" s="338"/>
      <c r="Y3" s="339" t="str">
        <f>IF('Workbook Set-up'!$B$5="","",'Workbook Set-up'!$B$5&amp;"   /   "&amp;'Workbook Set-up'!$B$6)</f>
        <v/>
      </c>
      <c r="Z3" s="340"/>
      <c r="AA3" s="340"/>
      <c r="AB3" s="340"/>
      <c r="AC3" s="337"/>
      <c r="AD3" s="341" t="s">
        <v>35</v>
      </c>
      <c r="AE3" s="339" t="str">
        <f>IF(AND('Workbook Set-up'!$B$10="",'Workbook Set-up'!$B$11=""),"",IF('Workbook Set-up'!$B$10='Workbook Set-up'!$B$11,TEXT('Workbook Set-up'!$B$10,"m/d/yyyy"),IF('Workbook Set-up'!$B$10&lt;&gt;'Workbook Set-up'!$B$11,TEXT('Workbook Set-up'!$B$10,"m/d/yyyy")&amp;" to "&amp;TEXT('Workbook Set-up'!$B$11,"m/d/yyyy"),"")))</f>
        <v/>
      </c>
      <c r="AF3" s="342"/>
    </row>
    <row r="4" spans="1:32" s="345" customFormat="1" ht="19.5" customHeight="1">
      <c r="A4" s="362"/>
      <c r="B4" s="343"/>
      <c r="C4" s="367" t="s">
        <v>68</v>
      </c>
      <c r="D4" s="344"/>
      <c r="E4" s="344"/>
      <c r="F4" s="344"/>
      <c r="G4" s="344"/>
      <c r="H4" s="344"/>
      <c r="I4" s="344"/>
      <c r="J4" s="344"/>
      <c r="K4" s="344"/>
      <c r="L4" s="359"/>
      <c r="M4" s="367" t="s">
        <v>68</v>
      </c>
      <c r="N4" s="344"/>
      <c r="O4" s="344"/>
      <c r="P4" s="344"/>
      <c r="Q4" s="344"/>
      <c r="R4" s="344"/>
      <c r="S4" s="344"/>
      <c r="T4" s="344"/>
      <c r="U4" s="344"/>
      <c r="V4" s="359"/>
      <c r="W4" s="367" t="s">
        <v>68</v>
      </c>
      <c r="X4" s="344"/>
      <c r="Y4" s="344"/>
      <c r="Z4" s="344"/>
      <c r="AA4" s="344"/>
      <c r="AB4" s="344"/>
      <c r="AC4" s="344"/>
      <c r="AD4" s="344"/>
      <c r="AE4" s="344"/>
      <c r="AF4" s="359"/>
    </row>
    <row r="5" spans="1:32">
      <c r="A5" s="363" t="s">
        <v>136</v>
      </c>
      <c r="B5" s="364" t="s">
        <v>137</v>
      </c>
      <c r="C5" s="368">
        <v>1</v>
      </c>
      <c r="D5" s="347">
        <v>2</v>
      </c>
      <c r="E5" s="347">
        <v>3</v>
      </c>
      <c r="F5" s="347">
        <v>4</v>
      </c>
      <c r="G5" s="347">
        <v>5</v>
      </c>
      <c r="H5" s="347">
        <v>6</v>
      </c>
      <c r="I5" s="347">
        <v>7</v>
      </c>
      <c r="J5" s="347">
        <v>8</v>
      </c>
      <c r="K5" s="347">
        <v>9</v>
      </c>
      <c r="L5" s="347">
        <v>10</v>
      </c>
      <c r="M5" s="368">
        <v>11</v>
      </c>
      <c r="N5" s="347">
        <v>12</v>
      </c>
      <c r="O5" s="347">
        <v>13</v>
      </c>
      <c r="P5" s="347">
        <v>14</v>
      </c>
      <c r="Q5" s="347">
        <v>15</v>
      </c>
      <c r="R5" s="347">
        <v>16</v>
      </c>
      <c r="S5" s="347">
        <v>17</v>
      </c>
      <c r="T5" s="347">
        <v>18</v>
      </c>
      <c r="U5" s="347">
        <v>19</v>
      </c>
      <c r="V5" s="347">
        <v>20</v>
      </c>
      <c r="W5" s="368">
        <v>21</v>
      </c>
      <c r="X5" s="347">
        <v>22</v>
      </c>
      <c r="Y5" s="347">
        <v>23</v>
      </c>
      <c r="Z5" s="347">
        <v>24</v>
      </c>
      <c r="AA5" s="347">
        <v>25</v>
      </c>
      <c r="AB5" s="347">
        <v>26</v>
      </c>
      <c r="AC5" s="347">
        <v>27</v>
      </c>
      <c r="AD5" s="347">
        <v>28</v>
      </c>
      <c r="AE5" s="347">
        <v>29</v>
      </c>
      <c r="AF5" s="347">
        <v>30</v>
      </c>
    </row>
    <row r="6" spans="1:32">
      <c r="A6" s="363">
        <v>1</v>
      </c>
      <c r="B6" s="349" t="s">
        <v>138</v>
      </c>
      <c r="C6" s="369"/>
      <c r="D6" s="350"/>
      <c r="E6" s="350"/>
      <c r="F6" s="350"/>
      <c r="G6" s="350"/>
      <c r="H6" s="350"/>
      <c r="I6" s="350"/>
      <c r="J6" s="350"/>
      <c r="K6" s="350"/>
      <c r="L6" s="350"/>
      <c r="M6" s="369"/>
      <c r="N6" s="350"/>
      <c r="O6" s="350"/>
      <c r="P6" s="350"/>
      <c r="Q6" s="350"/>
      <c r="R6" s="350"/>
      <c r="S6" s="350"/>
      <c r="T6" s="350"/>
      <c r="U6" s="350"/>
      <c r="V6" s="350"/>
      <c r="W6" s="369"/>
      <c r="X6" s="350"/>
      <c r="Y6" s="350"/>
      <c r="Z6" s="350"/>
      <c r="AA6" s="350"/>
      <c r="AB6" s="350"/>
      <c r="AC6" s="350"/>
      <c r="AD6" s="350"/>
      <c r="AE6" s="350"/>
      <c r="AF6" s="350"/>
    </row>
    <row r="7" spans="1:32">
      <c r="A7" s="363">
        <v>2</v>
      </c>
      <c r="B7" s="349" t="s">
        <v>139</v>
      </c>
      <c r="C7" s="369"/>
      <c r="D7" s="350"/>
      <c r="E7" s="350"/>
      <c r="F7" s="350"/>
      <c r="G7" s="350"/>
      <c r="H7" s="350"/>
      <c r="I7" s="350"/>
      <c r="J7" s="350"/>
      <c r="K7" s="350"/>
      <c r="L7" s="350"/>
      <c r="M7" s="369"/>
      <c r="N7" s="350"/>
      <c r="O7" s="350"/>
      <c r="P7" s="350"/>
      <c r="Q7" s="350"/>
      <c r="R7" s="350"/>
      <c r="S7" s="350"/>
      <c r="T7" s="350"/>
      <c r="U7" s="350"/>
      <c r="V7" s="350"/>
      <c r="W7" s="369"/>
      <c r="X7" s="350"/>
      <c r="Y7" s="350"/>
      <c r="Z7" s="350"/>
      <c r="AA7" s="350"/>
      <c r="AB7" s="350"/>
      <c r="AC7" s="350"/>
      <c r="AD7" s="350"/>
      <c r="AE7" s="350"/>
      <c r="AF7" s="350"/>
    </row>
    <row r="8" spans="1:32" ht="25.5">
      <c r="A8" s="363">
        <v>3</v>
      </c>
      <c r="B8" s="349" t="s">
        <v>140</v>
      </c>
      <c r="C8" s="369"/>
      <c r="D8" s="350"/>
      <c r="E8" s="350"/>
      <c r="F8" s="350"/>
      <c r="G8" s="350"/>
      <c r="H8" s="350"/>
      <c r="I8" s="350"/>
      <c r="J8" s="350"/>
      <c r="K8" s="350"/>
      <c r="L8" s="350"/>
      <c r="M8" s="369"/>
      <c r="N8" s="350"/>
      <c r="O8" s="350"/>
      <c r="P8" s="350"/>
      <c r="Q8" s="350"/>
      <c r="R8" s="350"/>
      <c r="S8" s="350"/>
      <c r="T8" s="350"/>
      <c r="U8" s="350"/>
      <c r="V8" s="350"/>
      <c r="W8" s="369"/>
      <c r="X8" s="350"/>
      <c r="Y8" s="350"/>
      <c r="Z8" s="350"/>
      <c r="AA8" s="350"/>
      <c r="AB8" s="350"/>
      <c r="AC8" s="350"/>
      <c r="AD8" s="350"/>
      <c r="AE8" s="350"/>
      <c r="AF8" s="350"/>
    </row>
    <row r="9" spans="1:32">
      <c r="A9" s="363">
        <v>4</v>
      </c>
      <c r="B9" s="349" t="s">
        <v>141</v>
      </c>
      <c r="C9" s="369"/>
      <c r="D9" s="350"/>
      <c r="E9" s="350"/>
      <c r="F9" s="350"/>
      <c r="G9" s="350"/>
      <c r="H9" s="350"/>
      <c r="I9" s="350"/>
      <c r="J9" s="350"/>
      <c r="K9" s="350"/>
      <c r="L9" s="350"/>
      <c r="M9" s="369"/>
      <c r="N9" s="350"/>
      <c r="O9" s="350"/>
      <c r="P9" s="350"/>
      <c r="Q9" s="350"/>
      <c r="R9" s="350"/>
      <c r="S9" s="350"/>
      <c r="T9" s="350"/>
      <c r="U9" s="350"/>
      <c r="V9" s="350"/>
      <c r="W9" s="369"/>
      <c r="X9" s="350"/>
      <c r="Y9" s="350"/>
      <c r="Z9" s="350"/>
      <c r="AA9" s="350"/>
      <c r="AB9" s="350"/>
      <c r="AC9" s="350"/>
      <c r="AD9" s="350"/>
      <c r="AE9" s="350"/>
      <c r="AF9" s="350"/>
    </row>
    <row r="10" spans="1:32">
      <c r="A10" s="363">
        <v>5</v>
      </c>
      <c r="B10" s="349" t="s">
        <v>142</v>
      </c>
      <c r="C10" s="369"/>
      <c r="D10" s="350"/>
      <c r="E10" s="350"/>
      <c r="F10" s="350"/>
      <c r="G10" s="350"/>
      <c r="H10" s="350"/>
      <c r="I10" s="350"/>
      <c r="J10" s="350"/>
      <c r="K10" s="350"/>
      <c r="L10" s="350"/>
      <c r="M10" s="369"/>
      <c r="N10" s="350"/>
      <c r="O10" s="350"/>
      <c r="P10" s="350"/>
      <c r="Q10" s="350"/>
      <c r="R10" s="350"/>
      <c r="S10" s="350"/>
      <c r="T10" s="350"/>
      <c r="U10" s="350"/>
      <c r="V10" s="350"/>
      <c r="W10" s="369"/>
      <c r="X10" s="350"/>
      <c r="Y10" s="350"/>
      <c r="Z10" s="350"/>
      <c r="AA10" s="350"/>
      <c r="AB10" s="350"/>
      <c r="AC10" s="350"/>
      <c r="AD10" s="350"/>
      <c r="AE10" s="350"/>
      <c r="AF10" s="350"/>
    </row>
    <row r="11" spans="1:32">
      <c r="A11" s="363">
        <v>6</v>
      </c>
      <c r="B11" s="349" t="s">
        <v>143</v>
      </c>
      <c r="C11" s="369"/>
      <c r="D11" s="350"/>
      <c r="E11" s="350"/>
      <c r="F11" s="350"/>
      <c r="G11" s="350"/>
      <c r="H11" s="350"/>
      <c r="I11" s="350"/>
      <c r="J11" s="350"/>
      <c r="K11" s="350"/>
      <c r="L11" s="350"/>
      <c r="M11" s="369"/>
      <c r="N11" s="350"/>
      <c r="O11" s="350"/>
      <c r="P11" s="350"/>
      <c r="Q11" s="350"/>
      <c r="R11" s="350"/>
      <c r="S11" s="350"/>
      <c r="T11" s="350"/>
      <c r="U11" s="350"/>
      <c r="V11" s="350"/>
      <c r="W11" s="369"/>
      <c r="X11" s="350"/>
      <c r="Y11" s="350"/>
      <c r="Z11" s="350"/>
      <c r="AA11" s="350"/>
      <c r="AB11" s="350"/>
      <c r="AC11" s="350"/>
      <c r="AD11" s="350"/>
      <c r="AE11" s="350"/>
      <c r="AF11" s="350"/>
    </row>
    <row r="12" spans="1:32" ht="38.25">
      <c r="A12" s="363">
        <v>7</v>
      </c>
      <c r="B12" s="349" t="s">
        <v>144</v>
      </c>
      <c r="C12" s="369"/>
      <c r="D12" s="350"/>
      <c r="E12" s="350"/>
      <c r="F12" s="350"/>
      <c r="G12" s="350"/>
      <c r="H12" s="350"/>
      <c r="I12" s="350"/>
      <c r="J12" s="350"/>
      <c r="K12" s="350"/>
      <c r="L12" s="350"/>
      <c r="M12" s="369"/>
      <c r="N12" s="350"/>
      <c r="O12" s="350"/>
      <c r="P12" s="350"/>
      <c r="Q12" s="350"/>
      <c r="R12" s="350"/>
      <c r="S12" s="350"/>
      <c r="T12" s="350"/>
      <c r="U12" s="350"/>
      <c r="V12" s="350"/>
      <c r="W12" s="369"/>
      <c r="X12" s="350"/>
      <c r="Y12" s="350"/>
      <c r="Z12" s="350"/>
      <c r="AA12" s="350"/>
      <c r="AB12" s="350"/>
      <c r="AC12" s="350"/>
      <c r="AD12" s="350"/>
      <c r="AE12" s="350"/>
      <c r="AF12" s="350"/>
    </row>
    <row r="13" spans="1:32" ht="25.5">
      <c r="A13" s="363">
        <v>8</v>
      </c>
      <c r="B13" s="349" t="s">
        <v>145</v>
      </c>
      <c r="C13" s="369"/>
      <c r="D13" s="350"/>
      <c r="E13" s="350"/>
      <c r="F13" s="350"/>
      <c r="G13" s="350"/>
      <c r="H13" s="350"/>
      <c r="I13" s="350"/>
      <c r="J13" s="350"/>
      <c r="K13" s="350"/>
      <c r="L13" s="350"/>
      <c r="M13" s="369"/>
      <c r="N13" s="350"/>
      <c r="O13" s="350"/>
      <c r="P13" s="350"/>
      <c r="Q13" s="350"/>
      <c r="R13" s="350"/>
      <c r="S13" s="350"/>
      <c r="T13" s="350"/>
      <c r="U13" s="350"/>
      <c r="V13" s="350"/>
      <c r="W13" s="369"/>
      <c r="X13" s="350"/>
      <c r="Y13" s="350"/>
      <c r="Z13" s="350"/>
      <c r="AA13" s="350"/>
      <c r="AB13" s="350"/>
      <c r="AC13" s="350"/>
      <c r="AD13" s="350"/>
      <c r="AE13" s="350"/>
      <c r="AF13" s="350"/>
    </row>
    <row r="14" spans="1:32">
      <c r="A14" s="363">
        <v>9</v>
      </c>
      <c r="B14" s="349" t="s">
        <v>146</v>
      </c>
      <c r="C14" s="369"/>
      <c r="D14" s="350"/>
      <c r="E14" s="350"/>
      <c r="F14" s="350"/>
      <c r="G14" s="350"/>
      <c r="H14" s="350"/>
      <c r="I14" s="350"/>
      <c r="J14" s="350"/>
      <c r="K14" s="350"/>
      <c r="L14" s="350"/>
      <c r="M14" s="369"/>
      <c r="N14" s="350"/>
      <c r="O14" s="350"/>
      <c r="P14" s="350"/>
      <c r="Q14" s="350"/>
      <c r="R14" s="350"/>
      <c r="S14" s="350"/>
      <c r="T14" s="350"/>
      <c r="U14" s="350"/>
      <c r="V14" s="350"/>
      <c r="W14" s="369"/>
      <c r="X14" s="350"/>
      <c r="Y14" s="350"/>
      <c r="Z14" s="350"/>
      <c r="AA14" s="350"/>
      <c r="AB14" s="350"/>
      <c r="AC14" s="350"/>
      <c r="AD14" s="350"/>
      <c r="AE14" s="350"/>
      <c r="AF14" s="350"/>
    </row>
    <row r="15" spans="1:32" ht="76.5">
      <c r="A15" s="363">
        <v>10</v>
      </c>
      <c r="B15" s="349" t="s">
        <v>171</v>
      </c>
      <c r="C15" s="369"/>
      <c r="D15" s="350"/>
      <c r="E15" s="350"/>
      <c r="F15" s="350"/>
      <c r="G15" s="350"/>
      <c r="H15" s="350"/>
      <c r="I15" s="350"/>
      <c r="J15" s="350"/>
      <c r="K15" s="350"/>
      <c r="L15" s="350"/>
      <c r="M15" s="369"/>
      <c r="N15" s="350"/>
      <c r="O15" s="350"/>
      <c r="P15" s="350"/>
      <c r="Q15" s="350"/>
      <c r="R15" s="350"/>
      <c r="S15" s="350"/>
      <c r="T15" s="350"/>
      <c r="U15" s="350"/>
      <c r="V15" s="350"/>
      <c r="W15" s="369"/>
      <c r="X15" s="350"/>
      <c r="Y15" s="350"/>
      <c r="Z15" s="350"/>
      <c r="AA15" s="350"/>
      <c r="AB15" s="350"/>
      <c r="AC15" s="350"/>
      <c r="AD15" s="350"/>
      <c r="AE15" s="350"/>
      <c r="AF15" s="350"/>
    </row>
    <row r="16" spans="1:32" ht="76.5">
      <c r="A16" s="363">
        <v>11</v>
      </c>
      <c r="B16" s="349" t="s">
        <v>172</v>
      </c>
      <c r="C16" s="369"/>
      <c r="D16" s="350"/>
      <c r="E16" s="350"/>
      <c r="F16" s="350"/>
      <c r="G16" s="350"/>
      <c r="H16" s="350"/>
      <c r="I16" s="350"/>
      <c r="J16" s="350"/>
      <c r="K16" s="350"/>
      <c r="L16" s="350"/>
      <c r="M16" s="369"/>
      <c r="N16" s="350"/>
      <c r="O16" s="350"/>
      <c r="P16" s="350"/>
      <c r="Q16" s="350"/>
      <c r="R16" s="350"/>
      <c r="S16" s="350"/>
      <c r="T16" s="350"/>
      <c r="U16" s="350"/>
      <c r="V16" s="350"/>
      <c r="W16" s="369"/>
      <c r="X16" s="350"/>
      <c r="Y16" s="350"/>
      <c r="Z16" s="350"/>
      <c r="AA16" s="350"/>
      <c r="AB16" s="350"/>
      <c r="AC16" s="350"/>
      <c r="AD16" s="350"/>
      <c r="AE16" s="350"/>
      <c r="AF16" s="350"/>
    </row>
    <row r="17" spans="2:32">
      <c r="C17" s="370"/>
      <c r="M17" s="370"/>
      <c r="W17" s="370"/>
    </row>
    <row r="18" spans="2:32">
      <c r="B18" s="352" t="s">
        <v>147</v>
      </c>
      <c r="C18" s="370"/>
      <c r="M18" s="370"/>
      <c r="W18" s="370"/>
    </row>
    <row r="19" spans="2:32">
      <c r="B19" s="353" t="s">
        <v>148</v>
      </c>
      <c r="C19" s="348">
        <f>COUNTIFS(C6:C16,"&lt;&gt;")</f>
        <v>0</v>
      </c>
      <c r="D19" s="346">
        <f>COUNTIFS(D6:D16,"&lt;&gt;")</f>
        <v>0</v>
      </c>
      <c r="E19" s="346">
        <f>COUNTIFS(E6:E16,"&lt;&gt;")</f>
        <v>0</v>
      </c>
      <c r="F19" s="346">
        <f>COUNTIFS(F6:F16,"&lt;&gt;")</f>
        <v>0</v>
      </c>
      <c r="G19" s="346">
        <f t="shared" ref="G19:L19" si="0">COUNTIFS(G6:G16,"&lt;&gt;")</f>
        <v>0</v>
      </c>
      <c r="H19" s="346">
        <f t="shared" si="0"/>
        <v>0</v>
      </c>
      <c r="I19" s="346">
        <f t="shared" si="0"/>
        <v>0</v>
      </c>
      <c r="J19" s="346">
        <f t="shared" si="0"/>
        <v>0</v>
      </c>
      <c r="K19" s="346">
        <f t="shared" si="0"/>
        <v>0</v>
      </c>
      <c r="L19" s="346">
        <f t="shared" si="0"/>
        <v>0</v>
      </c>
      <c r="M19" s="348">
        <f>COUNTIFS(M6:M16,"&lt;&gt;")</f>
        <v>0</v>
      </c>
      <c r="N19" s="346">
        <f>COUNTIFS(N6:N16,"&lt;&gt;")</f>
        <v>0</v>
      </c>
      <c r="O19" s="346">
        <f>COUNTIFS(O6:O16,"&lt;&gt;")</f>
        <v>0</v>
      </c>
      <c r="P19" s="346">
        <f>COUNTIFS(P6:P16,"&lt;&gt;")</f>
        <v>0</v>
      </c>
      <c r="Q19" s="346">
        <f t="shared" ref="Q19:V19" si="1">COUNTIFS(Q6:Q16,"&lt;&gt;")</f>
        <v>0</v>
      </c>
      <c r="R19" s="346">
        <f t="shared" si="1"/>
        <v>0</v>
      </c>
      <c r="S19" s="346">
        <f t="shared" si="1"/>
        <v>0</v>
      </c>
      <c r="T19" s="346">
        <f t="shared" si="1"/>
        <v>0</v>
      </c>
      <c r="U19" s="346">
        <f t="shared" si="1"/>
        <v>0</v>
      </c>
      <c r="V19" s="346">
        <f t="shared" si="1"/>
        <v>0</v>
      </c>
      <c r="W19" s="348">
        <f>COUNTIFS(W6:W16,"&lt;&gt;")</f>
        <v>0</v>
      </c>
      <c r="X19" s="346">
        <f>COUNTIFS(X6:X16,"&lt;&gt;")</f>
        <v>0</v>
      </c>
      <c r="Y19" s="346">
        <f>COUNTIFS(Y6:Y16,"&lt;&gt;")</f>
        <v>0</v>
      </c>
      <c r="Z19" s="346">
        <f>COUNTIFS(Z6:Z16,"&lt;&gt;")</f>
        <v>0</v>
      </c>
      <c r="AA19" s="346">
        <f t="shared" ref="AA19:AF19" si="2">COUNTIFS(AA6:AA16,"&lt;&gt;")</f>
        <v>0</v>
      </c>
      <c r="AB19" s="346">
        <f t="shared" si="2"/>
        <v>0</v>
      </c>
      <c r="AC19" s="346">
        <f t="shared" si="2"/>
        <v>0</v>
      </c>
      <c r="AD19" s="346">
        <f t="shared" si="2"/>
        <v>0</v>
      </c>
      <c r="AE19" s="346">
        <f t="shared" si="2"/>
        <v>0</v>
      </c>
      <c r="AF19" s="346">
        <f t="shared" si="2"/>
        <v>0</v>
      </c>
    </row>
    <row r="20" spans="2:32">
      <c r="B20" s="353" t="s">
        <v>39</v>
      </c>
      <c r="C20" s="348">
        <f>COUNTIF(C6:C16,"=Met")</f>
        <v>0</v>
      </c>
      <c r="D20" s="346">
        <f t="shared" ref="D20:L20" si="3">COUNTIF(D6:D16,"=Met")</f>
        <v>0</v>
      </c>
      <c r="E20" s="346">
        <f t="shared" si="3"/>
        <v>0</v>
      </c>
      <c r="F20" s="346">
        <f t="shared" si="3"/>
        <v>0</v>
      </c>
      <c r="G20" s="346">
        <f t="shared" si="3"/>
        <v>0</v>
      </c>
      <c r="H20" s="346">
        <f t="shared" si="3"/>
        <v>0</v>
      </c>
      <c r="I20" s="346">
        <f t="shared" si="3"/>
        <v>0</v>
      </c>
      <c r="J20" s="346">
        <f t="shared" si="3"/>
        <v>0</v>
      </c>
      <c r="K20" s="346">
        <f t="shared" si="3"/>
        <v>0</v>
      </c>
      <c r="L20" s="346">
        <f t="shared" si="3"/>
        <v>0</v>
      </c>
      <c r="M20" s="348">
        <f>COUNTIF(M6:M16,"=Met")</f>
        <v>0</v>
      </c>
      <c r="N20" s="346">
        <f t="shared" ref="N20:V20" si="4">COUNTIF(N6:N16,"=Met")</f>
        <v>0</v>
      </c>
      <c r="O20" s="346">
        <f t="shared" si="4"/>
        <v>0</v>
      </c>
      <c r="P20" s="346">
        <f t="shared" si="4"/>
        <v>0</v>
      </c>
      <c r="Q20" s="346">
        <f t="shared" si="4"/>
        <v>0</v>
      </c>
      <c r="R20" s="346">
        <f t="shared" si="4"/>
        <v>0</v>
      </c>
      <c r="S20" s="346">
        <f t="shared" si="4"/>
        <v>0</v>
      </c>
      <c r="T20" s="346">
        <f t="shared" si="4"/>
        <v>0</v>
      </c>
      <c r="U20" s="346">
        <f t="shared" si="4"/>
        <v>0</v>
      </c>
      <c r="V20" s="346">
        <f t="shared" si="4"/>
        <v>0</v>
      </c>
      <c r="W20" s="348">
        <f>COUNTIF(W6:W16,"=Met")</f>
        <v>0</v>
      </c>
      <c r="X20" s="346">
        <f t="shared" ref="X20:AF20" si="5">COUNTIF(X6:X16,"=Met")</f>
        <v>0</v>
      </c>
      <c r="Y20" s="346">
        <f t="shared" si="5"/>
        <v>0</v>
      </c>
      <c r="Z20" s="346">
        <f t="shared" si="5"/>
        <v>0</v>
      </c>
      <c r="AA20" s="346">
        <f t="shared" si="5"/>
        <v>0</v>
      </c>
      <c r="AB20" s="346">
        <f t="shared" si="5"/>
        <v>0</v>
      </c>
      <c r="AC20" s="346">
        <f t="shared" si="5"/>
        <v>0</v>
      </c>
      <c r="AD20" s="346">
        <f t="shared" si="5"/>
        <v>0</v>
      </c>
      <c r="AE20" s="346">
        <f t="shared" si="5"/>
        <v>0</v>
      </c>
      <c r="AF20" s="346">
        <f t="shared" si="5"/>
        <v>0</v>
      </c>
    </row>
    <row r="21" spans="2:32">
      <c r="B21" s="353" t="s">
        <v>40</v>
      </c>
      <c r="C21" s="348">
        <f>COUNTIF(C6:C16,"=Not Met")</f>
        <v>0</v>
      </c>
      <c r="D21" s="346">
        <f t="shared" ref="D21:L21" si="6">COUNTIF(D6:D16,"=Not Met")</f>
        <v>0</v>
      </c>
      <c r="E21" s="346">
        <f t="shared" si="6"/>
        <v>0</v>
      </c>
      <c r="F21" s="346">
        <f t="shared" si="6"/>
        <v>0</v>
      </c>
      <c r="G21" s="346">
        <f t="shared" si="6"/>
        <v>0</v>
      </c>
      <c r="H21" s="346">
        <f t="shared" si="6"/>
        <v>0</v>
      </c>
      <c r="I21" s="346">
        <f t="shared" si="6"/>
        <v>0</v>
      </c>
      <c r="J21" s="346">
        <f t="shared" si="6"/>
        <v>0</v>
      </c>
      <c r="K21" s="346">
        <f t="shared" si="6"/>
        <v>0</v>
      </c>
      <c r="L21" s="346">
        <f t="shared" si="6"/>
        <v>0</v>
      </c>
      <c r="M21" s="348">
        <f>COUNTIF(M6:M16,"=Not Met")</f>
        <v>0</v>
      </c>
      <c r="N21" s="346">
        <f t="shared" ref="N21:V21" si="7">COUNTIF(N6:N16,"=Not Met")</f>
        <v>0</v>
      </c>
      <c r="O21" s="346">
        <f t="shared" si="7"/>
        <v>0</v>
      </c>
      <c r="P21" s="346">
        <f t="shared" si="7"/>
        <v>0</v>
      </c>
      <c r="Q21" s="346">
        <f t="shared" si="7"/>
        <v>0</v>
      </c>
      <c r="R21" s="346">
        <f t="shared" si="7"/>
        <v>0</v>
      </c>
      <c r="S21" s="346">
        <f t="shared" si="7"/>
        <v>0</v>
      </c>
      <c r="T21" s="346">
        <f t="shared" si="7"/>
        <v>0</v>
      </c>
      <c r="U21" s="346">
        <f t="shared" si="7"/>
        <v>0</v>
      </c>
      <c r="V21" s="346">
        <f t="shared" si="7"/>
        <v>0</v>
      </c>
      <c r="W21" s="348">
        <f>COUNTIF(W6:W16,"=Not Met")</f>
        <v>0</v>
      </c>
      <c r="X21" s="346">
        <f t="shared" ref="X21:AF21" si="8">COUNTIF(X6:X16,"=Not Met")</f>
        <v>0</v>
      </c>
      <c r="Y21" s="346">
        <f t="shared" si="8"/>
        <v>0</v>
      </c>
      <c r="Z21" s="346">
        <f t="shared" si="8"/>
        <v>0</v>
      </c>
      <c r="AA21" s="346">
        <f t="shared" si="8"/>
        <v>0</v>
      </c>
      <c r="AB21" s="346">
        <f t="shared" si="8"/>
        <v>0</v>
      </c>
      <c r="AC21" s="346">
        <f t="shared" si="8"/>
        <v>0</v>
      </c>
      <c r="AD21" s="346">
        <f t="shared" si="8"/>
        <v>0</v>
      </c>
      <c r="AE21" s="346">
        <f t="shared" si="8"/>
        <v>0</v>
      </c>
      <c r="AF21" s="346">
        <f t="shared" si="8"/>
        <v>0</v>
      </c>
    </row>
    <row r="22" spans="2:32">
      <c r="B22" s="353" t="s">
        <v>41</v>
      </c>
      <c r="C22" s="348">
        <f>COUNTIF(C6:C16,"=N/A")</f>
        <v>0</v>
      </c>
      <c r="D22" s="346">
        <f t="shared" ref="D22:L22" si="9">COUNTIF(D6:D16,"=N/A")</f>
        <v>0</v>
      </c>
      <c r="E22" s="346">
        <f t="shared" si="9"/>
        <v>0</v>
      </c>
      <c r="F22" s="346">
        <f t="shared" si="9"/>
        <v>0</v>
      </c>
      <c r="G22" s="346">
        <f t="shared" si="9"/>
        <v>0</v>
      </c>
      <c r="H22" s="346">
        <f t="shared" si="9"/>
        <v>0</v>
      </c>
      <c r="I22" s="346">
        <f t="shared" si="9"/>
        <v>0</v>
      </c>
      <c r="J22" s="346">
        <f t="shared" si="9"/>
        <v>0</v>
      </c>
      <c r="K22" s="346">
        <f t="shared" si="9"/>
        <v>0</v>
      </c>
      <c r="L22" s="346">
        <f t="shared" si="9"/>
        <v>0</v>
      </c>
      <c r="M22" s="348">
        <f>COUNTIF(M6:M16,"=N/A")</f>
        <v>0</v>
      </c>
      <c r="N22" s="346">
        <f t="shared" ref="N22:V22" si="10">COUNTIF(N6:N16,"=N/A")</f>
        <v>0</v>
      </c>
      <c r="O22" s="346">
        <f t="shared" si="10"/>
        <v>0</v>
      </c>
      <c r="P22" s="346">
        <f t="shared" si="10"/>
        <v>0</v>
      </c>
      <c r="Q22" s="346">
        <f t="shared" si="10"/>
        <v>0</v>
      </c>
      <c r="R22" s="346">
        <f t="shared" si="10"/>
        <v>0</v>
      </c>
      <c r="S22" s="346">
        <f t="shared" si="10"/>
        <v>0</v>
      </c>
      <c r="T22" s="346">
        <f t="shared" si="10"/>
        <v>0</v>
      </c>
      <c r="U22" s="346">
        <f t="shared" si="10"/>
        <v>0</v>
      </c>
      <c r="V22" s="346">
        <f t="shared" si="10"/>
        <v>0</v>
      </c>
      <c r="W22" s="348">
        <f>COUNTIF(W6:W16,"=N/A")</f>
        <v>0</v>
      </c>
      <c r="X22" s="346">
        <f t="shared" ref="X22:AF22" si="11">COUNTIF(X6:X16,"=N/A")</f>
        <v>0</v>
      </c>
      <c r="Y22" s="346">
        <f t="shared" si="11"/>
        <v>0</v>
      </c>
      <c r="Z22" s="346">
        <f t="shared" si="11"/>
        <v>0</v>
      </c>
      <c r="AA22" s="346">
        <f t="shared" si="11"/>
        <v>0</v>
      </c>
      <c r="AB22" s="346">
        <f t="shared" si="11"/>
        <v>0</v>
      </c>
      <c r="AC22" s="346">
        <f t="shared" si="11"/>
        <v>0</v>
      </c>
      <c r="AD22" s="346">
        <f t="shared" si="11"/>
        <v>0</v>
      </c>
      <c r="AE22" s="346">
        <f t="shared" si="11"/>
        <v>0</v>
      </c>
      <c r="AF22" s="346">
        <f t="shared" si="11"/>
        <v>0</v>
      </c>
    </row>
    <row r="23" spans="2:32">
      <c r="B23" s="353" t="s">
        <v>149</v>
      </c>
      <c r="C23" s="348">
        <f t="shared" ref="C23:L23" si="12">IF(C19=0,0,IF(C19=C22,"N/A",IF(C19=C20+C22,"Met","Not Met")))</f>
        <v>0</v>
      </c>
      <c r="D23" s="346">
        <f t="shared" si="12"/>
        <v>0</v>
      </c>
      <c r="E23" s="346">
        <f t="shared" si="12"/>
        <v>0</v>
      </c>
      <c r="F23" s="346">
        <f t="shared" si="12"/>
        <v>0</v>
      </c>
      <c r="G23" s="346">
        <f t="shared" si="12"/>
        <v>0</v>
      </c>
      <c r="H23" s="346">
        <f t="shared" si="12"/>
        <v>0</v>
      </c>
      <c r="I23" s="346">
        <f t="shared" si="12"/>
        <v>0</v>
      </c>
      <c r="J23" s="346">
        <f t="shared" si="12"/>
        <v>0</v>
      </c>
      <c r="K23" s="346">
        <f t="shared" si="12"/>
        <v>0</v>
      </c>
      <c r="L23" s="346">
        <f t="shared" si="12"/>
        <v>0</v>
      </c>
      <c r="M23" s="348">
        <f t="shared" ref="M23:AF23" si="13">IF(M19=0,0,IF(M19=M22,"N/A",IF(M19=M20+M22,"Met","Not Met")))</f>
        <v>0</v>
      </c>
      <c r="N23" s="346">
        <f t="shared" si="13"/>
        <v>0</v>
      </c>
      <c r="O23" s="346">
        <f t="shared" si="13"/>
        <v>0</v>
      </c>
      <c r="P23" s="346">
        <f t="shared" si="13"/>
        <v>0</v>
      </c>
      <c r="Q23" s="346">
        <f t="shared" si="13"/>
        <v>0</v>
      </c>
      <c r="R23" s="346">
        <f t="shared" si="13"/>
        <v>0</v>
      </c>
      <c r="S23" s="346">
        <f t="shared" si="13"/>
        <v>0</v>
      </c>
      <c r="T23" s="346">
        <f t="shared" si="13"/>
        <v>0</v>
      </c>
      <c r="U23" s="346">
        <f t="shared" si="13"/>
        <v>0</v>
      </c>
      <c r="V23" s="346">
        <f t="shared" si="13"/>
        <v>0</v>
      </c>
      <c r="W23" s="348">
        <f t="shared" si="13"/>
        <v>0</v>
      </c>
      <c r="X23" s="346">
        <f t="shared" si="13"/>
        <v>0</v>
      </c>
      <c r="Y23" s="346">
        <f t="shared" si="13"/>
        <v>0</v>
      </c>
      <c r="Z23" s="346">
        <f t="shared" si="13"/>
        <v>0</v>
      </c>
      <c r="AA23" s="346">
        <f t="shared" si="13"/>
        <v>0</v>
      </c>
      <c r="AB23" s="346">
        <f t="shared" si="13"/>
        <v>0</v>
      </c>
      <c r="AC23" s="346">
        <f t="shared" si="13"/>
        <v>0</v>
      </c>
      <c r="AD23" s="346">
        <f t="shared" si="13"/>
        <v>0</v>
      </c>
      <c r="AE23" s="346">
        <f t="shared" si="13"/>
        <v>0</v>
      </c>
      <c r="AF23" s="346">
        <f t="shared" si="13"/>
        <v>0</v>
      </c>
    </row>
  </sheetData>
  <sheetProtection sheet="1" objects="1" scenarios="1"/>
  <mergeCells count="3">
    <mergeCell ref="C1:L1"/>
    <mergeCell ref="M1:V1"/>
    <mergeCell ref="W1:AF1"/>
  </mergeCells>
  <conditionalFormatting sqref="C6:L6 D8:D15 C7:D7 F7:L7 E7:E16">
    <cfRule type="cellIs" dxfId="59" priority="51" stopIfTrue="1" operator="equal">
      <formula>"Not Met"</formula>
    </cfRule>
    <cfRule type="cellIs" dxfId="58" priority="52" stopIfTrue="1" operator="equal">
      <formula>"N/A"</formula>
    </cfRule>
  </conditionalFormatting>
  <conditionalFormatting sqref="C23:L23">
    <cfRule type="cellIs" dxfId="57" priority="53" stopIfTrue="1" operator="equal">
      <formula>"N/A"</formula>
    </cfRule>
    <cfRule type="cellIs" dxfId="56" priority="54" stopIfTrue="1" operator="equal">
      <formula>"Not Met"</formula>
    </cfRule>
  </conditionalFormatting>
  <conditionalFormatting sqref="C12:C14 F12:L14">
    <cfRule type="cellIs" dxfId="55" priority="37" stopIfTrue="1" operator="equal">
      <formula>"Not Met"</formula>
    </cfRule>
    <cfRule type="cellIs" dxfId="54" priority="38" stopIfTrue="1" operator="equal">
      <formula>"N/A"</formula>
    </cfRule>
  </conditionalFormatting>
  <conditionalFormatting sqref="C8 F8:L8">
    <cfRule type="cellIs" dxfId="53" priority="39" stopIfTrue="1" operator="equal">
      <formula>"Not Met"</formula>
    </cfRule>
    <cfRule type="cellIs" dxfId="52" priority="40" stopIfTrue="1" operator="equal">
      <formula>"N/A"</formula>
    </cfRule>
  </conditionalFormatting>
  <conditionalFormatting sqref="C9 F9:L9">
    <cfRule type="cellIs" dxfId="51" priority="41" stopIfTrue="1" operator="equal">
      <formula>"Not Met"</formula>
    </cfRule>
    <cfRule type="cellIs" dxfId="50" priority="42" stopIfTrue="1" operator="equal">
      <formula>"N/A"</formula>
    </cfRule>
  </conditionalFormatting>
  <conditionalFormatting sqref="C15 F15:L15">
    <cfRule type="cellIs" dxfId="49" priority="43" stopIfTrue="1" operator="equal">
      <formula>"Not Met"</formula>
    </cfRule>
    <cfRule type="cellIs" dxfId="48" priority="44" stopIfTrue="1" operator="equal">
      <formula>"N/A"</formula>
    </cfRule>
  </conditionalFormatting>
  <conditionalFormatting sqref="C10 F10:L10">
    <cfRule type="cellIs" dxfId="47" priority="45" stopIfTrue="1" operator="equal">
      <formula>"Not Met"</formula>
    </cfRule>
    <cfRule type="cellIs" dxfId="46" priority="46" stopIfTrue="1" operator="equal">
      <formula>"N/A"</formula>
    </cfRule>
  </conditionalFormatting>
  <conditionalFormatting sqref="C11 F11:L11">
    <cfRule type="cellIs" dxfId="45" priority="47" stopIfTrue="1" operator="equal">
      <formula>"Not Met"</formula>
    </cfRule>
    <cfRule type="cellIs" dxfId="44" priority="48" stopIfTrue="1" operator="equal">
      <formula>"N/A"</formula>
    </cfRule>
  </conditionalFormatting>
  <conditionalFormatting sqref="C16:D16 F16:L16">
    <cfRule type="cellIs" dxfId="43" priority="49" stopIfTrue="1" operator="equal">
      <formula>"Not Met"</formula>
    </cfRule>
    <cfRule type="cellIs" dxfId="42" priority="50" stopIfTrue="1" operator="equal">
      <formula>"N/A"</formula>
    </cfRule>
  </conditionalFormatting>
  <conditionalFormatting sqref="M6:V6 N8:N15 M7:N7 P7:V7 O7:O16">
    <cfRule type="cellIs" dxfId="41" priority="33" stopIfTrue="1" operator="equal">
      <formula>"Not Met"</formula>
    </cfRule>
    <cfRule type="cellIs" dxfId="40" priority="34" stopIfTrue="1" operator="equal">
      <formula>"N/A"</formula>
    </cfRule>
  </conditionalFormatting>
  <conditionalFormatting sqref="M23:V23">
    <cfRule type="cellIs" dxfId="39" priority="35" stopIfTrue="1" operator="equal">
      <formula>"N/A"</formula>
    </cfRule>
    <cfRule type="cellIs" dxfId="38" priority="36" stopIfTrue="1" operator="equal">
      <formula>"Not Met"</formula>
    </cfRule>
  </conditionalFormatting>
  <conditionalFormatting sqref="M12:M14 P12:V14">
    <cfRule type="cellIs" dxfId="37" priority="19" stopIfTrue="1" operator="equal">
      <formula>"Not Met"</formula>
    </cfRule>
    <cfRule type="cellIs" dxfId="36" priority="20" stopIfTrue="1" operator="equal">
      <formula>"N/A"</formula>
    </cfRule>
  </conditionalFormatting>
  <conditionalFormatting sqref="M8 P8:V8">
    <cfRule type="cellIs" dxfId="35" priority="21" stopIfTrue="1" operator="equal">
      <formula>"Not Met"</formula>
    </cfRule>
    <cfRule type="cellIs" dxfId="34" priority="22" stopIfTrue="1" operator="equal">
      <formula>"N/A"</formula>
    </cfRule>
  </conditionalFormatting>
  <conditionalFormatting sqref="M9 P9:V9">
    <cfRule type="cellIs" dxfId="33" priority="23" stopIfTrue="1" operator="equal">
      <formula>"Not Met"</formula>
    </cfRule>
    <cfRule type="cellIs" dxfId="32" priority="24" stopIfTrue="1" operator="equal">
      <formula>"N/A"</formula>
    </cfRule>
  </conditionalFormatting>
  <conditionalFormatting sqref="M15 P15:V15">
    <cfRule type="cellIs" dxfId="31" priority="25" stopIfTrue="1" operator="equal">
      <formula>"Not Met"</formula>
    </cfRule>
    <cfRule type="cellIs" dxfId="30" priority="26" stopIfTrue="1" operator="equal">
      <formula>"N/A"</formula>
    </cfRule>
  </conditionalFormatting>
  <conditionalFormatting sqref="M10 P10:V10">
    <cfRule type="cellIs" dxfId="29" priority="27" stopIfTrue="1" operator="equal">
      <formula>"Not Met"</formula>
    </cfRule>
    <cfRule type="cellIs" dxfId="28" priority="28" stopIfTrue="1" operator="equal">
      <formula>"N/A"</formula>
    </cfRule>
  </conditionalFormatting>
  <conditionalFormatting sqref="M11 P11:V11">
    <cfRule type="cellIs" dxfId="27" priority="29" stopIfTrue="1" operator="equal">
      <formula>"Not Met"</formula>
    </cfRule>
    <cfRule type="cellIs" dxfId="26" priority="30" stopIfTrue="1" operator="equal">
      <formula>"N/A"</formula>
    </cfRule>
  </conditionalFormatting>
  <conditionalFormatting sqref="M16:N16 P16:V16">
    <cfRule type="cellIs" dxfId="25" priority="31" stopIfTrue="1" operator="equal">
      <formula>"Not Met"</formula>
    </cfRule>
    <cfRule type="cellIs" dxfId="24" priority="32" stopIfTrue="1" operator="equal">
      <formula>"N/A"</formula>
    </cfRule>
  </conditionalFormatting>
  <conditionalFormatting sqref="W6:AF6 X8:X15 W7:X7 Z7:AF7 Y7:Y16">
    <cfRule type="cellIs" dxfId="23" priority="15" stopIfTrue="1" operator="equal">
      <formula>"Not Met"</formula>
    </cfRule>
    <cfRule type="cellIs" dxfId="22" priority="16" stopIfTrue="1" operator="equal">
      <formula>"N/A"</formula>
    </cfRule>
  </conditionalFormatting>
  <conditionalFormatting sqref="W23:AF23">
    <cfRule type="cellIs" dxfId="21" priority="17" stopIfTrue="1" operator="equal">
      <formula>"N/A"</formula>
    </cfRule>
    <cfRule type="cellIs" dxfId="20" priority="18" stopIfTrue="1" operator="equal">
      <formula>"Not Met"</formula>
    </cfRule>
  </conditionalFormatting>
  <conditionalFormatting sqref="W12:W14 Z12:AF14">
    <cfRule type="cellIs" dxfId="19" priority="1" stopIfTrue="1" operator="equal">
      <formula>"Not Met"</formula>
    </cfRule>
    <cfRule type="cellIs" dxfId="18" priority="2" stopIfTrue="1" operator="equal">
      <formula>"N/A"</formula>
    </cfRule>
  </conditionalFormatting>
  <conditionalFormatting sqref="W8 Z8:AF8">
    <cfRule type="cellIs" dxfId="17" priority="3" stopIfTrue="1" operator="equal">
      <formula>"Not Met"</formula>
    </cfRule>
    <cfRule type="cellIs" dxfId="16" priority="4" stopIfTrue="1" operator="equal">
      <formula>"N/A"</formula>
    </cfRule>
  </conditionalFormatting>
  <conditionalFormatting sqref="W9 Z9:AF9">
    <cfRule type="cellIs" dxfId="15" priority="5" stopIfTrue="1" operator="equal">
      <formula>"Not Met"</formula>
    </cfRule>
    <cfRule type="cellIs" dxfId="14" priority="6" stopIfTrue="1" operator="equal">
      <formula>"N/A"</formula>
    </cfRule>
  </conditionalFormatting>
  <conditionalFormatting sqref="W15 Z15:AF15">
    <cfRule type="cellIs" dxfId="13" priority="7" stopIfTrue="1" operator="equal">
      <formula>"Not Met"</formula>
    </cfRule>
    <cfRule type="cellIs" dxfId="12" priority="8" stopIfTrue="1" operator="equal">
      <formula>"N/A"</formula>
    </cfRule>
  </conditionalFormatting>
  <conditionalFormatting sqref="W10 Z10:AF10">
    <cfRule type="cellIs" dxfId="11" priority="9" stopIfTrue="1" operator="equal">
      <formula>"Not Met"</formula>
    </cfRule>
    <cfRule type="cellIs" dxfId="10" priority="10" stopIfTrue="1" operator="equal">
      <formula>"N/A"</formula>
    </cfRule>
  </conditionalFormatting>
  <conditionalFormatting sqref="W11 Z11:AF11">
    <cfRule type="cellIs" dxfId="9" priority="11" stopIfTrue="1" operator="equal">
      <formula>"Not Met"</formula>
    </cfRule>
    <cfRule type="cellIs" dxfId="8" priority="12" stopIfTrue="1" operator="equal">
      <formula>"N/A"</formula>
    </cfRule>
  </conditionalFormatting>
  <conditionalFormatting sqref="W16:X16 Z16:AF16">
    <cfRule type="cellIs" dxfId="7" priority="13" stopIfTrue="1" operator="equal">
      <formula>"Not Met"</formula>
    </cfRule>
    <cfRule type="cellIs" dxfId="6" priority="14" stopIfTrue="1" operator="equal">
      <formula>"N/A"</formula>
    </cfRule>
  </conditionalFormatting>
  <dataValidations count="1">
    <dataValidation type="list" allowBlank="1" showInputMessage="1" showErrorMessage="1" sqref="C6:AF16">
      <formula1>"Met,Not Met,N/A"</formula1>
    </dataValidation>
  </dataValidations>
  <printOptions horizontalCentered="1"/>
  <pageMargins left="0.2" right="0.2" top="0.4" bottom="0.5" header="0" footer="0.3"/>
  <pageSetup scale="79" fitToWidth="2" orientation="landscape" r:id="rId1"/>
  <headerFooter alignWithMargins="0">
    <oddFooter>&amp;L&amp;8&amp;A - Revised October 9, 2015&amp;R&amp;8&amp;P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P226"/>
  <sheetViews>
    <sheetView zoomScaleNormal="100" workbookViewId="0">
      <pane xSplit="2" ySplit="6" topLeftCell="C7" activePane="bottomRight" state="frozen"/>
      <selection pane="topRight" activeCell="C1" sqref="C1"/>
      <selection pane="bottomLeft" activeCell="A7" sqref="A7"/>
      <selection pane="bottomRight" activeCell="C8" sqref="C8"/>
    </sheetView>
  </sheetViews>
  <sheetFormatPr defaultColWidth="8.85546875" defaultRowHeight="12.75"/>
  <cols>
    <col min="1" max="1" width="3.28515625" style="41" customWidth="1"/>
    <col min="2" max="2" width="65.7109375" style="42" customWidth="1"/>
    <col min="3" max="32" width="6.7109375" style="43" customWidth="1"/>
    <col min="33" max="37" width="5.7109375" style="15" customWidth="1"/>
    <col min="38" max="16384" width="8.85546875" style="30"/>
  </cols>
  <sheetData>
    <row r="1" spans="1:37" s="29" customFormat="1" ht="36">
      <c r="A1" s="65"/>
      <c r="B1" s="54"/>
      <c r="C1" s="404" t="s">
        <v>21</v>
      </c>
      <c r="D1" s="58"/>
      <c r="E1" s="58"/>
      <c r="F1" s="58"/>
      <c r="G1" s="58"/>
      <c r="H1" s="58"/>
      <c r="I1" s="58"/>
      <c r="J1" s="58"/>
      <c r="K1" s="58"/>
      <c r="L1" s="60"/>
      <c r="M1" s="404" t="s">
        <v>21</v>
      </c>
      <c r="N1" s="58"/>
      <c r="O1" s="58"/>
      <c r="P1" s="58"/>
      <c r="Q1" s="58"/>
      <c r="R1" s="58"/>
      <c r="S1" s="58"/>
      <c r="T1" s="58"/>
      <c r="U1" s="58"/>
      <c r="V1" s="60"/>
      <c r="W1" s="404" t="s">
        <v>21</v>
      </c>
      <c r="X1" s="58"/>
      <c r="Y1" s="58"/>
      <c r="Z1" s="58"/>
      <c r="AA1" s="58"/>
      <c r="AB1" s="58"/>
      <c r="AC1" s="58"/>
      <c r="AD1" s="58"/>
      <c r="AE1" s="58"/>
      <c r="AF1" s="60"/>
      <c r="AG1" s="399"/>
      <c r="AH1" s="66"/>
      <c r="AI1" s="66"/>
      <c r="AJ1" s="66"/>
      <c r="AK1" s="67"/>
    </row>
    <row r="2" spans="1:37" s="29" customFormat="1" ht="30" customHeight="1" thickBot="1">
      <c r="A2" s="63"/>
      <c r="B2" s="55"/>
      <c r="C2" s="405" t="str">
        <f>IF('Workbook Set-up'!B4="","[Name of LME/MCO]",'Workbook Set-up'!B4)</f>
        <v>[Name of LME/MCO]</v>
      </c>
      <c r="D2" s="59"/>
      <c r="E2" s="59"/>
      <c r="F2" s="59"/>
      <c r="G2" s="59"/>
      <c r="H2" s="59"/>
      <c r="I2" s="59"/>
      <c r="J2" s="59"/>
      <c r="K2" s="59"/>
      <c r="L2" s="61"/>
      <c r="M2" s="170" t="str">
        <f>IF('Workbook Set-up'!B4="","[Name of LME/MCO]",'Workbook Set-up'!B4)</f>
        <v>[Name of LME/MCO]</v>
      </c>
      <c r="N2" s="59"/>
      <c r="O2" s="59"/>
      <c r="P2" s="59"/>
      <c r="Q2" s="59"/>
      <c r="R2" s="59"/>
      <c r="S2" s="59"/>
      <c r="T2" s="59"/>
      <c r="U2" s="59"/>
      <c r="V2" s="61"/>
      <c r="W2" s="170" t="str">
        <f>IF('Workbook Set-up'!B4="","[Name of LME/MCO]",'Workbook Set-up'!B4)</f>
        <v>[Name of LME/MCO]</v>
      </c>
      <c r="X2" s="59"/>
      <c r="Y2" s="59"/>
      <c r="Z2" s="59"/>
      <c r="AA2" s="59"/>
      <c r="AB2" s="59"/>
      <c r="AC2" s="59"/>
      <c r="AD2" s="59"/>
      <c r="AE2" s="59"/>
      <c r="AF2" s="61"/>
      <c r="AG2" s="400"/>
      <c r="AH2" s="64"/>
      <c r="AI2" s="64"/>
      <c r="AJ2" s="64"/>
      <c r="AK2" s="68"/>
    </row>
    <row r="3" spans="1:37" s="4" customFormat="1" ht="19.899999999999999" customHeight="1">
      <c r="A3" s="88"/>
      <c r="B3" s="401" t="s">
        <v>25</v>
      </c>
      <c r="C3" s="171"/>
      <c r="D3" s="172" t="str">
        <f>IF('Workbook Set-up'!B5="","",'Workbook Set-up'!B5)</f>
        <v/>
      </c>
      <c r="E3" s="172"/>
      <c r="F3" s="172"/>
      <c r="G3" s="172"/>
      <c r="H3" s="172"/>
      <c r="I3" s="172"/>
      <c r="J3" s="172"/>
      <c r="K3" s="172"/>
      <c r="L3" s="385"/>
      <c r="M3" s="171"/>
      <c r="N3" s="172" t="str">
        <f>IF('Workbook Set-up'!B5="","",'Workbook Set-up'!B5)</f>
        <v/>
      </c>
      <c r="O3" s="172"/>
      <c r="P3" s="172"/>
      <c r="Q3" s="172"/>
      <c r="R3" s="172"/>
      <c r="S3" s="172"/>
      <c r="T3" s="172"/>
      <c r="U3" s="172"/>
      <c r="V3" s="385"/>
      <c r="W3" s="171"/>
      <c r="X3" s="172" t="str">
        <f>IF('Workbook Set-up'!B5="","",'Workbook Set-up'!B5)</f>
        <v/>
      </c>
      <c r="Y3" s="172"/>
      <c r="Z3" s="172"/>
      <c r="AA3" s="172"/>
      <c r="AB3" s="172"/>
      <c r="AC3" s="172"/>
      <c r="AD3" s="172"/>
      <c r="AE3" s="172"/>
      <c r="AF3" s="385"/>
      <c r="AG3" s="158"/>
      <c r="AH3" s="158"/>
      <c r="AI3" s="158"/>
      <c r="AJ3" s="158"/>
      <c r="AK3" s="159"/>
    </row>
    <row r="4" spans="1:37" s="4" customFormat="1" ht="19.899999999999999" customHeight="1">
      <c r="A4" s="90"/>
      <c r="B4" s="402" t="s">
        <v>34</v>
      </c>
      <c r="C4" s="152"/>
      <c r="D4" s="153" t="str">
        <f>IF('Workbook Set-up'!B9="","",'Workbook Set-up'!B9)</f>
        <v/>
      </c>
      <c r="E4" s="153"/>
      <c r="F4" s="153"/>
      <c r="G4" s="153"/>
      <c r="H4" s="153"/>
      <c r="I4" s="153"/>
      <c r="J4" s="153"/>
      <c r="K4" s="153"/>
      <c r="L4" s="274"/>
      <c r="M4" s="152"/>
      <c r="N4" s="153" t="str">
        <f>IF('Workbook Set-up'!B9="","",'Workbook Set-up'!B9)</f>
        <v/>
      </c>
      <c r="O4" s="153"/>
      <c r="P4" s="153"/>
      <c r="Q4" s="153"/>
      <c r="R4" s="153"/>
      <c r="S4" s="153"/>
      <c r="T4" s="153"/>
      <c r="U4" s="153"/>
      <c r="V4" s="274"/>
      <c r="W4" s="152"/>
      <c r="X4" s="153" t="str">
        <f>IF('Workbook Set-up'!B9="","",'Workbook Set-up'!B9)</f>
        <v/>
      </c>
      <c r="Y4" s="153"/>
      <c r="Z4" s="153"/>
      <c r="AA4" s="153"/>
      <c r="AB4" s="153"/>
      <c r="AC4" s="153"/>
      <c r="AD4" s="153"/>
      <c r="AE4" s="153"/>
      <c r="AF4" s="274"/>
      <c r="AG4" s="160"/>
      <c r="AH4" s="160"/>
      <c r="AI4" s="160"/>
      <c r="AJ4" s="160"/>
      <c r="AK4" s="161"/>
    </row>
    <row r="5" spans="1:37" s="4" customFormat="1" ht="19.899999999999999" customHeight="1" thickBot="1">
      <c r="A5" s="89"/>
      <c r="B5" s="403" t="s">
        <v>35</v>
      </c>
      <c r="C5" s="173"/>
      <c r="D5" s="174" t="str">
        <f>IF(AND('Workbook Set-up'!$B$10="",'Workbook Set-up'!$B$11=""),"",IF('Workbook Set-up'!$B$10='Workbook Set-up'!$B$11,TEXT('Workbook Set-up'!$B$10,"m/d/yyyy"),IF('Workbook Set-up'!$B$10&lt;&gt;'Workbook Set-up'!$B$11,TEXT('Workbook Set-up'!$B$10,"m/d/yyyy")&amp;" to "&amp;TEXT('Workbook Set-up'!$B$11,"m/d/yyyy"),"")))</f>
        <v/>
      </c>
      <c r="E5" s="174"/>
      <c r="F5" s="174"/>
      <c r="G5" s="174"/>
      <c r="H5" s="174"/>
      <c r="I5" s="174"/>
      <c r="J5" s="174"/>
      <c r="K5" s="174"/>
      <c r="L5" s="386"/>
      <c r="M5" s="173"/>
      <c r="N5" s="174" t="str">
        <f>IF(AND('Workbook Set-up'!$B$10="",'Workbook Set-up'!$B$11=""),"",IF('Workbook Set-up'!$B$10='Workbook Set-up'!$B$11,TEXT('Workbook Set-up'!$B$10,"m/d/yyyy"),IF('Workbook Set-up'!$B$10&lt;&gt;'Workbook Set-up'!$B$11,TEXT('Workbook Set-up'!$B$10,"m/d/yyyy")&amp;" to "&amp;TEXT('Workbook Set-up'!$B$11,"m/d/yyyy"),"")))</f>
        <v/>
      </c>
      <c r="O5" s="174"/>
      <c r="P5" s="174"/>
      <c r="Q5" s="174"/>
      <c r="R5" s="174"/>
      <c r="S5" s="174"/>
      <c r="T5" s="174"/>
      <c r="U5" s="174"/>
      <c r="V5" s="386"/>
      <c r="W5" s="173"/>
      <c r="X5" s="174" t="str">
        <f>IF(AND('Workbook Set-up'!$B$10="",'Workbook Set-up'!$B$11=""),"",IF('Workbook Set-up'!$B$10='Workbook Set-up'!$B$11,TEXT('Workbook Set-up'!$B$10,"m/d/yyyy"),IF('Workbook Set-up'!$B$10&lt;&gt;'Workbook Set-up'!$B$11,TEXT('Workbook Set-up'!$B$10,"m/d/yyyy")&amp;" to "&amp;TEXT('Workbook Set-up'!$B$11,"m/d/yyyy"),"")))</f>
        <v/>
      </c>
      <c r="Y5" s="174"/>
      <c r="Z5" s="174"/>
      <c r="AA5" s="174"/>
      <c r="AB5" s="174"/>
      <c r="AC5" s="174"/>
      <c r="AD5" s="174"/>
      <c r="AE5" s="174"/>
      <c r="AF5" s="386"/>
      <c r="AG5" s="175" t="s">
        <v>5</v>
      </c>
      <c r="AH5" s="175"/>
      <c r="AI5" s="175"/>
      <c r="AJ5" s="175"/>
      <c r="AK5" s="176"/>
    </row>
    <row r="6" spans="1:37" s="29" customFormat="1" ht="31.9" customHeight="1" thickBot="1">
      <c r="A6" s="31" t="s">
        <v>42</v>
      </c>
      <c r="B6" s="32" t="s">
        <v>56</v>
      </c>
      <c r="C6" s="33">
        <v>1</v>
      </c>
      <c r="D6" s="34">
        <v>2</v>
      </c>
      <c r="E6" s="34">
        <v>3</v>
      </c>
      <c r="F6" s="34">
        <v>4</v>
      </c>
      <c r="G6" s="34">
        <v>5</v>
      </c>
      <c r="H6" s="34">
        <v>6</v>
      </c>
      <c r="I6" s="34">
        <v>7</v>
      </c>
      <c r="J6" s="34">
        <v>8</v>
      </c>
      <c r="K6" s="34">
        <v>9</v>
      </c>
      <c r="L6" s="101">
        <v>10</v>
      </c>
      <c r="M6" s="34">
        <v>11</v>
      </c>
      <c r="N6" s="34">
        <v>12</v>
      </c>
      <c r="O6" s="34">
        <v>13</v>
      </c>
      <c r="P6" s="34">
        <v>14</v>
      </c>
      <c r="Q6" s="34">
        <v>15</v>
      </c>
      <c r="R6" s="34">
        <v>16</v>
      </c>
      <c r="S6" s="34">
        <v>17</v>
      </c>
      <c r="T6" s="34">
        <v>18</v>
      </c>
      <c r="U6" s="34">
        <v>19</v>
      </c>
      <c r="V6" s="101">
        <v>20</v>
      </c>
      <c r="W6" s="34">
        <v>21</v>
      </c>
      <c r="X6" s="34">
        <v>22</v>
      </c>
      <c r="Y6" s="34">
        <v>23</v>
      </c>
      <c r="Z6" s="34">
        <v>24</v>
      </c>
      <c r="AA6" s="34">
        <v>25</v>
      </c>
      <c r="AB6" s="34">
        <v>26</v>
      </c>
      <c r="AC6" s="34">
        <v>27</v>
      </c>
      <c r="AD6" s="34">
        <v>28</v>
      </c>
      <c r="AE6" s="34">
        <v>29</v>
      </c>
      <c r="AF6" s="101">
        <v>30</v>
      </c>
      <c r="AG6" s="57" t="s">
        <v>37</v>
      </c>
      <c r="AH6" s="57" t="s">
        <v>6</v>
      </c>
      <c r="AI6" s="52" t="s">
        <v>38</v>
      </c>
      <c r="AJ6" s="56" t="s">
        <v>7</v>
      </c>
      <c r="AK6" s="53" t="s">
        <v>41</v>
      </c>
    </row>
    <row r="7" spans="1:37" s="29" customFormat="1" ht="19.899999999999999" customHeight="1" thickBot="1">
      <c r="A7" s="456"/>
      <c r="B7" s="457"/>
      <c r="C7" s="458" t="s">
        <v>183</v>
      </c>
      <c r="D7" s="459"/>
      <c r="E7" s="459"/>
      <c r="F7" s="459"/>
      <c r="G7" s="459"/>
      <c r="H7" s="459"/>
      <c r="I7" s="459"/>
      <c r="J7" s="459"/>
      <c r="K7" s="459"/>
      <c r="L7" s="460"/>
      <c r="M7" s="459" t="s">
        <v>183</v>
      </c>
      <c r="N7" s="459"/>
      <c r="O7" s="459"/>
      <c r="P7" s="459"/>
      <c r="Q7" s="459"/>
      <c r="R7" s="459"/>
      <c r="S7" s="459"/>
      <c r="T7" s="459"/>
      <c r="U7" s="459"/>
      <c r="V7" s="460"/>
      <c r="W7" s="459" t="s">
        <v>183</v>
      </c>
      <c r="X7" s="459"/>
      <c r="Y7" s="459"/>
      <c r="Z7" s="459"/>
      <c r="AA7" s="459"/>
      <c r="AB7" s="459"/>
      <c r="AC7" s="459"/>
      <c r="AD7" s="459"/>
      <c r="AE7" s="459"/>
      <c r="AF7" s="460"/>
      <c r="AG7" s="461"/>
      <c r="AH7" s="462"/>
      <c r="AI7" s="462"/>
      <c r="AJ7" s="462"/>
      <c r="AK7" s="457"/>
    </row>
    <row r="8" spans="1:37" s="29" customFormat="1" ht="25.5">
      <c r="A8" s="454" t="s">
        <v>43</v>
      </c>
      <c r="B8" s="463" t="s">
        <v>184</v>
      </c>
      <c r="C8" s="464"/>
      <c r="D8" s="465"/>
      <c r="E8" s="465"/>
      <c r="F8" s="465"/>
      <c r="G8" s="465"/>
      <c r="H8" s="465"/>
      <c r="I8" s="465"/>
      <c r="J8" s="465"/>
      <c r="K8" s="465"/>
      <c r="L8" s="494"/>
      <c r="M8" s="466"/>
      <c r="N8" s="466"/>
      <c r="O8" s="466"/>
      <c r="P8" s="466"/>
      <c r="Q8" s="466"/>
      <c r="R8" s="466"/>
      <c r="S8" s="466"/>
      <c r="T8" s="466"/>
      <c r="U8" s="466"/>
      <c r="V8" s="467"/>
      <c r="W8" s="466"/>
      <c r="X8" s="466"/>
      <c r="Y8" s="466"/>
      <c r="Z8" s="466"/>
      <c r="AA8" s="466"/>
      <c r="AB8" s="466"/>
      <c r="AC8" s="466"/>
      <c r="AD8" s="466"/>
      <c r="AE8" s="466"/>
      <c r="AF8" s="467"/>
      <c r="AG8" s="468">
        <f>COUNTIF(C8:AF8,"=Met")</f>
        <v>0</v>
      </c>
      <c r="AH8" s="177">
        <f>IF(SUM(AG8,AI8)=0,0,AG8/SUM(AG8,AI8))</f>
        <v>0</v>
      </c>
      <c r="AI8" s="327">
        <f>COUNTIF(C8:AF8,"=Not Met")</f>
        <v>0</v>
      </c>
      <c r="AJ8" s="177">
        <f>IF(SUM(AG8,AI8)=0,0,AI8/SUM(AG8,AI8))</f>
        <v>0</v>
      </c>
      <c r="AK8" s="328">
        <f>COUNTIF(C8:AF8,"=N/A")</f>
        <v>0</v>
      </c>
    </row>
    <row r="9" spans="1:37" s="29" customFormat="1" ht="25.5">
      <c r="A9" s="455" t="s">
        <v>44</v>
      </c>
      <c r="B9" s="469" t="s">
        <v>185</v>
      </c>
      <c r="C9" s="84"/>
      <c r="D9" s="470"/>
      <c r="E9" s="471"/>
      <c r="F9" s="471"/>
      <c r="G9" s="471"/>
      <c r="H9" s="471"/>
      <c r="I9" s="471"/>
      <c r="J9" s="471"/>
      <c r="K9" s="471"/>
      <c r="L9" s="472"/>
      <c r="M9" s="471"/>
      <c r="N9" s="471"/>
      <c r="O9" s="471"/>
      <c r="P9" s="471"/>
      <c r="Q9" s="471"/>
      <c r="R9" s="471"/>
      <c r="S9" s="471"/>
      <c r="T9" s="471"/>
      <c r="U9" s="471"/>
      <c r="V9" s="472"/>
      <c r="W9" s="471"/>
      <c r="X9" s="471"/>
      <c r="Y9" s="471"/>
      <c r="Z9" s="471"/>
      <c r="AA9" s="471"/>
      <c r="AB9" s="471"/>
      <c r="AC9" s="471"/>
      <c r="AD9" s="471"/>
      <c r="AE9" s="471"/>
      <c r="AF9" s="472"/>
      <c r="AG9" s="473">
        <f t="shared" ref="AG9:AG10" si="0">COUNTIF(C9:AF9,"=Met")</f>
        <v>0</v>
      </c>
      <c r="AH9" s="164">
        <f t="shared" ref="AH9:AH10" si="1">IF(SUM(AG9,AI9)=0,0,AG9/SUM(AG9,AI9))</f>
        <v>0</v>
      </c>
      <c r="AI9" s="165">
        <f t="shared" ref="AI9:AI10" si="2">COUNTIF(C9:AF9,"=Not Met")</f>
        <v>0</v>
      </c>
      <c r="AJ9" s="164">
        <f t="shared" ref="AJ9:AJ10" si="3">IF(SUM(AG9,AI9)=0,0,AI9/SUM(AG9,AI9))</f>
        <v>0</v>
      </c>
      <c r="AK9" s="166">
        <f t="shared" ref="AK9:AK10" si="4">COUNTIF(C9:AF9,"=N/A")</f>
        <v>0</v>
      </c>
    </row>
    <row r="10" spans="1:37" s="29" customFormat="1" ht="26.25" thickBot="1">
      <c r="A10" s="474" t="s">
        <v>45</v>
      </c>
      <c r="B10" s="475" t="s">
        <v>186</v>
      </c>
      <c r="C10" s="476"/>
      <c r="D10" s="477"/>
      <c r="E10" s="478"/>
      <c r="F10" s="478"/>
      <c r="G10" s="478"/>
      <c r="H10" s="478"/>
      <c r="I10" s="478"/>
      <c r="J10" s="478"/>
      <c r="K10" s="478"/>
      <c r="L10" s="479"/>
      <c r="M10" s="478"/>
      <c r="N10" s="478"/>
      <c r="O10" s="478"/>
      <c r="P10" s="478"/>
      <c r="Q10" s="478"/>
      <c r="R10" s="478"/>
      <c r="S10" s="478"/>
      <c r="T10" s="478"/>
      <c r="U10" s="478"/>
      <c r="V10" s="479"/>
      <c r="W10" s="478"/>
      <c r="X10" s="478"/>
      <c r="Y10" s="478"/>
      <c r="Z10" s="478"/>
      <c r="AA10" s="478"/>
      <c r="AB10" s="478"/>
      <c r="AC10" s="478"/>
      <c r="AD10" s="478"/>
      <c r="AE10" s="478"/>
      <c r="AF10" s="479"/>
      <c r="AG10" s="480">
        <f t="shared" si="0"/>
        <v>0</v>
      </c>
      <c r="AH10" s="167">
        <f t="shared" si="1"/>
        <v>0</v>
      </c>
      <c r="AI10" s="168">
        <f t="shared" si="2"/>
        <v>0</v>
      </c>
      <c r="AJ10" s="167">
        <f t="shared" si="3"/>
        <v>0</v>
      </c>
      <c r="AK10" s="169">
        <f t="shared" si="4"/>
        <v>0</v>
      </c>
    </row>
    <row r="11" spans="1:37" s="29" customFormat="1" ht="19.899999999999999" customHeight="1" thickBot="1">
      <c r="A11" s="481"/>
      <c r="B11" s="482"/>
      <c r="C11" s="458" t="s">
        <v>187</v>
      </c>
      <c r="D11" s="459"/>
      <c r="E11" s="459"/>
      <c r="F11" s="459"/>
      <c r="G11" s="459"/>
      <c r="H11" s="459"/>
      <c r="I11" s="459"/>
      <c r="J11" s="459"/>
      <c r="K11" s="459"/>
      <c r="L11" s="460"/>
      <c r="M11" s="459" t="s">
        <v>187</v>
      </c>
      <c r="N11" s="459"/>
      <c r="O11" s="459"/>
      <c r="P11" s="459"/>
      <c r="Q11" s="459"/>
      <c r="R11" s="459"/>
      <c r="S11" s="459"/>
      <c r="T11" s="459"/>
      <c r="U11" s="459"/>
      <c r="V11" s="460"/>
      <c r="W11" s="459" t="s">
        <v>187</v>
      </c>
      <c r="X11" s="459"/>
      <c r="Y11" s="459"/>
      <c r="Z11" s="459"/>
      <c r="AA11" s="459"/>
      <c r="AB11" s="459"/>
      <c r="AC11" s="459"/>
      <c r="AD11" s="459"/>
      <c r="AE11" s="459"/>
      <c r="AF11" s="460"/>
      <c r="AG11" s="483"/>
      <c r="AH11" s="484"/>
      <c r="AI11" s="484"/>
      <c r="AJ11" s="484"/>
      <c r="AK11" s="485"/>
    </row>
    <row r="12" spans="1:37" s="29" customFormat="1">
      <c r="A12" s="549" t="s">
        <v>46</v>
      </c>
      <c r="B12" s="435" t="s">
        <v>173</v>
      </c>
      <c r="C12" s="78"/>
      <c r="D12" s="78"/>
      <c r="E12" s="78"/>
      <c r="F12" s="78"/>
      <c r="G12" s="78"/>
      <c r="H12" s="78"/>
      <c r="I12" s="78"/>
      <c r="J12" s="78"/>
      <c r="K12" s="78"/>
      <c r="L12" s="387"/>
      <c r="M12" s="78"/>
      <c r="N12" s="78"/>
      <c r="O12" s="78"/>
      <c r="P12" s="78"/>
      <c r="Q12" s="78"/>
      <c r="R12" s="78"/>
      <c r="S12" s="78"/>
      <c r="T12" s="78"/>
      <c r="U12" s="78"/>
      <c r="V12" s="387"/>
      <c r="W12" s="78"/>
      <c r="X12" s="78"/>
      <c r="Y12" s="78"/>
      <c r="Z12" s="78"/>
      <c r="AA12" s="78"/>
      <c r="AB12" s="78"/>
      <c r="AC12" s="78"/>
      <c r="AD12" s="78"/>
      <c r="AE12" s="78"/>
      <c r="AF12" s="387"/>
      <c r="AG12" s="446">
        <f>COUNTIF(C12:AF12,"=Met")</f>
        <v>0</v>
      </c>
      <c r="AH12" s="177">
        <f>IF(SUM(AG12,AI12)=0,0,AG12/SUM(AG12,AI12))</f>
        <v>0</v>
      </c>
      <c r="AI12" s="178">
        <f>COUNTIF(C12:AF12,"=Not Met")</f>
        <v>0</v>
      </c>
      <c r="AJ12" s="177">
        <f>IF(SUM(AG12,AI12)=0,0,AI12/SUM(AG12,AI12))</f>
        <v>0</v>
      </c>
      <c r="AK12" s="179">
        <f>COUNTIF(C12:AF12,"=N/A")</f>
        <v>0</v>
      </c>
    </row>
    <row r="13" spans="1:37" s="29" customFormat="1">
      <c r="A13" s="550"/>
      <c r="B13" s="444" t="s">
        <v>85</v>
      </c>
      <c r="C13" s="79"/>
      <c r="D13" s="79"/>
      <c r="E13" s="79"/>
      <c r="F13" s="79"/>
      <c r="G13" s="79"/>
      <c r="H13" s="79"/>
      <c r="I13" s="79"/>
      <c r="J13" s="79"/>
      <c r="K13" s="79"/>
      <c r="L13" s="388"/>
      <c r="M13" s="79"/>
      <c r="N13" s="79"/>
      <c r="O13" s="79"/>
      <c r="P13" s="79"/>
      <c r="Q13" s="79"/>
      <c r="R13" s="79"/>
      <c r="S13" s="79"/>
      <c r="T13" s="79"/>
      <c r="U13" s="79"/>
      <c r="V13" s="388"/>
      <c r="W13" s="79"/>
      <c r="X13" s="79"/>
      <c r="Y13" s="79"/>
      <c r="Z13" s="79"/>
      <c r="AA13" s="79"/>
      <c r="AB13" s="79"/>
      <c r="AC13" s="79"/>
      <c r="AD13" s="79"/>
      <c r="AE13" s="79"/>
      <c r="AF13" s="388"/>
      <c r="AG13" s="447"/>
      <c r="AH13" s="180"/>
      <c r="AI13" s="181"/>
      <c r="AJ13" s="180"/>
      <c r="AK13" s="182"/>
    </row>
    <row r="14" spans="1:37" s="29" customFormat="1">
      <c r="A14" s="551"/>
      <c r="B14" s="445" t="s">
        <v>86</v>
      </c>
      <c r="C14" s="79"/>
      <c r="D14" s="79"/>
      <c r="E14" s="79"/>
      <c r="F14" s="79"/>
      <c r="G14" s="79"/>
      <c r="H14" s="79"/>
      <c r="I14" s="79"/>
      <c r="J14" s="79"/>
      <c r="K14" s="79"/>
      <c r="L14" s="388"/>
      <c r="M14" s="79"/>
      <c r="N14" s="79"/>
      <c r="O14" s="79"/>
      <c r="P14" s="79"/>
      <c r="Q14" s="79"/>
      <c r="R14" s="79"/>
      <c r="S14" s="79"/>
      <c r="T14" s="79"/>
      <c r="U14" s="79"/>
      <c r="V14" s="388"/>
      <c r="W14" s="79"/>
      <c r="X14" s="79"/>
      <c r="Y14" s="79"/>
      <c r="Z14" s="79"/>
      <c r="AA14" s="79"/>
      <c r="AB14" s="79"/>
      <c r="AC14" s="79"/>
      <c r="AD14" s="79"/>
      <c r="AE14" s="79"/>
      <c r="AF14" s="388"/>
      <c r="AG14" s="447"/>
      <c r="AH14" s="180"/>
      <c r="AI14" s="181"/>
      <c r="AJ14" s="180"/>
      <c r="AK14" s="182"/>
    </row>
    <row r="15" spans="1:37" s="29" customFormat="1">
      <c r="A15" s="552" t="s">
        <v>47</v>
      </c>
      <c r="B15" s="436" t="s">
        <v>151</v>
      </c>
      <c r="C15" s="78"/>
      <c r="D15" s="78"/>
      <c r="E15" s="78"/>
      <c r="F15" s="78"/>
      <c r="G15" s="78"/>
      <c r="H15" s="78"/>
      <c r="I15" s="78"/>
      <c r="J15" s="78"/>
      <c r="K15" s="78"/>
      <c r="L15" s="387"/>
      <c r="M15" s="78"/>
      <c r="N15" s="78"/>
      <c r="O15" s="78"/>
      <c r="P15" s="78"/>
      <c r="Q15" s="78"/>
      <c r="R15" s="78"/>
      <c r="S15" s="78"/>
      <c r="T15" s="78"/>
      <c r="U15" s="78"/>
      <c r="V15" s="387"/>
      <c r="W15" s="78"/>
      <c r="X15" s="78"/>
      <c r="Y15" s="78"/>
      <c r="Z15" s="78"/>
      <c r="AA15" s="78"/>
      <c r="AB15" s="78"/>
      <c r="AC15" s="78"/>
      <c r="AD15" s="78"/>
      <c r="AE15" s="78"/>
      <c r="AF15" s="387"/>
      <c r="AG15" s="430">
        <f>COUNTIF(C15:AF15,"=Met")</f>
        <v>0</v>
      </c>
      <c r="AH15" s="164">
        <f>IF(SUM(AG15,AI15)=0,0,AG15/SUM(AG15,AI15))</f>
        <v>0</v>
      </c>
      <c r="AI15" s="165">
        <f>COUNTIF(C15:AF15,"=Not Met")</f>
        <v>0</v>
      </c>
      <c r="AJ15" s="164">
        <f>IF(SUM(AG15,AI15)=0,0,AI15/SUM(AG15,AI15))</f>
        <v>0</v>
      </c>
      <c r="AK15" s="166">
        <f>COUNTIF(C15:AF15,"=N/A")</f>
        <v>0</v>
      </c>
    </row>
    <row r="16" spans="1:37" s="29" customFormat="1">
      <c r="A16" s="550"/>
      <c r="B16" s="444" t="s">
        <v>85</v>
      </c>
      <c r="C16" s="79"/>
      <c r="D16" s="79"/>
      <c r="E16" s="79"/>
      <c r="F16" s="79"/>
      <c r="G16" s="79"/>
      <c r="H16" s="79"/>
      <c r="I16" s="79"/>
      <c r="J16" s="79"/>
      <c r="K16" s="79"/>
      <c r="L16" s="388"/>
      <c r="M16" s="79"/>
      <c r="N16" s="79"/>
      <c r="O16" s="79"/>
      <c r="P16" s="79"/>
      <c r="Q16" s="79"/>
      <c r="R16" s="79"/>
      <c r="S16" s="79"/>
      <c r="T16" s="79"/>
      <c r="U16" s="79"/>
      <c r="V16" s="388"/>
      <c r="W16" s="79"/>
      <c r="X16" s="79"/>
      <c r="Y16" s="79"/>
      <c r="Z16" s="79"/>
      <c r="AA16" s="79"/>
      <c r="AB16" s="79"/>
      <c r="AC16" s="79"/>
      <c r="AD16" s="79"/>
      <c r="AE16" s="79"/>
      <c r="AF16" s="388"/>
      <c r="AG16" s="447"/>
      <c r="AH16" s="180"/>
      <c r="AI16" s="181"/>
      <c r="AJ16" s="180"/>
      <c r="AK16" s="182"/>
    </row>
    <row r="17" spans="1:37" s="29" customFormat="1">
      <c r="A17" s="551"/>
      <c r="B17" s="445" t="s">
        <v>86</v>
      </c>
      <c r="C17" s="79"/>
      <c r="D17" s="79"/>
      <c r="E17" s="79"/>
      <c r="F17" s="79"/>
      <c r="G17" s="79"/>
      <c r="H17" s="79"/>
      <c r="I17" s="79"/>
      <c r="J17" s="79"/>
      <c r="K17" s="79"/>
      <c r="L17" s="388"/>
      <c r="M17" s="79"/>
      <c r="N17" s="79"/>
      <c r="O17" s="79"/>
      <c r="P17" s="79"/>
      <c r="Q17" s="79"/>
      <c r="R17" s="79"/>
      <c r="S17" s="79"/>
      <c r="T17" s="79"/>
      <c r="U17" s="79"/>
      <c r="V17" s="388"/>
      <c r="W17" s="79"/>
      <c r="X17" s="79"/>
      <c r="Y17" s="79"/>
      <c r="Z17" s="79"/>
      <c r="AA17" s="79"/>
      <c r="AB17" s="79"/>
      <c r="AC17" s="79"/>
      <c r="AD17" s="79"/>
      <c r="AE17" s="79"/>
      <c r="AF17" s="388"/>
      <c r="AG17" s="447"/>
      <c r="AH17" s="180"/>
      <c r="AI17" s="181"/>
      <c r="AJ17" s="180"/>
      <c r="AK17" s="182"/>
    </row>
    <row r="18" spans="1:37" s="29" customFormat="1">
      <c r="A18" s="552" t="s">
        <v>48</v>
      </c>
      <c r="B18" s="436" t="s">
        <v>164</v>
      </c>
      <c r="C18" s="78"/>
      <c r="D18" s="78"/>
      <c r="E18" s="78"/>
      <c r="F18" s="78"/>
      <c r="G18" s="78"/>
      <c r="H18" s="78"/>
      <c r="I18" s="78"/>
      <c r="J18" s="78"/>
      <c r="K18" s="78"/>
      <c r="L18" s="387"/>
      <c r="M18" s="78"/>
      <c r="N18" s="78"/>
      <c r="O18" s="78"/>
      <c r="P18" s="78"/>
      <c r="Q18" s="78"/>
      <c r="R18" s="78"/>
      <c r="S18" s="78"/>
      <c r="T18" s="78"/>
      <c r="U18" s="78"/>
      <c r="V18" s="387"/>
      <c r="W18" s="78"/>
      <c r="X18" s="78"/>
      <c r="Y18" s="78"/>
      <c r="Z18" s="78"/>
      <c r="AA18" s="78"/>
      <c r="AB18" s="78"/>
      <c r="AC18" s="78"/>
      <c r="AD18" s="78"/>
      <c r="AE18" s="78"/>
      <c r="AF18" s="387"/>
      <c r="AG18" s="430">
        <f>COUNTIF(C18:AF18,"=Met")</f>
        <v>0</v>
      </c>
      <c r="AH18" s="164">
        <f>IF(SUM(AG18,AI18)=0,0,AG18/SUM(AG18,AI18))</f>
        <v>0</v>
      </c>
      <c r="AI18" s="165">
        <f>COUNTIF(C18:AF18,"=Not Met")</f>
        <v>0</v>
      </c>
      <c r="AJ18" s="164">
        <f>IF(SUM(AG18,AI18)=0,0,AI18/SUM(AG18,AI18))</f>
        <v>0</v>
      </c>
      <c r="AK18" s="166">
        <f>COUNTIF(C18:AF18,"=N/A")</f>
        <v>0</v>
      </c>
    </row>
    <row r="19" spans="1:37" s="29" customFormat="1">
      <c r="A19" s="550"/>
      <c r="B19" s="444" t="s">
        <v>85</v>
      </c>
      <c r="C19" s="79"/>
      <c r="D19" s="79"/>
      <c r="E19" s="79"/>
      <c r="F19" s="79"/>
      <c r="G19" s="79"/>
      <c r="H19" s="79"/>
      <c r="I19" s="79"/>
      <c r="J19" s="79"/>
      <c r="K19" s="79"/>
      <c r="L19" s="388"/>
      <c r="M19" s="79"/>
      <c r="N19" s="79"/>
      <c r="O19" s="79"/>
      <c r="P19" s="79"/>
      <c r="Q19" s="79"/>
      <c r="R19" s="79"/>
      <c r="S19" s="79"/>
      <c r="T19" s="79"/>
      <c r="U19" s="79"/>
      <c r="V19" s="388"/>
      <c r="W19" s="79"/>
      <c r="X19" s="79"/>
      <c r="Y19" s="79"/>
      <c r="Z19" s="79"/>
      <c r="AA19" s="79"/>
      <c r="AB19" s="79"/>
      <c r="AC19" s="79"/>
      <c r="AD19" s="79"/>
      <c r="AE19" s="79"/>
      <c r="AF19" s="388"/>
      <c r="AG19" s="447"/>
      <c r="AH19" s="180"/>
      <c r="AI19" s="181"/>
      <c r="AJ19" s="180"/>
      <c r="AK19" s="182"/>
    </row>
    <row r="20" spans="1:37" s="29" customFormat="1">
      <c r="A20" s="551"/>
      <c r="B20" s="445" t="s">
        <v>86</v>
      </c>
      <c r="C20" s="79"/>
      <c r="D20" s="79"/>
      <c r="E20" s="79"/>
      <c r="F20" s="79"/>
      <c r="G20" s="79"/>
      <c r="H20" s="79"/>
      <c r="I20" s="79"/>
      <c r="J20" s="79"/>
      <c r="K20" s="79"/>
      <c r="L20" s="388"/>
      <c r="M20" s="79"/>
      <c r="N20" s="79"/>
      <c r="O20" s="79"/>
      <c r="P20" s="79"/>
      <c r="Q20" s="79"/>
      <c r="R20" s="79"/>
      <c r="S20" s="79"/>
      <c r="T20" s="79"/>
      <c r="U20" s="79"/>
      <c r="V20" s="388"/>
      <c r="W20" s="79"/>
      <c r="X20" s="79"/>
      <c r="Y20" s="79"/>
      <c r="Z20" s="79"/>
      <c r="AA20" s="79"/>
      <c r="AB20" s="79"/>
      <c r="AC20" s="79"/>
      <c r="AD20" s="79"/>
      <c r="AE20" s="79"/>
      <c r="AF20" s="388"/>
      <c r="AG20" s="447"/>
      <c r="AH20" s="180"/>
      <c r="AI20" s="181"/>
      <c r="AJ20" s="180"/>
      <c r="AK20" s="182"/>
    </row>
    <row r="21" spans="1:37" s="29" customFormat="1">
      <c r="A21" s="552" t="s">
        <v>49</v>
      </c>
      <c r="B21" s="436" t="s">
        <v>98</v>
      </c>
      <c r="C21" s="78"/>
      <c r="D21" s="78"/>
      <c r="E21" s="78"/>
      <c r="F21" s="78"/>
      <c r="G21" s="78"/>
      <c r="H21" s="78"/>
      <c r="I21" s="78"/>
      <c r="J21" s="78"/>
      <c r="K21" s="78"/>
      <c r="L21" s="387"/>
      <c r="M21" s="78"/>
      <c r="N21" s="78"/>
      <c r="O21" s="78"/>
      <c r="P21" s="78"/>
      <c r="Q21" s="78"/>
      <c r="R21" s="78"/>
      <c r="S21" s="78"/>
      <c r="T21" s="78"/>
      <c r="U21" s="78"/>
      <c r="V21" s="387"/>
      <c r="W21" s="78"/>
      <c r="X21" s="78"/>
      <c r="Y21" s="78"/>
      <c r="Z21" s="78"/>
      <c r="AA21" s="78"/>
      <c r="AB21" s="78"/>
      <c r="AC21" s="78"/>
      <c r="AD21" s="78"/>
      <c r="AE21" s="78"/>
      <c r="AF21" s="387"/>
      <c r="AG21" s="430">
        <f>COUNTIF(C21:AF21,"=Met")</f>
        <v>0</v>
      </c>
      <c r="AH21" s="164">
        <f>IF(SUM(AG21,AI21)=0,0,AG21/SUM(AG21,AI21))</f>
        <v>0</v>
      </c>
      <c r="AI21" s="165">
        <f>COUNTIF(C21:AF21,"=Not Met")</f>
        <v>0</v>
      </c>
      <c r="AJ21" s="164">
        <f>IF(SUM(AG21,AI21)=0,0,AI21/SUM(AG21,AI21))</f>
        <v>0</v>
      </c>
      <c r="AK21" s="166">
        <f>COUNTIF(C21:AF21,"=N/A")</f>
        <v>0</v>
      </c>
    </row>
    <row r="22" spans="1:37" s="29" customFormat="1">
      <c r="A22" s="550"/>
      <c r="B22" s="444" t="s">
        <v>85</v>
      </c>
      <c r="C22" s="79"/>
      <c r="D22" s="79"/>
      <c r="E22" s="79"/>
      <c r="F22" s="79"/>
      <c r="G22" s="79"/>
      <c r="H22" s="79"/>
      <c r="I22" s="79"/>
      <c r="J22" s="79"/>
      <c r="K22" s="79"/>
      <c r="L22" s="388"/>
      <c r="M22" s="79"/>
      <c r="N22" s="79"/>
      <c r="O22" s="79"/>
      <c r="P22" s="79"/>
      <c r="Q22" s="79"/>
      <c r="R22" s="79"/>
      <c r="S22" s="79"/>
      <c r="T22" s="79"/>
      <c r="U22" s="79"/>
      <c r="V22" s="388"/>
      <c r="W22" s="79"/>
      <c r="X22" s="79"/>
      <c r="Y22" s="79"/>
      <c r="Z22" s="79"/>
      <c r="AA22" s="79"/>
      <c r="AB22" s="79"/>
      <c r="AC22" s="79"/>
      <c r="AD22" s="79"/>
      <c r="AE22" s="79"/>
      <c r="AF22" s="388"/>
      <c r="AG22" s="447"/>
      <c r="AH22" s="180"/>
      <c r="AI22" s="181"/>
      <c r="AJ22" s="180"/>
      <c r="AK22" s="182"/>
    </row>
    <row r="23" spans="1:37" s="29" customFormat="1">
      <c r="A23" s="551"/>
      <c r="B23" s="445" t="s">
        <v>86</v>
      </c>
      <c r="C23" s="79"/>
      <c r="D23" s="79"/>
      <c r="E23" s="79"/>
      <c r="F23" s="79"/>
      <c r="G23" s="79"/>
      <c r="H23" s="79"/>
      <c r="I23" s="79"/>
      <c r="J23" s="79"/>
      <c r="K23" s="79"/>
      <c r="L23" s="388"/>
      <c r="M23" s="79"/>
      <c r="N23" s="79"/>
      <c r="O23" s="79"/>
      <c r="P23" s="79"/>
      <c r="Q23" s="79"/>
      <c r="R23" s="79"/>
      <c r="S23" s="79"/>
      <c r="T23" s="79"/>
      <c r="U23" s="79"/>
      <c r="V23" s="388"/>
      <c r="W23" s="79"/>
      <c r="X23" s="79"/>
      <c r="Y23" s="79"/>
      <c r="Z23" s="79"/>
      <c r="AA23" s="79"/>
      <c r="AB23" s="79"/>
      <c r="AC23" s="79"/>
      <c r="AD23" s="79"/>
      <c r="AE23" s="79"/>
      <c r="AF23" s="388"/>
      <c r="AG23" s="447"/>
      <c r="AH23" s="180"/>
      <c r="AI23" s="181"/>
      <c r="AJ23" s="180"/>
      <c r="AK23" s="182"/>
    </row>
    <row r="24" spans="1:37" s="29" customFormat="1" ht="15" customHeight="1">
      <c r="A24" s="85" t="s">
        <v>50</v>
      </c>
      <c r="B24" s="443" t="s">
        <v>165</v>
      </c>
      <c r="C24" s="80"/>
      <c r="D24" s="78"/>
      <c r="E24" s="78"/>
      <c r="F24" s="78"/>
      <c r="G24" s="78"/>
      <c r="H24" s="78"/>
      <c r="I24" s="78"/>
      <c r="J24" s="78"/>
      <c r="K24" s="78"/>
      <c r="L24" s="387"/>
      <c r="M24" s="78"/>
      <c r="N24" s="78"/>
      <c r="O24" s="78"/>
      <c r="P24" s="78"/>
      <c r="Q24" s="78"/>
      <c r="R24" s="78"/>
      <c r="S24" s="78"/>
      <c r="T24" s="78"/>
      <c r="U24" s="78"/>
      <c r="V24" s="387"/>
      <c r="W24" s="78"/>
      <c r="X24" s="78"/>
      <c r="Y24" s="78"/>
      <c r="Z24" s="78"/>
      <c r="AA24" s="78"/>
      <c r="AB24" s="78"/>
      <c r="AC24" s="78"/>
      <c r="AD24" s="78"/>
      <c r="AE24" s="78"/>
      <c r="AF24" s="387"/>
      <c r="AG24" s="430">
        <f>COUNTIF(C24:AF24,"=Met")</f>
        <v>0</v>
      </c>
      <c r="AH24" s="164">
        <f>IF(SUM(AG24,AI24)=0,0,AG24/SUM(AG24,AI24))</f>
        <v>0</v>
      </c>
      <c r="AI24" s="165">
        <f>COUNTIF(C24:AF24,"=Not Met")</f>
        <v>0</v>
      </c>
      <c r="AJ24" s="164">
        <f>IF(SUM(AG24,AI24)=0,0,AI24/SUM(AG24,AI24))</f>
        <v>0</v>
      </c>
      <c r="AK24" s="166">
        <f>COUNTIF(C24:AF24,"=N/A")</f>
        <v>0</v>
      </c>
    </row>
    <row r="25" spans="1:37" s="29" customFormat="1">
      <c r="A25" s="85" t="s">
        <v>51</v>
      </c>
      <c r="B25" s="436" t="s">
        <v>166</v>
      </c>
      <c r="C25" s="78"/>
      <c r="D25" s="78"/>
      <c r="E25" s="78"/>
      <c r="F25" s="78"/>
      <c r="G25" s="78"/>
      <c r="H25" s="78"/>
      <c r="I25" s="78"/>
      <c r="J25" s="78"/>
      <c r="K25" s="78"/>
      <c r="L25" s="387"/>
      <c r="M25" s="78"/>
      <c r="N25" s="78"/>
      <c r="O25" s="78"/>
      <c r="P25" s="78"/>
      <c r="Q25" s="78"/>
      <c r="R25" s="78"/>
      <c r="S25" s="78"/>
      <c r="T25" s="78"/>
      <c r="U25" s="78"/>
      <c r="V25" s="387"/>
      <c r="W25" s="78"/>
      <c r="X25" s="78"/>
      <c r="Y25" s="78"/>
      <c r="Z25" s="78"/>
      <c r="AA25" s="78"/>
      <c r="AB25" s="78"/>
      <c r="AC25" s="78"/>
      <c r="AD25" s="78"/>
      <c r="AE25" s="78"/>
      <c r="AF25" s="387"/>
      <c r="AG25" s="430">
        <f>COUNTIF(C25:AF25,"=Met")</f>
        <v>0</v>
      </c>
      <c r="AH25" s="164">
        <f>IF(SUM(AG25,AI25)=0,0,AG25/SUM(AG25,AI25))</f>
        <v>0</v>
      </c>
      <c r="AI25" s="165">
        <f>COUNTIF(C25:AF25,"=Not Met")</f>
        <v>0</v>
      </c>
      <c r="AJ25" s="164">
        <f>IF(SUM(AG25,AI25)=0,0,AI25/SUM(AG25,AI25))</f>
        <v>0</v>
      </c>
      <c r="AK25" s="166">
        <f>COUNTIF(C25:AF25,"=N/A")</f>
        <v>0</v>
      </c>
    </row>
    <row r="26" spans="1:37" s="29" customFormat="1">
      <c r="A26" s="86"/>
      <c r="B26" s="444" t="s">
        <v>85</v>
      </c>
      <c r="C26" s="79"/>
      <c r="D26" s="79"/>
      <c r="E26" s="79"/>
      <c r="F26" s="79"/>
      <c r="G26" s="79"/>
      <c r="H26" s="79"/>
      <c r="I26" s="79"/>
      <c r="J26" s="79"/>
      <c r="K26" s="79"/>
      <c r="L26" s="388"/>
      <c r="M26" s="79"/>
      <c r="N26" s="79"/>
      <c r="O26" s="79"/>
      <c r="P26" s="79"/>
      <c r="Q26" s="79"/>
      <c r="R26" s="79"/>
      <c r="S26" s="79"/>
      <c r="T26" s="79"/>
      <c r="U26" s="79"/>
      <c r="V26" s="388"/>
      <c r="W26" s="79"/>
      <c r="X26" s="79"/>
      <c r="Y26" s="79"/>
      <c r="Z26" s="79"/>
      <c r="AA26" s="79"/>
      <c r="AB26" s="79"/>
      <c r="AC26" s="79"/>
      <c r="AD26" s="79"/>
      <c r="AE26" s="79"/>
      <c r="AF26" s="388"/>
      <c r="AG26" s="447"/>
      <c r="AH26" s="180"/>
      <c r="AI26" s="181"/>
      <c r="AJ26" s="180"/>
      <c r="AK26" s="182"/>
    </row>
    <row r="27" spans="1:37" s="29" customFormat="1">
      <c r="A27" s="11"/>
      <c r="B27" s="445" t="s">
        <v>86</v>
      </c>
      <c r="C27" s="79"/>
      <c r="D27" s="79"/>
      <c r="E27" s="79"/>
      <c r="F27" s="79"/>
      <c r="G27" s="79"/>
      <c r="H27" s="79"/>
      <c r="I27" s="79"/>
      <c r="J27" s="79"/>
      <c r="K27" s="79"/>
      <c r="L27" s="388"/>
      <c r="M27" s="79"/>
      <c r="N27" s="79"/>
      <c r="O27" s="79"/>
      <c r="P27" s="79"/>
      <c r="Q27" s="79"/>
      <c r="R27" s="79"/>
      <c r="S27" s="79"/>
      <c r="T27" s="79"/>
      <c r="U27" s="79"/>
      <c r="V27" s="388"/>
      <c r="W27" s="79"/>
      <c r="X27" s="79"/>
      <c r="Y27" s="79"/>
      <c r="Z27" s="79"/>
      <c r="AA27" s="79"/>
      <c r="AB27" s="79"/>
      <c r="AC27" s="79"/>
      <c r="AD27" s="79"/>
      <c r="AE27" s="79"/>
      <c r="AF27" s="388"/>
      <c r="AG27" s="447"/>
      <c r="AH27" s="180"/>
      <c r="AI27" s="181"/>
      <c r="AJ27" s="180"/>
      <c r="AK27" s="182"/>
    </row>
    <row r="28" spans="1:37" s="29" customFormat="1" ht="25.5">
      <c r="A28" s="12" t="s">
        <v>52</v>
      </c>
      <c r="B28" s="437" t="s">
        <v>167</v>
      </c>
      <c r="C28" s="432"/>
      <c r="D28" s="78"/>
      <c r="E28" s="78"/>
      <c r="F28" s="78"/>
      <c r="G28" s="78"/>
      <c r="H28" s="78"/>
      <c r="I28" s="78"/>
      <c r="J28" s="78"/>
      <c r="K28" s="78"/>
      <c r="L28" s="387"/>
      <c r="M28" s="78"/>
      <c r="N28" s="78"/>
      <c r="O28" s="78"/>
      <c r="P28" s="78"/>
      <c r="Q28" s="78"/>
      <c r="R28" s="78"/>
      <c r="S28" s="78"/>
      <c r="T28" s="78"/>
      <c r="U28" s="78"/>
      <c r="V28" s="387"/>
      <c r="W28" s="78"/>
      <c r="X28" s="78"/>
      <c r="Y28" s="78"/>
      <c r="Z28" s="78"/>
      <c r="AA28" s="78"/>
      <c r="AB28" s="78"/>
      <c r="AC28" s="78"/>
      <c r="AD28" s="78"/>
      <c r="AE28" s="78"/>
      <c r="AF28" s="387"/>
      <c r="AG28" s="430">
        <f t="shared" ref="AG28:AG37" si="5">COUNTIF(C28:AF28,"=Met")</f>
        <v>0</v>
      </c>
      <c r="AH28" s="164">
        <f t="shared" ref="AH28:AH36" si="6">IF(SUM(AG28,AI28)=0,0,AG28/SUM(AG28,AI28))</f>
        <v>0</v>
      </c>
      <c r="AI28" s="165">
        <f t="shared" ref="AI28:AI37" si="7">COUNTIF(C28:AF28,"=Not Met")</f>
        <v>0</v>
      </c>
      <c r="AJ28" s="164">
        <f t="shared" ref="AJ28:AJ36" si="8">IF(SUM(AG28,AI28)=0,0,AI28/SUM(AG28,AI28))</f>
        <v>0</v>
      </c>
      <c r="AK28" s="166">
        <f t="shared" ref="AK28:AK37" si="9">COUNTIF(C28:AF28,"=N/A")</f>
        <v>0</v>
      </c>
    </row>
    <row r="29" spans="1:37" s="29" customFormat="1" ht="15" customHeight="1">
      <c r="A29" s="77" t="s">
        <v>53</v>
      </c>
      <c r="B29" s="438" t="s">
        <v>168</v>
      </c>
      <c r="C29" s="80"/>
      <c r="D29" s="81"/>
      <c r="E29" s="81"/>
      <c r="F29" s="81"/>
      <c r="G29" s="81"/>
      <c r="H29" s="81"/>
      <c r="I29" s="81"/>
      <c r="J29" s="81"/>
      <c r="K29" s="81"/>
      <c r="L29" s="389"/>
      <c r="M29" s="81"/>
      <c r="N29" s="81"/>
      <c r="O29" s="81"/>
      <c r="P29" s="81"/>
      <c r="Q29" s="81"/>
      <c r="R29" s="81"/>
      <c r="S29" s="81"/>
      <c r="T29" s="81"/>
      <c r="U29" s="81"/>
      <c r="V29" s="389"/>
      <c r="W29" s="81"/>
      <c r="X29" s="81"/>
      <c r="Y29" s="81"/>
      <c r="Z29" s="81"/>
      <c r="AA29" s="81"/>
      <c r="AB29" s="81"/>
      <c r="AC29" s="81"/>
      <c r="AD29" s="81"/>
      <c r="AE29" s="81"/>
      <c r="AF29" s="389"/>
      <c r="AG29" s="430">
        <f t="shared" si="5"/>
        <v>0</v>
      </c>
      <c r="AH29" s="164">
        <f t="shared" si="6"/>
        <v>0</v>
      </c>
      <c r="AI29" s="165">
        <f t="shared" si="7"/>
        <v>0</v>
      </c>
      <c r="AJ29" s="164">
        <f t="shared" si="8"/>
        <v>0</v>
      </c>
      <c r="AK29" s="166">
        <f t="shared" si="9"/>
        <v>0</v>
      </c>
    </row>
    <row r="30" spans="1:37" s="29" customFormat="1" ht="15" customHeight="1">
      <c r="A30" s="77" t="s">
        <v>54</v>
      </c>
      <c r="B30" s="438" t="s">
        <v>114</v>
      </c>
      <c r="C30" s="80"/>
      <c r="D30" s="81"/>
      <c r="E30" s="81"/>
      <c r="F30" s="81"/>
      <c r="G30" s="81"/>
      <c r="H30" s="81"/>
      <c r="I30" s="81"/>
      <c r="J30" s="81"/>
      <c r="K30" s="81"/>
      <c r="L30" s="389"/>
      <c r="M30" s="81"/>
      <c r="N30" s="81"/>
      <c r="O30" s="81"/>
      <c r="P30" s="81"/>
      <c r="Q30" s="81"/>
      <c r="R30" s="81"/>
      <c r="S30" s="81"/>
      <c r="T30" s="81"/>
      <c r="U30" s="81"/>
      <c r="V30" s="389"/>
      <c r="W30" s="81"/>
      <c r="X30" s="81"/>
      <c r="Y30" s="81"/>
      <c r="Z30" s="81"/>
      <c r="AA30" s="81"/>
      <c r="AB30" s="81"/>
      <c r="AC30" s="81"/>
      <c r="AD30" s="81"/>
      <c r="AE30" s="81"/>
      <c r="AF30" s="389"/>
      <c r="AG30" s="430">
        <f t="shared" si="5"/>
        <v>0</v>
      </c>
      <c r="AH30" s="164">
        <f t="shared" si="6"/>
        <v>0</v>
      </c>
      <c r="AI30" s="165">
        <f t="shared" si="7"/>
        <v>0</v>
      </c>
      <c r="AJ30" s="164">
        <f t="shared" si="8"/>
        <v>0</v>
      </c>
      <c r="AK30" s="166">
        <f t="shared" si="9"/>
        <v>0</v>
      </c>
    </row>
    <row r="31" spans="1:37" s="29" customFormat="1" ht="15" customHeight="1" thickBot="1">
      <c r="A31" s="474" t="s">
        <v>55</v>
      </c>
      <c r="B31" s="493" t="s">
        <v>99</v>
      </c>
      <c r="C31" s="411"/>
      <c r="D31" s="495"/>
      <c r="E31" s="495"/>
      <c r="F31" s="495"/>
      <c r="G31" s="495"/>
      <c r="H31" s="495"/>
      <c r="I31" s="495"/>
      <c r="J31" s="495"/>
      <c r="K31" s="495"/>
      <c r="L31" s="496"/>
      <c r="M31" s="495"/>
      <c r="N31" s="495"/>
      <c r="O31" s="495"/>
      <c r="P31" s="495"/>
      <c r="Q31" s="495"/>
      <c r="R31" s="495"/>
      <c r="S31" s="495"/>
      <c r="T31" s="495"/>
      <c r="U31" s="495"/>
      <c r="V31" s="496"/>
      <c r="W31" s="495"/>
      <c r="X31" s="495"/>
      <c r="Y31" s="495"/>
      <c r="Z31" s="495"/>
      <c r="AA31" s="495"/>
      <c r="AB31" s="495"/>
      <c r="AC31" s="495"/>
      <c r="AD31" s="495"/>
      <c r="AE31" s="495"/>
      <c r="AF31" s="496"/>
      <c r="AG31" s="431">
        <f t="shared" si="5"/>
        <v>0</v>
      </c>
      <c r="AH31" s="167">
        <f t="shared" si="6"/>
        <v>0</v>
      </c>
      <c r="AI31" s="168">
        <f t="shared" si="7"/>
        <v>0</v>
      </c>
      <c r="AJ31" s="167">
        <f t="shared" si="8"/>
        <v>0</v>
      </c>
      <c r="AK31" s="169">
        <f t="shared" si="9"/>
        <v>0</v>
      </c>
    </row>
    <row r="32" spans="1:37" s="29" customFormat="1" ht="19.899999999999999" customHeight="1" thickBot="1">
      <c r="A32" s="481"/>
      <c r="B32" s="482"/>
      <c r="C32" s="458" t="s">
        <v>198</v>
      </c>
      <c r="D32" s="459"/>
      <c r="E32" s="459"/>
      <c r="F32" s="459"/>
      <c r="G32" s="459"/>
      <c r="H32" s="459"/>
      <c r="I32" s="459"/>
      <c r="J32" s="459"/>
      <c r="K32" s="459"/>
      <c r="L32" s="460"/>
      <c r="M32" s="459" t="s">
        <v>198</v>
      </c>
      <c r="N32" s="459"/>
      <c r="O32" s="459"/>
      <c r="P32" s="459"/>
      <c r="Q32" s="459"/>
      <c r="R32" s="459"/>
      <c r="S32" s="459"/>
      <c r="T32" s="459"/>
      <c r="U32" s="459"/>
      <c r="V32" s="460"/>
      <c r="W32" s="459" t="s">
        <v>198</v>
      </c>
      <c r="X32" s="459"/>
      <c r="Y32" s="459"/>
      <c r="Z32" s="459"/>
      <c r="AA32" s="459"/>
      <c r="AB32" s="459"/>
      <c r="AC32" s="459"/>
      <c r="AD32" s="459"/>
      <c r="AE32" s="459"/>
      <c r="AF32" s="460"/>
      <c r="AG32" s="483"/>
      <c r="AH32" s="484"/>
      <c r="AI32" s="484"/>
      <c r="AJ32" s="484"/>
      <c r="AK32" s="485"/>
    </row>
    <row r="33" spans="1:37" s="29" customFormat="1" ht="38.25">
      <c r="A33" s="489" t="s">
        <v>57</v>
      </c>
      <c r="B33" s="492" t="s">
        <v>161</v>
      </c>
      <c r="C33" s="80"/>
      <c r="D33" s="81"/>
      <c r="E33" s="81"/>
      <c r="F33" s="81"/>
      <c r="G33" s="81"/>
      <c r="H33" s="81"/>
      <c r="I33" s="81"/>
      <c r="J33" s="81"/>
      <c r="K33" s="81"/>
      <c r="L33" s="389"/>
      <c r="M33" s="81"/>
      <c r="N33" s="81"/>
      <c r="O33" s="81"/>
      <c r="P33" s="81"/>
      <c r="Q33" s="81"/>
      <c r="R33" s="81"/>
      <c r="S33" s="81"/>
      <c r="T33" s="81"/>
      <c r="U33" s="81"/>
      <c r="V33" s="389"/>
      <c r="W33" s="81"/>
      <c r="X33" s="81"/>
      <c r="Y33" s="81"/>
      <c r="Z33" s="81"/>
      <c r="AA33" s="81"/>
      <c r="AB33" s="81"/>
      <c r="AC33" s="81"/>
      <c r="AD33" s="81"/>
      <c r="AE33" s="81"/>
      <c r="AF33" s="389"/>
      <c r="AG33" s="430">
        <f t="shared" ref="AG33:AG35" si="10">COUNTIF(C33:AF33,"=Met")</f>
        <v>0</v>
      </c>
      <c r="AH33" s="164">
        <f t="shared" ref="AH33:AH35" si="11">IF(SUM(AG33,AI33)=0,0,AG33/SUM(AG33,AI33))</f>
        <v>0</v>
      </c>
      <c r="AI33" s="165">
        <f t="shared" ref="AI33:AI35" si="12">COUNTIF(C33:AF33,"=Not Met")</f>
        <v>0</v>
      </c>
      <c r="AJ33" s="164">
        <f t="shared" ref="AJ33:AJ35" si="13">IF(SUM(AG33,AI33)=0,0,AI33/SUM(AG33,AI33))</f>
        <v>0</v>
      </c>
      <c r="AK33" s="166">
        <f t="shared" ref="AK33:AK35" si="14">COUNTIF(C33:AF33,"=N/A")</f>
        <v>0</v>
      </c>
    </row>
    <row r="34" spans="1:37" s="29" customFormat="1" ht="25.5">
      <c r="A34" s="489" t="s">
        <v>188</v>
      </c>
      <c r="B34" s="492" t="s">
        <v>133</v>
      </c>
      <c r="C34" s="80"/>
      <c r="D34" s="81"/>
      <c r="E34" s="81"/>
      <c r="F34" s="81"/>
      <c r="G34" s="81"/>
      <c r="H34" s="81"/>
      <c r="I34" s="81"/>
      <c r="J34" s="81"/>
      <c r="K34" s="81"/>
      <c r="L34" s="389"/>
      <c r="M34" s="81"/>
      <c r="N34" s="81"/>
      <c r="O34" s="81"/>
      <c r="P34" s="81"/>
      <c r="Q34" s="81"/>
      <c r="R34" s="81"/>
      <c r="S34" s="81"/>
      <c r="T34" s="81"/>
      <c r="U34" s="81"/>
      <c r="V34" s="389"/>
      <c r="W34" s="81"/>
      <c r="X34" s="81"/>
      <c r="Y34" s="81"/>
      <c r="Z34" s="81"/>
      <c r="AA34" s="81"/>
      <c r="AB34" s="81"/>
      <c r="AC34" s="81"/>
      <c r="AD34" s="81"/>
      <c r="AE34" s="81"/>
      <c r="AF34" s="389"/>
      <c r="AG34" s="430">
        <f t="shared" si="10"/>
        <v>0</v>
      </c>
      <c r="AH34" s="164">
        <f t="shared" si="11"/>
        <v>0</v>
      </c>
      <c r="AI34" s="165">
        <f t="shared" si="12"/>
        <v>0</v>
      </c>
      <c r="AJ34" s="164">
        <f t="shared" si="13"/>
        <v>0</v>
      </c>
      <c r="AK34" s="166">
        <f t="shared" si="14"/>
        <v>0</v>
      </c>
    </row>
    <row r="35" spans="1:37" s="29" customFormat="1" ht="15" customHeight="1">
      <c r="A35" s="77" t="s">
        <v>189</v>
      </c>
      <c r="B35" s="439" t="s">
        <v>100</v>
      </c>
      <c r="C35" s="80"/>
      <c r="D35" s="81"/>
      <c r="E35" s="81"/>
      <c r="F35" s="81"/>
      <c r="G35" s="81"/>
      <c r="H35" s="81"/>
      <c r="I35" s="81"/>
      <c r="J35" s="81"/>
      <c r="K35" s="81"/>
      <c r="L35" s="389"/>
      <c r="M35" s="81"/>
      <c r="N35" s="81"/>
      <c r="O35" s="81"/>
      <c r="P35" s="81"/>
      <c r="Q35" s="81"/>
      <c r="R35" s="81"/>
      <c r="S35" s="81"/>
      <c r="T35" s="81"/>
      <c r="U35" s="81"/>
      <c r="V35" s="389"/>
      <c r="W35" s="81"/>
      <c r="X35" s="81"/>
      <c r="Y35" s="81"/>
      <c r="Z35" s="81"/>
      <c r="AA35" s="81"/>
      <c r="AB35" s="81"/>
      <c r="AC35" s="81"/>
      <c r="AD35" s="81"/>
      <c r="AE35" s="81"/>
      <c r="AF35" s="389"/>
      <c r="AG35" s="430">
        <f t="shared" si="10"/>
        <v>0</v>
      </c>
      <c r="AH35" s="164">
        <f t="shared" si="11"/>
        <v>0</v>
      </c>
      <c r="AI35" s="165">
        <f t="shared" si="12"/>
        <v>0</v>
      </c>
      <c r="AJ35" s="164">
        <f t="shared" si="13"/>
        <v>0</v>
      </c>
      <c r="AK35" s="166">
        <f t="shared" si="14"/>
        <v>0</v>
      </c>
    </row>
    <row r="36" spans="1:37" s="29" customFormat="1" ht="15" customHeight="1">
      <c r="A36" s="77" t="s">
        <v>190</v>
      </c>
      <c r="B36" s="440" t="s">
        <v>101</v>
      </c>
      <c r="C36" s="80"/>
      <c r="D36" s="81"/>
      <c r="E36" s="81"/>
      <c r="F36" s="81"/>
      <c r="G36" s="81"/>
      <c r="H36" s="81"/>
      <c r="I36" s="81"/>
      <c r="J36" s="81"/>
      <c r="K36" s="81"/>
      <c r="L36" s="389"/>
      <c r="M36" s="81"/>
      <c r="N36" s="81"/>
      <c r="O36" s="81"/>
      <c r="P36" s="81"/>
      <c r="Q36" s="81"/>
      <c r="R36" s="81"/>
      <c r="S36" s="81"/>
      <c r="T36" s="81"/>
      <c r="U36" s="81"/>
      <c r="V36" s="389"/>
      <c r="W36" s="81"/>
      <c r="X36" s="81"/>
      <c r="Y36" s="81"/>
      <c r="Z36" s="81"/>
      <c r="AA36" s="81"/>
      <c r="AB36" s="81"/>
      <c r="AC36" s="81"/>
      <c r="AD36" s="81"/>
      <c r="AE36" s="81"/>
      <c r="AF36" s="389"/>
      <c r="AG36" s="430">
        <f t="shared" si="5"/>
        <v>0</v>
      </c>
      <c r="AH36" s="164">
        <f t="shared" si="6"/>
        <v>0</v>
      </c>
      <c r="AI36" s="165">
        <f t="shared" si="7"/>
        <v>0</v>
      </c>
      <c r="AJ36" s="164">
        <f t="shared" si="8"/>
        <v>0</v>
      </c>
      <c r="AK36" s="166">
        <f t="shared" si="9"/>
        <v>0</v>
      </c>
    </row>
    <row r="37" spans="1:37" s="29" customFormat="1" ht="15" customHeight="1">
      <c r="A37" s="268" t="s">
        <v>194</v>
      </c>
      <c r="B37" s="438" t="s">
        <v>102</v>
      </c>
      <c r="C37" s="80"/>
      <c r="D37" s="81"/>
      <c r="E37" s="81"/>
      <c r="F37" s="81"/>
      <c r="G37" s="81"/>
      <c r="H37" s="81"/>
      <c r="I37" s="81"/>
      <c r="J37" s="81"/>
      <c r="K37" s="81"/>
      <c r="L37" s="389"/>
      <c r="M37" s="81"/>
      <c r="N37" s="81"/>
      <c r="O37" s="81"/>
      <c r="P37" s="81"/>
      <c r="Q37" s="81"/>
      <c r="R37" s="81"/>
      <c r="S37" s="81"/>
      <c r="T37" s="81"/>
      <c r="U37" s="81"/>
      <c r="V37" s="389"/>
      <c r="W37" s="81"/>
      <c r="X37" s="81"/>
      <c r="Y37" s="81"/>
      <c r="Z37" s="81"/>
      <c r="AA37" s="81"/>
      <c r="AB37" s="81"/>
      <c r="AC37" s="81"/>
      <c r="AD37" s="81"/>
      <c r="AE37" s="81"/>
      <c r="AF37" s="389"/>
      <c r="AG37" s="430">
        <f t="shared" si="5"/>
        <v>0</v>
      </c>
      <c r="AH37" s="164">
        <f t="shared" ref="AH37" si="15">IF(SUM(AG37,AI37)=0,0,AG37/SUM(AG37,AI37))</f>
        <v>0</v>
      </c>
      <c r="AI37" s="165">
        <f t="shared" si="7"/>
        <v>0</v>
      </c>
      <c r="AJ37" s="164">
        <f t="shared" ref="AJ37" si="16">IF(SUM(AG37,AI37)=0,0,AI37/SUM(AG37,AI37))</f>
        <v>0</v>
      </c>
      <c r="AK37" s="166">
        <f t="shared" si="9"/>
        <v>0</v>
      </c>
    </row>
    <row r="38" spans="1:37" s="29" customFormat="1" ht="15" customHeight="1">
      <c r="A38" s="275"/>
      <c r="B38" s="441" t="s">
        <v>23</v>
      </c>
      <c r="C38" s="433"/>
      <c r="D38" s="433"/>
      <c r="E38" s="433"/>
      <c r="F38" s="433"/>
      <c r="G38" s="433"/>
      <c r="H38" s="433"/>
      <c r="I38" s="433"/>
      <c r="J38" s="433"/>
      <c r="K38" s="433"/>
      <c r="L38" s="434"/>
      <c r="M38" s="433"/>
      <c r="N38" s="433"/>
      <c r="O38" s="433"/>
      <c r="P38" s="433"/>
      <c r="Q38" s="433"/>
      <c r="R38" s="433"/>
      <c r="S38" s="433"/>
      <c r="T38" s="433"/>
      <c r="U38" s="433"/>
      <c r="V38" s="434"/>
      <c r="W38" s="433"/>
      <c r="X38" s="433"/>
      <c r="Y38" s="433"/>
      <c r="Z38" s="433"/>
      <c r="AA38" s="433"/>
      <c r="AB38" s="433"/>
      <c r="AC38" s="433"/>
      <c r="AD38" s="433"/>
      <c r="AE38" s="433"/>
      <c r="AF38" s="434"/>
      <c r="AG38" s="448"/>
      <c r="AH38" s="183"/>
      <c r="AI38" s="184"/>
      <c r="AJ38" s="183"/>
      <c r="AK38" s="185"/>
    </row>
    <row r="39" spans="1:37" s="29" customFormat="1" ht="26.25" thickBot="1">
      <c r="A39" s="87" t="s">
        <v>195</v>
      </c>
      <c r="B39" s="442" t="s">
        <v>169</v>
      </c>
      <c r="C39" s="84"/>
      <c r="D39" s="78"/>
      <c r="E39" s="78"/>
      <c r="F39" s="78"/>
      <c r="G39" s="78"/>
      <c r="H39" s="78"/>
      <c r="I39" s="78"/>
      <c r="J39" s="78"/>
      <c r="K39" s="78"/>
      <c r="L39" s="387"/>
      <c r="M39" s="78"/>
      <c r="N39" s="78"/>
      <c r="O39" s="78"/>
      <c r="P39" s="78"/>
      <c r="Q39" s="78"/>
      <c r="R39" s="78"/>
      <c r="S39" s="78"/>
      <c r="T39" s="78"/>
      <c r="U39" s="78"/>
      <c r="V39" s="387"/>
      <c r="W39" s="78"/>
      <c r="X39" s="78"/>
      <c r="Y39" s="78"/>
      <c r="Z39" s="78"/>
      <c r="AA39" s="78"/>
      <c r="AB39" s="78"/>
      <c r="AC39" s="78"/>
      <c r="AD39" s="78"/>
      <c r="AE39" s="78"/>
      <c r="AF39" s="387"/>
      <c r="AG39" s="431">
        <f>COUNTIF(C39:AF39,"=Met")</f>
        <v>0</v>
      </c>
      <c r="AH39" s="167">
        <f t="shared" ref="AH39" si="17">IF(SUM(AG39,AI39)=0,0,AG39/SUM(AG39,AI39))</f>
        <v>0</v>
      </c>
      <c r="AI39" s="168">
        <f>COUNTIF(C39:AF39,"=Not Met")</f>
        <v>0</v>
      </c>
      <c r="AJ39" s="167">
        <f t="shared" ref="AJ39" si="18">IF(SUM(AG39,AI39)=0,0,AI39/SUM(AG39,AI39))</f>
        <v>0</v>
      </c>
      <c r="AK39" s="169">
        <f>COUNTIF(C39:AF39,"=N/A")</f>
        <v>0</v>
      </c>
    </row>
    <row r="40" spans="1:37" s="5" customFormat="1" ht="15" customHeight="1" thickBot="1">
      <c r="A40" s="96"/>
      <c r="B40" s="95" t="s">
        <v>36</v>
      </c>
      <c r="C40" s="322"/>
      <c r="D40" s="323"/>
      <c r="E40" s="323"/>
      <c r="F40" s="323"/>
      <c r="G40" s="323"/>
      <c r="H40" s="323"/>
      <c r="I40" s="323"/>
      <c r="J40" s="323"/>
      <c r="K40" s="323"/>
      <c r="L40" s="324"/>
      <c r="M40" s="384"/>
      <c r="N40" s="323"/>
      <c r="O40" s="323"/>
      <c r="P40" s="323"/>
      <c r="Q40" s="323"/>
      <c r="R40" s="323"/>
      <c r="S40" s="323"/>
      <c r="T40" s="323"/>
      <c r="U40" s="323"/>
      <c r="V40" s="324"/>
      <c r="W40" s="384"/>
      <c r="X40" s="323"/>
      <c r="Y40" s="323"/>
      <c r="Z40" s="323"/>
      <c r="AA40" s="323"/>
      <c r="AB40" s="323"/>
      <c r="AC40" s="323"/>
      <c r="AD40" s="323"/>
      <c r="AE40" s="323"/>
      <c r="AF40" s="324"/>
      <c r="AG40" s="14"/>
      <c r="AH40" s="14"/>
      <c r="AI40" s="14"/>
      <c r="AJ40" s="14"/>
      <c r="AK40" s="14"/>
    </row>
    <row r="41" spans="1:37" s="29" customFormat="1" ht="13.9" customHeight="1" thickBot="1">
      <c r="A41" s="13"/>
      <c r="B41" s="35"/>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7"/>
      <c r="AH41" s="62"/>
      <c r="AI41" s="37"/>
      <c r="AJ41" s="62"/>
      <c r="AK41" s="37"/>
    </row>
    <row r="42" spans="1:37" s="29" customFormat="1">
      <c r="A42" s="13"/>
      <c r="B42" s="229" t="s">
        <v>87</v>
      </c>
      <c r="C42" s="225" t="str">
        <f t="shared" ref="C42:AF42" si="19">IF(MIN(C13,C16,C19,C22,C26)=0,"",MIN(C13,C16,C19,C22,C26))</f>
        <v/>
      </c>
      <c r="D42" s="226" t="str">
        <f t="shared" si="19"/>
        <v/>
      </c>
      <c r="E42" s="226" t="str">
        <f t="shared" si="19"/>
        <v/>
      </c>
      <c r="F42" s="226" t="str">
        <f t="shared" si="19"/>
        <v/>
      </c>
      <c r="G42" s="226" t="str">
        <f t="shared" si="19"/>
        <v/>
      </c>
      <c r="H42" s="226" t="str">
        <f t="shared" si="19"/>
        <v/>
      </c>
      <c r="I42" s="226" t="str">
        <f t="shared" si="19"/>
        <v/>
      </c>
      <c r="J42" s="226" t="str">
        <f t="shared" si="19"/>
        <v/>
      </c>
      <c r="K42" s="226" t="str">
        <f t="shared" si="19"/>
        <v/>
      </c>
      <c r="L42" s="392" t="str">
        <f t="shared" si="19"/>
        <v/>
      </c>
      <c r="M42" s="390" t="str">
        <f t="shared" si="19"/>
        <v/>
      </c>
      <c r="N42" s="226" t="str">
        <f t="shared" si="19"/>
        <v/>
      </c>
      <c r="O42" s="226" t="str">
        <f t="shared" si="19"/>
        <v/>
      </c>
      <c r="P42" s="226" t="str">
        <f t="shared" si="19"/>
        <v/>
      </c>
      <c r="Q42" s="226" t="str">
        <f t="shared" si="19"/>
        <v/>
      </c>
      <c r="R42" s="226" t="str">
        <f t="shared" si="19"/>
        <v/>
      </c>
      <c r="S42" s="226" t="str">
        <f t="shared" si="19"/>
        <v/>
      </c>
      <c r="T42" s="226" t="str">
        <f t="shared" si="19"/>
        <v/>
      </c>
      <c r="U42" s="226" t="str">
        <f t="shared" si="19"/>
        <v/>
      </c>
      <c r="V42" s="392" t="str">
        <f t="shared" si="19"/>
        <v/>
      </c>
      <c r="W42" s="390" t="str">
        <f t="shared" si="19"/>
        <v/>
      </c>
      <c r="X42" s="226" t="str">
        <f t="shared" si="19"/>
        <v/>
      </c>
      <c r="Y42" s="226" t="str">
        <f t="shared" si="19"/>
        <v/>
      </c>
      <c r="Z42" s="226" t="str">
        <f t="shared" si="19"/>
        <v/>
      </c>
      <c r="AA42" s="226" t="str">
        <f t="shared" si="19"/>
        <v/>
      </c>
      <c r="AB42" s="226" t="str">
        <f t="shared" si="19"/>
        <v/>
      </c>
      <c r="AC42" s="226" t="str">
        <f t="shared" si="19"/>
        <v/>
      </c>
      <c r="AD42" s="226" t="str">
        <f t="shared" si="19"/>
        <v/>
      </c>
      <c r="AE42" s="226" t="str">
        <f t="shared" si="19"/>
        <v/>
      </c>
      <c r="AF42" s="392" t="str">
        <f t="shared" si="19"/>
        <v/>
      </c>
      <c r="AG42" s="8"/>
      <c r="AH42" s="8"/>
      <c r="AI42" s="8"/>
      <c r="AJ42" s="8"/>
      <c r="AK42" s="8"/>
    </row>
    <row r="43" spans="1:37" s="29" customFormat="1" ht="13.5" thickBot="1">
      <c r="A43" s="13"/>
      <c r="B43" s="229" t="s">
        <v>88</v>
      </c>
      <c r="C43" s="227" t="str">
        <f t="shared" ref="C43:AF43" si="20">IF(MAX(C14,C17,C20,C23,C27)=0,"",MAX(C14,C17,C20,C23,C27))</f>
        <v/>
      </c>
      <c r="D43" s="228" t="str">
        <f t="shared" si="20"/>
        <v/>
      </c>
      <c r="E43" s="228" t="str">
        <f t="shared" si="20"/>
        <v/>
      </c>
      <c r="F43" s="228" t="str">
        <f t="shared" si="20"/>
        <v/>
      </c>
      <c r="G43" s="228" t="str">
        <f t="shared" si="20"/>
        <v/>
      </c>
      <c r="H43" s="228" t="str">
        <f t="shared" si="20"/>
        <v/>
      </c>
      <c r="I43" s="228" t="str">
        <f t="shared" si="20"/>
        <v/>
      </c>
      <c r="J43" s="228" t="str">
        <f t="shared" si="20"/>
        <v/>
      </c>
      <c r="K43" s="228" t="str">
        <f t="shared" si="20"/>
        <v/>
      </c>
      <c r="L43" s="393" t="str">
        <f t="shared" si="20"/>
        <v/>
      </c>
      <c r="M43" s="391" t="str">
        <f t="shared" si="20"/>
        <v/>
      </c>
      <c r="N43" s="228" t="str">
        <f t="shared" si="20"/>
        <v/>
      </c>
      <c r="O43" s="228" t="str">
        <f t="shared" si="20"/>
        <v/>
      </c>
      <c r="P43" s="228" t="str">
        <f t="shared" si="20"/>
        <v/>
      </c>
      <c r="Q43" s="228" t="str">
        <f t="shared" si="20"/>
        <v/>
      </c>
      <c r="R43" s="228" t="str">
        <f t="shared" si="20"/>
        <v/>
      </c>
      <c r="S43" s="228" t="str">
        <f t="shared" si="20"/>
        <v/>
      </c>
      <c r="T43" s="228" t="str">
        <f t="shared" si="20"/>
        <v/>
      </c>
      <c r="U43" s="228" t="str">
        <f t="shared" si="20"/>
        <v/>
      </c>
      <c r="V43" s="393" t="str">
        <f t="shared" si="20"/>
        <v/>
      </c>
      <c r="W43" s="391" t="str">
        <f t="shared" si="20"/>
        <v/>
      </c>
      <c r="X43" s="228" t="str">
        <f t="shared" si="20"/>
        <v/>
      </c>
      <c r="Y43" s="228" t="str">
        <f t="shared" si="20"/>
        <v/>
      </c>
      <c r="Z43" s="228" t="str">
        <f t="shared" si="20"/>
        <v/>
      </c>
      <c r="AA43" s="228" t="str">
        <f t="shared" si="20"/>
        <v/>
      </c>
      <c r="AB43" s="228" t="str">
        <f t="shared" si="20"/>
        <v/>
      </c>
      <c r="AC43" s="228" t="str">
        <f t="shared" si="20"/>
        <v/>
      </c>
      <c r="AD43" s="228" t="str">
        <f t="shared" si="20"/>
        <v/>
      </c>
      <c r="AE43" s="228" t="str">
        <f t="shared" si="20"/>
        <v/>
      </c>
      <c r="AF43" s="393" t="str">
        <f t="shared" si="20"/>
        <v/>
      </c>
      <c r="AG43" s="6"/>
      <c r="AH43" s="6"/>
      <c r="AI43" s="6"/>
      <c r="AJ43" s="6"/>
      <c r="AK43" s="6"/>
    </row>
    <row r="44" spans="1:37" s="29" customFormat="1" ht="13.5" thickBot="1">
      <c r="A44" s="13"/>
      <c r="B44" s="44"/>
      <c r="C44" s="26"/>
      <c r="D44" s="26"/>
      <c r="E44" s="26"/>
      <c r="F44" s="26"/>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26"/>
      <c r="AF44" s="26"/>
      <c r="AG44" s="6"/>
      <c r="AH44" s="6"/>
      <c r="AI44" s="6"/>
      <c r="AJ44" s="6"/>
      <c r="AK44" s="6"/>
    </row>
    <row r="45" spans="1:37" s="29" customFormat="1" ht="13.9" customHeight="1">
      <c r="A45" s="13"/>
      <c r="B45" s="120" t="s">
        <v>58</v>
      </c>
      <c r="C45" s="17">
        <f t="shared" ref="C45:AF45" si="21">COUNTIF(C12:C39,"=Met")</f>
        <v>0</v>
      </c>
      <c r="D45" s="18">
        <f t="shared" si="21"/>
        <v>0</v>
      </c>
      <c r="E45" s="18">
        <f t="shared" si="21"/>
        <v>0</v>
      </c>
      <c r="F45" s="18">
        <f t="shared" si="21"/>
        <v>0</v>
      </c>
      <c r="G45" s="18">
        <f t="shared" si="21"/>
        <v>0</v>
      </c>
      <c r="H45" s="18">
        <f t="shared" si="21"/>
        <v>0</v>
      </c>
      <c r="I45" s="18">
        <f t="shared" si="21"/>
        <v>0</v>
      </c>
      <c r="J45" s="18">
        <f t="shared" si="21"/>
        <v>0</v>
      </c>
      <c r="K45" s="18">
        <f t="shared" si="21"/>
        <v>0</v>
      </c>
      <c r="L45" s="19">
        <f t="shared" si="21"/>
        <v>0</v>
      </c>
      <c r="M45" s="17">
        <f t="shared" si="21"/>
        <v>0</v>
      </c>
      <c r="N45" s="18">
        <f t="shared" si="21"/>
        <v>0</v>
      </c>
      <c r="O45" s="18">
        <f t="shared" si="21"/>
        <v>0</v>
      </c>
      <c r="P45" s="18">
        <f t="shared" si="21"/>
        <v>0</v>
      </c>
      <c r="Q45" s="18">
        <f t="shared" si="21"/>
        <v>0</v>
      </c>
      <c r="R45" s="18">
        <f t="shared" si="21"/>
        <v>0</v>
      </c>
      <c r="S45" s="18">
        <f t="shared" si="21"/>
        <v>0</v>
      </c>
      <c r="T45" s="18">
        <f t="shared" si="21"/>
        <v>0</v>
      </c>
      <c r="U45" s="18">
        <f t="shared" si="21"/>
        <v>0</v>
      </c>
      <c r="V45" s="19">
        <f t="shared" si="21"/>
        <v>0</v>
      </c>
      <c r="W45" s="394">
        <f t="shared" si="21"/>
        <v>0</v>
      </c>
      <c r="X45" s="18">
        <f t="shared" si="21"/>
        <v>0</v>
      </c>
      <c r="Y45" s="18">
        <f t="shared" si="21"/>
        <v>0</v>
      </c>
      <c r="Z45" s="18">
        <f t="shared" si="21"/>
        <v>0</v>
      </c>
      <c r="AA45" s="18">
        <f t="shared" si="21"/>
        <v>0</v>
      </c>
      <c r="AB45" s="18">
        <f t="shared" si="21"/>
        <v>0</v>
      </c>
      <c r="AC45" s="18">
        <f t="shared" si="21"/>
        <v>0</v>
      </c>
      <c r="AD45" s="18">
        <f t="shared" si="21"/>
        <v>0</v>
      </c>
      <c r="AE45" s="18">
        <f t="shared" si="21"/>
        <v>0</v>
      </c>
      <c r="AF45" s="19">
        <f t="shared" si="21"/>
        <v>0</v>
      </c>
      <c r="AG45" s="37"/>
      <c r="AH45" s="62"/>
      <c r="AI45" s="37"/>
      <c r="AJ45" s="62"/>
      <c r="AK45" s="37"/>
    </row>
    <row r="46" spans="1:37" s="29" customFormat="1" ht="13.9" customHeight="1">
      <c r="A46" s="13"/>
      <c r="B46" s="120" t="s">
        <v>3</v>
      </c>
      <c r="C46" s="48">
        <f t="shared" ref="C46" si="22">IF(SUM(C45,C47)=0,0,C45/SUM(C45,C47))</f>
        <v>0</v>
      </c>
      <c r="D46" s="49">
        <f t="shared" ref="D46:AF46" si="23">IF(SUM(D45,D47)=0,0,D45/SUM(D45,D47))</f>
        <v>0</v>
      </c>
      <c r="E46" s="49">
        <f t="shared" si="23"/>
        <v>0</v>
      </c>
      <c r="F46" s="49">
        <f t="shared" si="23"/>
        <v>0</v>
      </c>
      <c r="G46" s="49">
        <f t="shared" ref="G46:AE46" si="24">IF(SUM(G45,G47)=0,0,G45/SUM(G45,G47))</f>
        <v>0</v>
      </c>
      <c r="H46" s="49">
        <f t="shared" si="24"/>
        <v>0</v>
      </c>
      <c r="I46" s="49">
        <f t="shared" si="24"/>
        <v>0</v>
      </c>
      <c r="J46" s="49">
        <f t="shared" si="24"/>
        <v>0</v>
      </c>
      <c r="K46" s="49">
        <f t="shared" si="24"/>
        <v>0</v>
      </c>
      <c r="L46" s="50">
        <f t="shared" si="24"/>
        <v>0</v>
      </c>
      <c r="M46" s="48">
        <f t="shared" si="24"/>
        <v>0</v>
      </c>
      <c r="N46" s="49">
        <f t="shared" si="24"/>
        <v>0</v>
      </c>
      <c r="O46" s="49">
        <f t="shared" si="24"/>
        <v>0</v>
      </c>
      <c r="P46" s="49">
        <f t="shared" si="24"/>
        <v>0</v>
      </c>
      <c r="Q46" s="49">
        <f t="shared" si="24"/>
        <v>0</v>
      </c>
      <c r="R46" s="49">
        <f t="shared" si="24"/>
        <v>0</v>
      </c>
      <c r="S46" s="49">
        <f t="shared" si="24"/>
        <v>0</v>
      </c>
      <c r="T46" s="49">
        <f t="shared" si="24"/>
        <v>0</v>
      </c>
      <c r="U46" s="49">
        <f t="shared" si="24"/>
        <v>0</v>
      </c>
      <c r="V46" s="50">
        <f t="shared" si="24"/>
        <v>0</v>
      </c>
      <c r="W46" s="395">
        <f t="shared" si="24"/>
        <v>0</v>
      </c>
      <c r="X46" s="49">
        <f t="shared" si="24"/>
        <v>0</v>
      </c>
      <c r="Y46" s="49">
        <f t="shared" si="24"/>
        <v>0</v>
      </c>
      <c r="Z46" s="49">
        <f t="shared" si="24"/>
        <v>0</v>
      </c>
      <c r="AA46" s="49">
        <f t="shared" si="24"/>
        <v>0</v>
      </c>
      <c r="AB46" s="49">
        <f t="shared" si="24"/>
        <v>0</v>
      </c>
      <c r="AC46" s="49">
        <f t="shared" si="24"/>
        <v>0</v>
      </c>
      <c r="AD46" s="49">
        <f t="shared" si="24"/>
        <v>0</v>
      </c>
      <c r="AE46" s="49">
        <f t="shared" si="24"/>
        <v>0</v>
      </c>
      <c r="AF46" s="50">
        <f t="shared" si="23"/>
        <v>0</v>
      </c>
      <c r="AG46" s="37"/>
      <c r="AH46" s="62"/>
      <c r="AI46" s="37"/>
      <c r="AJ46" s="62"/>
      <c r="AK46" s="37"/>
    </row>
    <row r="47" spans="1:37" s="29" customFormat="1" ht="13.9" customHeight="1">
      <c r="A47" s="13"/>
      <c r="B47" s="120" t="s">
        <v>59</v>
      </c>
      <c r="C47" s="20">
        <f t="shared" ref="C47:AF47" si="25">COUNTIF(C12:C39,"=Not Met")</f>
        <v>0</v>
      </c>
      <c r="D47" s="21">
        <f t="shared" si="25"/>
        <v>0</v>
      </c>
      <c r="E47" s="21">
        <f t="shared" si="25"/>
        <v>0</v>
      </c>
      <c r="F47" s="21">
        <f t="shared" si="25"/>
        <v>0</v>
      </c>
      <c r="G47" s="21">
        <f t="shared" si="25"/>
        <v>0</v>
      </c>
      <c r="H47" s="21">
        <f t="shared" si="25"/>
        <v>0</v>
      </c>
      <c r="I47" s="21">
        <f t="shared" si="25"/>
        <v>0</v>
      </c>
      <c r="J47" s="21">
        <f t="shared" si="25"/>
        <v>0</v>
      </c>
      <c r="K47" s="21">
        <f t="shared" si="25"/>
        <v>0</v>
      </c>
      <c r="L47" s="22">
        <f t="shared" si="25"/>
        <v>0</v>
      </c>
      <c r="M47" s="20">
        <f t="shared" si="25"/>
        <v>0</v>
      </c>
      <c r="N47" s="21">
        <f t="shared" si="25"/>
        <v>0</v>
      </c>
      <c r="O47" s="21">
        <f t="shared" si="25"/>
        <v>0</v>
      </c>
      <c r="P47" s="21">
        <f t="shared" si="25"/>
        <v>0</v>
      </c>
      <c r="Q47" s="21">
        <f t="shared" si="25"/>
        <v>0</v>
      </c>
      <c r="R47" s="21">
        <f t="shared" si="25"/>
        <v>0</v>
      </c>
      <c r="S47" s="21">
        <f t="shared" si="25"/>
        <v>0</v>
      </c>
      <c r="T47" s="21">
        <f t="shared" si="25"/>
        <v>0</v>
      </c>
      <c r="U47" s="21">
        <f t="shared" si="25"/>
        <v>0</v>
      </c>
      <c r="V47" s="22">
        <f t="shared" si="25"/>
        <v>0</v>
      </c>
      <c r="W47" s="396">
        <f t="shared" si="25"/>
        <v>0</v>
      </c>
      <c r="X47" s="21">
        <f t="shared" si="25"/>
        <v>0</v>
      </c>
      <c r="Y47" s="21">
        <f t="shared" si="25"/>
        <v>0</v>
      </c>
      <c r="Z47" s="21">
        <f t="shared" si="25"/>
        <v>0</v>
      </c>
      <c r="AA47" s="21">
        <f t="shared" si="25"/>
        <v>0</v>
      </c>
      <c r="AB47" s="21">
        <f t="shared" si="25"/>
        <v>0</v>
      </c>
      <c r="AC47" s="21">
        <f t="shared" si="25"/>
        <v>0</v>
      </c>
      <c r="AD47" s="21">
        <f t="shared" si="25"/>
        <v>0</v>
      </c>
      <c r="AE47" s="21">
        <f t="shared" si="25"/>
        <v>0</v>
      </c>
      <c r="AF47" s="22">
        <f t="shared" si="25"/>
        <v>0</v>
      </c>
      <c r="AG47" s="37"/>
      <c r="AH47" s="62"/>
      <c r="AI47" s="37"/>
      <c r="AJ47" s="62"/>
      <c r="AK47" s="37"/>
    </row>
    <row r="48" spans="1:37" s="29" customFormat="1" ht="13.9" customHeight="1">
      <c r="A48" s="13"/>
      <c r="B48" s="120" t="s">
        <v>4</v>
      </c>
      <c r="C48" s="48">
        <f t="shared" ref="C48" si="26">IF(SUM(C45,C47)=0,0,C47/SUM(C45,C47))</f>
        <v>0</v>
      </c>
      <c r="D48" s="49">
        <f t="shared" ref="D48:AF48" si="27">IF(SUM(D45,D47)=0,0,D47/SUM(D45,D47))</f>
        <v>0</v>
      </c>
      <c r="E48" s="49">
        <f t="shared" si="27"/>
        <v>0</v>
      </c>
      <c r="F48" s="49">
        <f t="shared" si="27"/>
        <v>0</v>
      </c>
      <c r="G48" s="49">
        <f t="shared" ref="G48:AE48" si="28">IF(SUM(G45,G47)=0,0,G47/SUM(G45,G47))</f>
        <v>0</v>
      </c>
      <c r="H48" s="49">
        <f t="shared" si="28"/>
        <v>0</v>
      </c>
      <c r="I48" s="49">
        <f t="shared" si="28"/>
        <v>0</v>
      </c>
      <c r="J48" s="49">
        <f t="shared" si="28"/>
        <v>0</v>
      </c>
      <c r="K48" s="49">
        <f t="shared" si="28"/>
        <v>0</v>
      </c>
      <c r="L48" s="50">
        <f t="shared" si="28"/>
        <v>0</v>
      </c>
      <c r="M48" s="48">
        <f t="shared" si="28"/>
        <v>0</v>
      </c>
      <c r="N48" s="49">
        <f t="shared" si="28"/>
        <v>0</v>
      </c>
      <c r="O48" s="49">
        <f t="shared" si="28"/>
        <v>0</v>
      </c>
      <c r="P48" s="49">
        <f t="shared" si="28"/>
        <v>0</v>
      </c>
      <c r="Q48" s="49">
        <f t="shared" si="28"/>
        <v>0</v>
      </c>
      <c r="R48" s="49">
        <f t="shared" si="28"/>
        <v>0</v>
      </c>
      <c r="S48" s="49">
        <f t="shared" si="28"/>
        <v>0</v>
      </c>
      <c r="T48" s="49">
        <f t="shared" si="28"/>
        <v>0</v>
      </c>
      <c r="U48" s="49">
        <f t="shared" si="28"/>
        <v>0</v>
      </c>
      <c r="V48" s="50">
        <f t="shared" si="28"/>
        <v>0</v>
      </c>
      <c r="W48" s="395">
        <f t="shared" si="28"/>
        <v>0</v>
      </c>
      <c r="X48" s="49">
        <f t="shared" si="28"/>
        <v>0</v>
      </c>
      <c r="Y48" s="49">
        <f t="shared" si="28"/>
        <v>0</v>
      </c>
      <c r="Z48" s="49">
        <f t="shared" si="28"/>
        <v>0</v>
      </c>
      <c r="AA48" s="49">
        <f t="shared" si="28"/>
        <v>0</v>
      </c>
      <c r="AB48" s="49">
        <f t="shared" si="28"/>
        <v>0</v>
      </c>
      <c r="AC48" s="49">
        <f t="shared" si="28"/>
        <v>0</v>
      </c>
      <c r="AD48" s="49">
        <f t="shared" si="28"/>
        <v>0</v>
      </c>
      <c r="AE48" s="49">
        <f t="shared" si="28"/>
        <v>0</v>
      </c>
      <c r="AF48" s="50">
        <f t="shared" si="27"/>
        <v>0</v>
      </c>
      <c r="AG48" s="37"/>
      <c r="AH48" s="62"/>
      <c r="AI48" s="37"/>
      <c r="AJ48" s="62"/>
      <c r="AK48" s="37"/>
    </row>
    <row r="49" spans="1:42" s="29" customFormat="1" ht="13.9" customHeight="1" thickBot="1">
      <c r="A49" s="13"/>
      <c r="B49" s="120" t="s">
        <v>2</v>
      </c>
      <c r="C49" s="38">
        <f t="shared" ref="C49:AF49" si="29">COUNTIF(C12:C39,"=N/A")</f>
        <v>0</v>
      </c>
      <c r="D49" s="39">
        <f t="shared" si="29"/>
        <v>0</v>
      </c>
      <c r="E49" s="39">
        <f t="shared" si="29"/>
        <v>0</v>
      </c>
      <c r="F49" s="39">
        <f t="shared" si="29"/>
        <v>0</v>
      </c>
      <c r="G49" s="39">
        <f t="shared" si="29"/>
        <v>0</v>
      </c>
      <c r="H49" s="39">
        <f t="shared" si="29"/>
        <v>0</v>
      </c>
      <c r="I49" s="39">
        <f t="shared" si="29"/>
        <v>0</v>
      </c>
      <c r="J49" s="39">
        <f t="shared" si="29"/>
        <v>0</v>
      </c>
      <c r="K49" s="39">
        <f t="shared" si="29"/>
        <v>0</v>
      </c>
      <c r="L49" s="398">
        <f t="shared" si="29"/>
        <v>0</v>
      </c>
      <c r="M49" s="38">
        <f t="shared" si="29"/>
        <v>0</v>
      </c>
      <c r="N49" s="39">
        <f t="shared" si="29"/>
        <v>0</v>
      </c>
      <c r="O49" s="39">
        <f t="shared" si="29"/>
        <v>0</v>
      </c>
      <c r="P49" s="39">
        <f t="shared" si="29"/>
        <v>0</v>
      </c>
      <c r="Q49" s="39">
        <f t="shared" si="29"/>
        <v>0</v>
      </c>
      <c r="R49" s="39">
        <f t="shared" si="29"/>
        <v>0</v>
      </c>
      <c r="S49" s="39">
        <f t="shared" si="29"/>
        <v>0</v>
      </c>
      <c r="T49" s="39">
        <f t="shared" si="29"/>
        <v>0</v>
      </c>
      <c r="U49" s="39">
        <f t="shared" si="29"/>
        <v>0</v>
      </c>
      <c r="V49" s="398">
        <f t="shared" si="29"/>
        <v>0</v>
      </c>
      <c r="W49" s="397">
        <f t="shared" si="29"/>
        <v>0</v>
      </c>
      <c r="X49" s="39">
        <f t="shared" si="29"/>
        <v>0</v>
      </c>
      <c r="Y49" s="39">
        <f t="shared" si="29"/>
        <v>0</v>
      </c>
      <c r="Z49" s="39">
        <f t="shared" si="29"/>
        <v>0</v>
      </c>
      <c r="AA49" s="39">
        <f t="shared" si="29"/>
        <v>0</v>
      </c>
      <c r="AB49" s="39">
        <f t="shared" si="29"/>
        <v>0</v>
      </c>
      <c r="AC49" s="39">
        <f t="shared" si="29"/>
        <v>0</v>
      </c>
      <c r="AD49" s="39">
        <f t="shared" si="29"/>
        <v>0</v>
      </c>
      <c r="AE49" s="39">
        <f t="shared" si="29"/>
        <v>0</v>
      </c>
      <c r="AF49" s="398">
        <f t="shared" si="29"/>
        <v>0</v>
      </c>
      <c r="AG49" s="8"/>
      <c r="AH49" s="8"/>
      <c r="AI49" s="8"/>
      <c r="AJ49" s="8"/>
      <c r="AK49" s="8"/>
    </row>
    <row r="50" spans="1:42" s="29" customFormat="1" ht="13.9" customHeight="1" thickBot="1">
      <c r="A50" s="548"/>
      <c r="B50" s="542"/>
      <c r="C50" s="542"/>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row>
    <row r="51" spans="1:42" s="5" customFormat="1" ht="13.9" customHeight="1">
      <c r="A51" s="376"/>
      <c r="B51" s="377"/>
      <c r="C51" s="123" t="s">
        <v>152</v>
      </c>
      <c r="D51" s="98"/>
      <c r="E51" s="98"/>
      <c r="F51" s="98"/>
      <c r="G51" s="98"/>
      <c r="H51" s="98"/>
      <c r="I51" s="98"/>
      <c r="J51" s="98"/>
      <c r="K51" s="98"/>
      <c r="L51" s="99"/>
      <c r="M51" s="123" t="s">
        <v>153</v>
      </c>
      <c r="N51" s="98"/>
      <c r="O51" s="98"/>
      <c r="P51" s="98"/>
      <c r="Q51" s="98"/>
      <c r="R51" s="98"/>
      <c r="S51" s="98"/>
      <c r="T51" s="98"/>
      <c r="U51" s="98"/>
      <c r="V51" s="99"/>
      <c r="W51" s="123" t="s">
        <v>154</v>
      </c>
      <c r="X51" s="98"/>
      <c r="Y51" s="98"/>
      <c r="Z51" s="98"/>
      <c r="AA51" s="98"/>
      <c r="AB51" s="98"/>
      <c r="AC51" s="98"/>
      <c r="AD51" s="98"/>
      <c r="AE51" s="98"/>
      <c r="AF51" s="99"/>
      <c r="AG51" s="378"/>
      <c r="AH51" s="379"/>
      <c r="AI51" s="379"/>
      <c r="AJ51" s="379"/>
      <c r="AK51" s="379"/>
      <c r="AL51" s="380"/>
      <c r="AN51" s="380"/>
      <c r="AP51" s="380"/>
    </row>
    <row r="52" spans="1:42" s="5" customFormat="1" ht="70.150000000000006" customHeight="1" thickBot="1">
      <c r="A52" s="376"/>
      <c r="B52" s="381"/>
      <c r="C52" s="544"/>
      <c r="D52" s="545"/>
      <c r="E52" s="545"/>
      <c r="F52" s="545"/>
      <c r="G52" s="545"/>
      <c r="H52" s="545"/>
      <c r="I52" s="545"/>
      <c r="J52" s="545"/>
      <c r="K52" s="545"/>
      <c r="L52" s="546"/>
      <c r="M52" s="544"/>
      <c r="N52" s="545"/>
      <c r="O52" s="545"/>
      <c r="P52" s="545"/>
      <c r="Q52" s="545"/>
      <c r="R52" s="545"/>
      <c r="S52" s="545"/>
      <c r="T52" s="545"/>
      <c r="U52" s="545"/>
      <c r="V52" s="546"/>
      <c r="W52" s="544"/>
      <c r="X52" s="545"/>
      <c r="Y52" s="545"/>
      <c r="Z52" s="545"/>
      <c r="AA52" s="545"/>
      <c r="AB52" s="545"/>
      <c r="AC52" s="545"/>
      <c r="AD52" s="545"/>
      <c r="AE52" s="545"/>
      <c r="AF52" s="546"/>
      <c r="AG52" s="382"/>
      <c r="AH52" s="382"/>
      <c r="AI52" s="382"/>
      <c r="AJ52" s="382"/>
      <c r="AK52" s="382"/>
      <c r="AL52" s="380"/>
      <c r="AN52" s="380"/>
      <c r="AP52" s="380"/>
    </row>
    <row r="53" spans="1:42" s="29" customFormat="1">
      <c r="A53" s="13"/>
      <c r="B53" s="44"/>
      <c r="C53" s="26"/>
      <c r="D53" s="26"/>
      <c r="E53" s="26"/>
      <c r="F53" s="26"/>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26"/>
      <c r="AF53" s="26"/>
      <c r="AG53" s="6"/>
      <c r="AH53" s="6"/>
      <c r="AI53" s="6"/>
      <c r="AJ53" s="6"/>
      <c r="AK53" s="6"/>
    </row>
    <row r="54" spans="1:42" s="29" customFormat="1">
      <c r="A54" s="13"/>
      <c r="B54" s="44"/>
      <c r="C54" s="26"/>
      <c r="D54" s="26"/>
      <c r="E54" s="26"/>
      <c r="F54" s="26"/>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26"/>
      <c r="AF54" s="26"/>
      <c r="AG54" s="6"/>
      <c r="AH54" s="6"/>
      <c r="AI54" s="6"/>
      <c r="AJ54" s="6"/>
      <c r="AK54" s="6"/>
    </row>
    <row r="55" spans="1:42" s="29" customFormat="1">
      <c r="A55" s="13"/>
      <c r="B55" s="37"/>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6"/>
      <c r="AH55" s="6"/>
      <c r="AI55" s="6"/>
      <c r="AJ55" s="6"/>
      <c r="AK55" s="6"/>
    </row>
    <row r="56" spans="1:42" s="29" customFormat="1">
      <c r="A56" s="13"/>
      <c r="B56" s="37"/>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6"/>
      <c r="AH56" s="6"/>
      <c r="AI56" s="6"/>
      <c r="AJ56" s="6"/>
      <c r="AK56" s="6"/>
    </row>
    <row r="57" spans="1:42" s="29" customFormat="1">
      <c r="A57" s="13"/>
      <c r="B57" s="37"/>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6"/>
      <c r="AH57" s="6"/>
      <c r="AI57" s="6"/>
      <c r="AJ57" s="6"/>
      <c r="AK57" s="6"/>
    </row>
    <row r="58" spans="1:42" s="29" customFormat="1">
      <c r="A58" s="13"/>
      <c r="B58" s="37"/>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6"/>
      <c r="AH58" s="6"/>
      <c r="AI58" s="6"/>
      <c r="AJ58" s="6"/>
      <c r="AK58" s="6"/>
    </row>
    <row r="59" spans="1:42" s="29" customFormat="1">
      <c r="A59" s="13"/>
      <c r="B59" s="37"/>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6"/>
      <c r="AH59" s="6"/>
      <c r="AI59" s="6"/>
      <c r="AJ59" s="6"/>
      <c r="AK59" s="6"/>
    </row>
    <row r="60" spans="1:42" s="29" customFormat="1">
      <c r="A60" s="13"/>
      <c r="B60" s="37"/>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6"/>
      <c r="AH60" s="6"/>
      <c r="AI60" s="6"/>
      <c r="AJ60" s="6"/>
      <c r="AK60" s="6"/>
    </row>
    <row r="61" spans="1:42" s="29" customFormat="1">
      <c r="A61" s="13"/>
      <c r="B61" s="37"/>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6"/>
      <c r="AH61" s="6"/>
      <c r="AI61" s="6"/>
      <c r="AJ61" s="6"/>
      <c r="AK61" s="6"/>
    </row>
    <row r="62" spans="1:42" s="29" customFormat="1">
      <c r="A62" s="13"/>
      <c r="B62" s="37"/>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6"/>
      <c r="AH62" s="6"/>
      <c r="AI62" s="6"/>
      <c r="AJ62" s="6"/>
      <c r="AK62" s="6"/>
    </row>
    <row r="63" spans="1:42" s="29" customFormat="1">
      <c r="A63" s="13"/>
      <c r="B63" s="37"/>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6"/>
      <c r="AH63" s="6"/>
      <c r="AI63" s="6"/>
      <c r="AJ63" s="6"/>
      <c r="AK63" s="6"/>
    </row>
    <row r="64" spans="1:42" s="29" customFormat="1">
      <c r="A64" s="13"/>
      <c r="B64" s="37"/>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6"/>
      <c r="AH64" s="6"/>
      <c r="AI64" s="6"/>
      <c r="AJ64" s="6"/>
      <c r="AK64" s="6"/>
    </row>
    <row r="65" spans="1:37" s="29" customFormat="1">
      <c r="A65" s="13"/>
      <c r="B65" s="37"/>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6"/>
      <c r="AH65" s="6"/>
      <c r="AI65" s="6"/>
      <c r="AJ65" s="6"/>
      <c r="AK65" s="6"/>
    </row>
    <row r="66" spans="1:37" s="29" customFormat="1">
      <c r="A66" s="13"/>
      <c r="B66" s="37"/>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6"/>
      <c r="AH66" s="6"/>
      <c r="AI66" s="6"/>
      <c r="AJ66" s="6"/>
      <c r="AK66" s="6"/>
    </row>
    <row r="67" spans="1:37" s="29" customFormat="1">
      <c r="A67" s="13"/>
      <c r="B67" s="37"/>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6"/>
      <c r="AH67" s="6"/>
      <c r="AI67" s="6"/>
      <c r="AJ67" s="6"/>
      <c r="AK67" s="6"/>
    </row>
    <row r="68" spans="1:37" s="29" customFormat="1">
      <c r="A68" s="13"/>
      <c r="B68" s="37"/>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6"/>
      <c r="AH68" s="6"/>
      <c r="AI68" s="6"/>
      <c r="AJ68" s="6"/>
      <c r="AK68" s="6"/>
    </row>
    <row r="69" spans="1:37" s="29" customFormat="1">
      <c r="A69" s="13"/>
      <c r="B69" s="37"/>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6"/>
      <c r="AH69" s="6"/>
      <c r="AI69" s="6"/>
      <c r="AJ69" s="6"/>
      <c r="AK69" s="6"/>
    </row>
    <row r="70" spans="1:37" s="29" customFormat="1">
      <c r="A70" s="13"/>
      <c r="B70" s="37"/>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6"/>
      <c r="AH70" s="6"/>
      <c r="AI70" s="6"/>
      <c r="AJ70" s="6"/>
      <c r="AK70" s="6"/>
    </row>
    <row r="71" spans="1:37" s="29" customFormat="1">
      <c r="A71" s="13"/>
      <c r="B71" s="37"/>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6"/>
      <c r="AH71" s="6"/>
      <c r="AI71" s="6"/>
      <c r="AJ71" s="6"/>
      <c r="AK71" s="6"/>
    </row>
    <row r="72" spans="1:37" s="29" customFormat="1">
      <c r="A72" s="13"/>
      <c r="B72" s="37"/>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6"/>
      <c r="AH72" s="6"/>
      <c r="AI72" s="6"/>
      <c r="AJ72" s="6"/>
      <c r="AK72" s="6"/>
    </row>
    <row r="73" spans="1:37" s="29" customFormat="1">
      <c r="A73" s="13"/>
      <c r="B73" s="37"/>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6"/>
      <c r="AH73" s="6"/>
      <c r="AI73" s="6"/>
      <c r="AJ73" s="6"/>
      <c r="AK73" s="6"/>
    </row>
    <row r="74" spans="1:37">
      <c r="AG74" s="6"/>
      <c r="AH74" s="6"/>
      <c r="AI74" s="6"/>
      <c r="AJ74" s="6"/>
      <c r="AK74" s="6"/>
    </row>
    <row r="75" spans="1:37">
      <c r="AG75" s="6"/>
      <c r="AH75" s="6"/>
      <c r="AI75" s="6"/>
      <c r="AJ75" s="6"/>
      <c r="AK75" s="6"/>
    </row>
    <row r="76" spans="1:37">
      <c r="AG76" s="6"/>
      <c r="AH76" s="6"/>
      <c r="AI76" s="6"/>
      <c r="AJ76" s="6"/>
      <c r="AK76" s="6"/>
    </row>
    <row r="77" spans="1:37">
      <c r="AG77" s="6"/>
      <c r="AH77" s="6"/>
      <c r="AI77" s="6"/>
      <c r="AJ77" s="6"/>
      <c r="AK77" s="6"/>
    </row>
    <row r="78" spans="1:37">
      <c r="AG78" s="6"/>
      <c r="AH78" s="6"/>
      <c r="AI78" s="6"/>
      <c r="AJ78" s="6"/>
      <c r="AK78" s="6"/>
    </row>
    <row r="79" spans="1:37">
      <c r="AG79" s="6"/>
      <c r="AH79" s="6"/>
      <c r="AI79" s="6"/>
      <c r="AJ79" s="6"/>
      <c r="AK79" s="6"/>
    </row>
    <row r="80" spans="1:37">
      <c r="AG80" s="6"/>
      <c r="AH80" s="6"/>
      <c r="AI80" s="6"/>
      <c r="AJ80" s="6"/>
      <c r="AK80" s="6"/>
    </row>
    <row r="81" spans="1:37">
      <c r="AG81" s="6"/>
      <c r="AH81" s="6"/>
      <c r="AI81" s="6"/>
      <c r="AJ81" s="6"/>
      <c r="AK81" s="6"/>
    </row>
    <row r="82" spans="1:37">
      <c r="AG82" s="6"/>
      <c r="AH82" s="6"/>
      <c r="AI82" s="6"/>
      <c r="AJ82" s="6"/>
      <c r="AK82" s="6"/>
    </row>
    <row r="83" spans="1:37">
      <c r="AG83" s="6"/>
      <c r="AH83" s="6"/>
      <c r="AI83" s="6"/>
      <c r="AJ83" s="6"/>
      <c r="AK83" s="6"/>
    </row>
    <row r="84" spans="1:37">
      <c r="AG84" s="6"/>
      <c r="AH84" s="6"/>
      <c r="AI84" s="6"/>
      <c r="AJ84" s="6"/>
      <c r="AK84" s="6"/>
    </row>
    <row r="85" spans="1:37">
      <c r="AG85" s="6"/>
      <c r="AH85" s="6"/>
      <c r="AI85" s="6"/>
      <c r="AJ85" s="6"/>
      <c r="AK85" s="6"/>
    </row>
    <row r="86" spans="1:37">
      <c r="AG86" s="6"/>
      <c r="AH86" s="6"/>
      <c r="AI86" s="6"/>
      <c r="AJ86" s="6"/>
      <c r="AK86" s="6"/>
    </row>
    <row r="87" spans="1:37">
      <c r="AG87" s="6"/>
      <c r="AH87" s="6"/>
      <c r="AI87" s="6"/>
      <c r="AJ87" s="6"/>
      <c r="AK87" s="6"/>
    </row>
    <row r="88" spans="1:37">
      <c r="AG88" s="6"/>
      <c r="AH88" s="6"/>
      <c r="AI88" s="6"/>
      <c r="AJ88" s="6"/>
      <c r="AK88" s="6"/>
    </row>
    <row r="89" spans="1:37">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6"/>
      <c r="AH89" s="6"/>
      <c r="AI89" s="6"/>
      <c r="AJ89" s="6"/>
      <c r="AK89" s="6"/>
    </row>
    <row r="90" spans="1:37">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6"/>
      <c r="AH90" s="6"/>
      <c r="AI90" s="6"/>
      <c r="AJ90" s="6"/>
      <c r="AK90" s="6"/>
    </row>
    <row r="91" spans="1:37">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6"/>
      <c r="AH91" s="6"/>
      <c r="AI91" s="6"/>
      <c r="AJ91" s="6"/>
      <c r="AK91" s="6"/>
    </row>
    <row r="92" spans="1:37">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6"/>
      <c r="AH92" s="6"/>
      <c r="AI92" s="6"/>
      <c r="AJ92" s="6"/>
      <c r="AK92" s="6"/>
    </row>
    <row r="93" spans="1:37">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6"/>
      <c r="AH93" s="6"/>
      <c r="AI93" s="6"/>
      <c r="AJ93" s="6"/>
      <c r="AK93" s="6"/>
    </row>
    <row r="94" spans="1:37">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6"/>
      <c r="AH94" s="6"/>
      <c r="AI94" s="6"/>
      <c r="AJ94" s="6"/>
      <c r="AK94" s="6"/>
    </row>
    <row r="95" spans="1:37">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6"/>
      <c r="AH95" s="6"/>
      <c r="AI95" s="6"/>
      <c r="AJ95" s="6"/>
      <c r="AK95" s="6"/>
    </row>
    <row r="96" spans="1:37">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6"/>
      <c r="AH96" s="6"/>
      <c r="AI96" s="6"/>
      <c r="AJ96" s="6"/>
      <c r="AK96" s="6"/>
    </row>
    <row r="97" spans="1:37">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6"/>
      <c r="AH97" s="6"/>
      <c r="AI97" s="6"/>
      <c r="AJ97" s="6"/>
      <c r="AK97" s="6"/>
    </row>
    <row r="98" spans="1:37">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6"/>
      <c r="AH98" s="6"/>
      <c r="AI98" s="6"/>
      <c r="AJ98" s="6"/>
      <c r="AK98" s="6"/>
    </row>
    <row r="99" spans="1:37">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6"/>
      <c r="AH99" s="6"/>
      <c r="AI99" s="6"/>
      <c r="AJ99" s="6"/>
      <c r="AK99" s="6"/>
    </row>
    <row r="100" spans="1:37">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6"/>
      <c r="AH100" s="6"/>
      <c r="AI100" s="6"/>
      <c r="AJ100" s="6"/>
      <c r="AK100" s="6"/>
    </row>
    <row r="101" spans="1:37">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6"/>
      <c r="AH101" s="6"/>
      <c r="AI101" s="6"/>
      <c r="AJ101" s="6"/>
      <c r="AK101" s="6"/>
    </row>
    <row r="102" spans="1:37">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6"/>
      <c r="AH102" s="6"/>
      <c r="AI102" s="6"/>
      <c r="AJ102" s="6"/>
      <c r="AK102" s="6"/>
    </row>
    <row r="103" spans="1:37">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6"/>
      <c r="AH103" s="6"/>
      <c r="AI103" s="6"/>
      <c r="AJ103" s="6"/>
      <c r="AK103" s="6"/>
    </row>
    <row r="104" spans="1:37">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6"/>
      <c r="AH104" s="6"/>
      <c r="AI104" s="6"/>
      <c r="AJ104" s="6"/>
      <c r="AK104" s="6"/>
    </row>
    <row r="105" spans="1:37">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6"/>
      <c r="AH105" s="6"/>
      <c r="AI105" s="6"/>
      <c r="AJ105" s="6"/>
      <c r="AK105" s="6"/>
    </row>
    <row r="106" spans="1:37">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6"/>
      <c r="AH106" s="6"/>
      <c r="AI106" s="6"/>
      <c r="AJ106" s="6"/>
      <c r="AK106" s="6"/>
    </row>
    <row r="107" spans="1:37">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6"/>
      <c r="AH107" s="6"/>
      <c r="AI107" s="6"/>
      <c r="AJ107" s="6"/>
      <c r="AK107" s="6"/>
    </row>
    <row r="108" spans="1:37">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6"/>
      <c r="AH108" s="6"/>
      <c r="AI108" s="6"/>
      <c r="AJ108" s="6"/>
      <c r="AK108" s="6"/>
    </row>
    <row r="109" spans="1:37">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6"/>
      <c r="AH109" s="6"/>
      <c r="AI109" s="6"/>
      <c r="AJ109" s="6"/>
      <c r="AK109" s="6"/>
    </row>
    <row r="110" spans="1:37">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6"/>
      <c r="AH110" s="6"/>
      <c r="AI110" s="6"/>
      <c r="AJ110" s="6"/>
      <c r="AK110" s="6"/>
    </row>
    <row r="111" spans="1:37">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6"/>
      <c r="AH111" s="6"/>
      <c r="AI111" s="6"/>
      <c r="AJ111" s="6"/>
      <c r="AK111" s="6"/>
    </row>
    <row r="112" spans="1:37">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6"/>
      <c r="AH112" s="6"/>
      <c r="AI112" s="6"/>
      <c r="AJ112" s="6"/>
      <c r="AK112" s="6"/>
    </row>
    <row r="113" spans="1:37">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6"/>
      <c r="AH113" s="6"/>
      <c r="AI113" s="6"/>
      <c r="AJ113" s="6"/>
      <c r="AK113" s="6"/>
    </row>
    <row r="114" spans="1:37">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6"/>
      <c r="AH114" s="6"/>
      <c r="AI114" s="6"/>
      <c r="AJ114" s="6"/>
      <c r="AK114" s="6"/>
    </row>
    <row r="115" spans="1:37">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6"/>
      <c r="AH115" s="6"/>
      <c r="AI115" s="6"/>
      <c r="AJ115" s="6"/>
      <c r="AK115" s="6"/>
    </row>
    <row r="116" spans="1:37">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6"/>
      <c r="AH116" s="6"/>
      <c r="AI116" s="6"/>
      <c r="AJ116" s="6"/>
      <c r="AK116" s="6"/>
    </row>
    <row r="117" spans="1:37">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6"/>
      <c r="AH117" s="6"/>
      <c r="AI117" s="6"/>
      <c r="AJ117" s="6"/>
      <c r="AK117" s="6"/>
    </row>
    <row r="118" spans="1:37">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6"/>
      <c r="AH118" s="6"/>
      <c r="AI118" s="6"/>
      <c r="AJ118" s="6"/>
      <c r="AK118" s="6"/>
    </row>
    <row r="119" spans="1:37">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6"/>
      <c r="AH119" s="6"/>
      <c r="AI119" s="6"/>
      <c r="AJ119" s="6"/>
      <c r="AK119" s="6"/>
    </row>
    <row r="120" spans="1:37">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6"/>
      <c r="AH120" s="6"/>
      <c r="AI120" s="6"/>
      <c r="AJ120" s="6"/>
      <c r="AK120" s="6"/>
    </row>
    <row r="121" spans="1:37">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6"/>
      <c r="AH121" s="6"/>
      <c r="AI121" s="6"/>
      <c r="AJ121" s="6"/>
      <c r="AK121" s="6"/>
    </row>
    <row r="122" spans="1:37">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6"/>
      <c r="AH122" s="6"/>
      <c r="AI122" s="6"/>
      <c r="AJ122" s="6"/>
      <c r="AK122" s="6"/>
    </row>
    <row r="123" spans="1:37">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6"/>
      <c r="AH123" s="6"/>
      <c r="AI123" s="6"/>
      <c r="AJ123" s="6"/>
      <c r="AK123" s="6"/>
    </row>
    <row r="124" spans="1:37">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6"/>
      <c r="AH124" s="6"/>
      <c r="AI124" s="6"/>
      <c r="AJ124" s="6"/>
      <c r="AK124" s="6"/>
    </row>
    <row r="125" spans="1:37">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6"/>
      <c r="AH125" s="6"/>
      <c r="AI125" s="6"/>
      <c r="AJ125" s="6"/>
      <c r="AK125" s="6"/>
    </row>
    <row r="126" spans="1:37">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6"/>
      <c r="AH126" s="6"/>
      <c r="AI126" s="6"/>
      <c r="AJ126" s="6"/>
      <c r="AK126" s="6"/>
    </row>
    <row r="127" spans="1:37">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6"/>
      <c r="AH127" s="6"/>
      <c r="AI127" s="6"/>
      <c r="AJ127" s="6"/>
      <c r="AK127" s="6"/>
    </row>
    <row r="128" spans="1:37">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6"/>
      <c r="AH128" s="6"/>
      <c r="AI128" s="6"/>
      <c r="AJ128" s="6"/>
      <c r="AK128" s="6"/>
    </row>
    <row r="129" spans="1:37">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6"/>
      <c r="AH129" s="6"/>
      <c r="AI129" s="6"/>
      <c r="AJ129" s="6"/>
      <c r="AK129" s="6"/>
    </row>
    <row r="130" spans="1:37">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6"/>
      <c r="AH130" s="6"/>
      <c r="AI130" s="6"/>
      <c r="AJ130" s="6"/>
      <c r="AK130" s="6"/>
    </row>
    <row r="131" spans="1:37">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6"/>
      <c r="AH131" s="6"/>
      <c r="AI131" s="6"/>
      <c r="AJ131" s="6"/>
      <c r="AK131" s="6"/>
    </row>
    <row r="132" spans="1:37">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6"/>
      <c r="AH132" s="6"/>
      <c r="AI132" s="6"/>
      <c r="AJ132" s="6"/>
      <c r="AK132" s="6"/>
    </row>
    <row r="133" spans="1:37">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6"/>
      <c r="AH133" s="6"/>
      <c r="AI133" s="6"/>
      <c r="AJ133" s="6"/>
      <c r="AK133" s="6"/>
    </row>
    <row r="134" spans="1:37">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6"/>
      <c r="AH134" s="6"/>
      <c r="AI134" s="6"/>
      <c r="AJ134" s="6"/>
      <c r="AK134" s="6"/>
    </row>
    <row r="135" spans="1:37">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6"/>
      <c r="AH135" s="6"/>
      <c r="AI135" s="6"/>
      <c r="AJ135" s="6"/>
      <c r="AK135" s="6"/>
    </row>
    <row r="136" spans="1:37">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6"/>
      <c r="AH136" s="6"/>
      <c r="AI136" s="6"/>
      <c r="AJ136" s="6"/>
      <c r="AK136" s="6"/>
    </row>
    <row r="137" spans="1:37">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6"/>
      <c r="AH137" s="6"/>
      <c r="AI137" s="6"/>
      <c r="AJ137" s="6"/>
      <c r="AK137" s="6"/>
    </row>
    <row r="138" spans="1:37">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6"/>
      <c r="AH138" s="6"/>
      <c r="AI138" s="6"/>
      <c r="AJ138" s="6"/>
      <c r="AK138" s="6"/>
    </row>
    <row r="139" spans="1:37">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6"/>
      <c r="AH139" s="6"/>
      <c r="AI139" s="6"/>
      <c r="AJ139" s="6"/>
      <c r="AK139" s="6"/>
    </row>
    <row r="140" spans="1:37">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6"/>
      <c r="AH140" s="6"/>
      <c r="AI140" s="6"/>
      <c r="AJ140" s="6"/>
      <c r="AK140" s="6"/>
    </row>
    <row r="141" spans="1:37">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6"/>
      <c r="AH141" s="6"/>
      <c r="AI141" s="6"/>
      <c r="AJ141" s="6"/>
      <c r="AK141" s="6"/>
    </row>
    <row r="142" spans="1:37">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6"/>
      <c r="AH142" s="6"/>
      <c r="AI142" s="6"/>
      <c r="AJ142" s="6"/>
      <c r="AK142" s="6"/>
    </row>
    <row r="143" spans="1:37">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6"/>
      <c r="AH143" s="6"/>
      <c r="AI143" s="6"/>
      <c r="AJ143" s="6"/>
      <c r="AK143" s="6"/>
    </row>
    <row r="144" spans="1:37">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6"/>
      <c r="AH144" s="6"/>
      <c r="AI144" s="6"/>
      <c r="AJ144" s="6"/>
      <c r="AK144" s="6"/>
    </row>
    <row r="145" spans="1:37">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6"/>
      <c r="AH145" s="6"/>
      <c r="AI145" s="6"/>
      <c r="AJ145" s="6"/>
      <c r="AK145" s="6"/>
    </row>
    <row r="146" spans="1:37">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6"/>
      <c r="AH146" s="6"/>
      <c r="AI146" s="6"/>
      <c r="AJ146" s="6"/>
      <c r="AK146" s="6"/>
    </row>
    <row r="147" spans="1:37">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6"/>
      <c r="AH147" s="6"/>
      <c r="AI147" s="6"/>
      <c r="AJ147" s="6"/>
      <c r="AK147" s="6"/>
    </row>
    <row r="148" spans="1:37">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6"/>
      <c r="AH148" s="6"/>
      <c r="AI148" s="6"/>
      <c r="AJ148" s="6"/>
      <c r="AK148" s="6"/>
    </row>
    <row r="149" spans="1:37">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6"/>
      <c r="AH149" s="6"/>
      <c r="AI149" s="6"/>
      <c r="AJ149" s="6"/>
      <c r="AK149" s="6"/>
    </row>
    <row r="150" spans="1:37">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6"/>
      <c r="AH150" s="6"/>
      <c r="AI150" s="6"/>
      <c r="AJ150" s="6"/>
      <c r="AK150" s="6"/>
    </row>
    <row r="151" spans="1:37">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6"/>
      <c r="AH151" s="6"/>
      <c r="AI151" s="6"/>
      <c r="AJ151" s="6"/>
      <c r="AK151" s="6"/>
    </row>
    <row r="152" spans="1:37">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6"/>
      <c r="AH152" s="6"/>
      <c r="AI152" s="6"/>
      <c r="AJ152" s="6"/>
      <c r="AK152" s="6"/>
    </row>
    <row r="153" spans="1:37">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6"/>
      <c r="AH153" s="6"/>
      <c r="AI153" s="6"/>
      <c r="AJ153" s="6"/>
      <c r="AK153" s="6"/>
    </row>
    <row r="154" spans="1:37">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6"/>
      <c r="AH154" s="6"/>
      <c r="AI154" s="6"/>
      <c r="AJ154" s="6"/>
      <c r="AK154" s="6"/>
    </row>
    <row r="155" spans="1:37">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6"/>
      <c r="AH155" s="6"/>
      <c r="AI155" s="6"/>
      <c r="AJ155" s="6"/>
      <c r="AK155" s="6"/>
    </row>
    <row r="156" spans="1:37">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6"/>
      <c r="AH156" s="6"/>
      <c r="AI156" s="6"/>
      <c r="AJ156" s="6"/>
      <c r="AK156" s="6"/>
    </row>
    <row r="157" spans="1:37">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6"/>
      <c r="AH157" s="6"/>
      <c r="AI157" s="6"/>
      <c r="AJ157" s="6"/>
      <c r="AK157" s="6"/>
    </row>
    <row r="158" spans="1:37">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6"/>
      <c r="AH158" s="6"/>
      <c r="AI158" s="6"/>
      <c r="AJ158" s="6"/>
      <c r="AK158" s="6"/>
    </row>
    <row r="159" spans="1:37">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6"/>
      <c r="AH159" s="6"/>
      <c r="AI159" s="6"/>
      <c r="AJ159" s="6"/>
      <c r="AK159" s="6"/>
    </row>
    <row r="160" spans="1:37">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6"/>
      <c r="AH160" s="6"/>
      <c r="AI160" s="6"/>
      <c r="AJ160" s="6"/>
      <c r="AK160" s="6"/>
    </row>
    <row r="161" spans="1:37">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6"/>
      <c r="AH161" s="6"/>
      <c r="AI161" s="6"/>
      <c r="AJ161" s="6"/>
      <c r="AK161" s="6"/>
    </row>
    <row r="162" spans="1:37">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6"/>
      <c r="AH162" s="6"/>
      <c r="AI162" s="6"/>
      <c r="AJ162" s="6"/>
      <c r="AK162" s="6"/>
    </row>
    <row r="163" spans="1:37">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6"/>
      <c r="AH163" s="6"/>
      <c r="AI163" s="6"/>
      <c r="AJ163" s="6"/>
      <c r="AK163" s="6"/>
    </row>
    <row r="164" spans="1:37">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6"/>
      <c r="AH164" s="6"/>
      <c r="AI164" s="6"/>
      <c r="AJ164" s="6"/>
      <c r="AK164" s="6"/>
    </row>
    <row r="165" spans="1:37">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6"/>
      <c r="AH165" s="6"/>
      <c r="AI165" s="6"/>
      <c r="AJ165" s="6"/>
      <c r="AK165" s="6"/>
    </row>
    <row r="166" spans="1:37">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6"/>
      <c r="AH166" s="6"/>
      <c r="AI166" s="6"/>
      <c r="AJ166" s="6"/>
      <c r="AK166" s="6"/>
    </row>
    <row r="167" spans="1:37">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6"/>
      <c r="AH167" s="6"/>
      <c r="AI167" s="6"/>
      <c r="AJ167" s="6"/>
      <c r="AK167" s="6"/>
    </row>
    <row r="168" spans="1:37">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6"/>
      <c r="AH168" s="6"/>
      <c r="AI168" s="6"/>
      <c r="AJ168" s="6"/>
      <c r="AK168" s="6"/>
    </row>
    <row r="169" spans="1:37">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6"/>
      <c r="AH169" s="6"/>
      <c r="AI169" s="6"/>
      <c r="AJ169" s="6"/>
      <c r="AK169" s="6"/>
    </row>
    <row r="170" spans="1:37">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6"/>
      <c r="AH170" s="6"/>
      <c r="AI170" s="6"/>
      <c r="AJ170" s="6"/>
      <c r="AK170" s="6"/>
    </row>
    <row r="171" spans="1:37">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6"/>
      <c r="AH171" s="6"/>
      <c r="AI171" s="6"/>
      <c r="AJ171" s="6"/>
      <c r="AK171" s="6"/>
    </row>
    <row r="172" spans="1:37">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6"/>
      <c r="AH172" s="6"/>
      <c r="AI172" s="6"/>
      <c r="AJ172" s="6"/>
      <c r="AK172" s="6"/>
    </row>
    <row r="173" spans="1:37">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6"/>
      <c r="AH173" s="6"/>
      <c r="AI173" s="6"/>
      <c r="AJ173" s="6"/>
      <c r="AK173" s="6"/>
    </row>
    <row r="174" spans="1:37">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6"/>
      <c r="AH174" s="6"/>
      <c r="AI174" s="6"/>
      <c r="AJ174" s="6"/>
      <c r="AK174" s="6"/>
    </row>
    <row r="175" spans="1:37">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6"/>
      <c r="AH175" s="6"/>
      <c r="AI175" s="6"/>
      <c r="AJ175" s="6"/>
      <c r="AK175" s="6"/>
    </row>
    <row r="176" spans="1:37">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6"/>
      <c r="AH176" s="6"/>
      <c r="AI176" s="6"/>
      <c r="AJ176" s="6"/>
      <c r="AK176" s="6"/>
    </row>
    <row r="177" spans="1:37">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6"/>
      <c r="AH177" s="6"/>
      <c r="AI177" s="6"/>
      <c r="AJ177" s="6"/>
      <c r="AK177" s="6"/>
    </row>
    <row r="178" spans="1:37">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6"/>
      <c r="AH178" s="6"/>
      <c r="AI178" s="6"/>
      <c r="AJ178" s="6"/>
      <c r="AK178" s="6"/>
    </row>
    <row r="179" spans="1:37">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6"/>
      <c r="AH179" s="6"/>
      <c r="AI179" s="6"/>
      <c r="AJ179" s="6"/>
      <c r="AK179" s="6"/>
    </row>
    <row r="180" spans="1:37">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6"/>
      <c r="AH180" s="6"/>
      <c r="AI180" s="6"/>
      <c r="AJ180" s="6"/>
      <c r="AK180" s="6"/>
    </row>
    <row r="181" spans="1:37">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6"/>
      <c r="AH181" s="6"/>
      <c r="AI181" s="6"/>
      <c r="AJ181" s="6"/>
      <c r="AK181" s="6"/>
    </row>
    <row r="182" spans="1:37">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6"/>
      <c r="AH182" s="6"/>
      <c r="AI182" s="6"/>
      <c r="AJ182" s="6"/>
      <c r="AK182" s="6"/>
    </row>
    <row r="183" spans="1:37">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6"/>
      <c r="AH183" s="6"/>
      <c r="AI183" s="6"/>
      <c r="AJ183" s="6"/>
      <c r="AK183" s="6"/>
    </row>
    <row r="184" spans="1:37">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6"/>
      <c r="AH184" s="6"/>
      <c r="AI184" s="6"/>
      <c r="AJ184" s="6"/>
      <c r="AK184" s="6"/>
    </row>
    <row r="185" spans="1:37">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6"/>
      <c r="AH185" s="6"/>
      <c r="AI185" s="6"/>
      <c r="AJ185" s="6"/>
      <c r="AK185" s="6"/>
    </row>
    <row r="186" spans="1:37">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6"/>
      <c r="AH186" s="6"/>
      <c r="AI186" s="6"/>
      <c r="AJ186" s="6"/>
      <c r="AK186" s="6"/>
    </row>
    <row r="187" spans="1:37">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6"/>
      <c r="AH187" s="6"/>
      <c r="AI187" s="6"/>
      <c r="AJ187" s="6"/>
      <c r="AK187" s="6"/>
    </row>
    <row r="188" spans="1:37">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6"/>
      <c r="AH188" s="6"/>
      <c r="AI188" s="6"/>
      <c r="AJ188" s="6"/>
      <c r="AK188" s="6"/>
    </row>
    <row r="189" spans="1:37">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6"/>
      <c r="AH189" s="6"/>
      <c r="AI189" s="6"/>
      <c r="AJ189" s="6"/>
      <c r="AK189" s="6"/>
    </row>
    <row r="190" spans="1:37">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6"/>
      <c r="AH190" s="6"/>
      <c r="AI190" s="6"/>
      <c r="AJ190" s="6"/>
      <c r="AK190" s="6"/>
    </row>
    <row r="191" spans="1:37">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6"/>
      <c r="AH191" s="6"/>
      <c r="AI191" s="6"/>
      <c r="AJ191" s="6"/>
      <c r="AK191" s="6"/>
    </row>
    <row r="192" spans="1:37">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6"/>
      <c r="AH192" s="6"/>
      <c r="AI192" s="6"/>
      <c r="AJ192" s="6"/>
      <c r="AK192" s="6"/>
    </row>
    <row r="193" spans="1:37">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6"/>
      <c r="AH193" s="6"/>
      <c r="AI193" s="6"/>
      <c r="AJ193" s="6"/>
      <c r="AK193" s="6"/>
    </row>
    <row r="194" spans="1:37">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6"/>
      <c r="AH194" s="6"/>
      <c r="AI194" s="6"/>
      <c r="AJ194" s="6"/>
      <c r="AK194" s="6"/>
    </row>
    <row r="195" spans="1:37">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6"/>
      <c r="AH195" s="6"/>
      <c r="AI195" s="6"/>
      <c r="AJ195" s="6"/>
      <c r="AK195" s="6"/>
    </row>
    <row r="196" spans="1:37">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6"/>
      <c r="AH196" s="6"/>
      <c r="AI196" s="6"/>
      <c r="AJ196" s="6"/>
      <c r="AK196" s="6"/>
    </row>
    <row r="197" spans="1:37">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6"/>
      <c r="AH197" s="6"/>
      <c r="AI197" s="6"/>
      <c r="AJ197" s="6"/>
      <c r="AK197" s="6"/>
    </row>
    <row r="198" spans="1:37">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6"/>
      <c r="AH198" s="6"/>
      <c r="AI198" s="6"/>
      <c r="AJ198" s="6"/>
      <c r="AK198" s="6"/>
    </row>
    <row r="199" spans="1:37">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6"/>
      <c r="AH199" s="6"/>
      <c r="AI199" s="6"/>
      <c r="AJ199" s="6"/>
      <c r="AK199" s="6"/>
    </row>
    <row r="200" spans="1:37">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6"/>
      <c r="AH200" s="6"/>
      <c r="AI200" s="6"/>
      <c r="AJ200" s="6"/>
      <c r="AK200" s="6"/>
    </row>
    <row r="201" spans="1:37">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6"/>
      <c r="AH201" s="6"/>
      <c r="AI201" s="6"/>
      <c r="AJ201" s="6"/>
      <c r="AK201" s="6"/>
    </row>
    <row r="202" spans="1:37">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6"/>
      <c r="AH202" s="6"/>
      <c r="AI202" s="6"/>
      <c r="AJ202" s="6"/>
      <c r="AK202" s="6"/>
    </row>
    <row r="203" spans="1:37">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6"/>
      <c r="AH203" s="6"/>
      <c r="AI203" s="6"/>
      <c r="AJ203" s="6"/>
      <c r="AK203" s="6"/>
    </row>
    <row r="204" spans="1:37">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6"/>
      <c r="AH204" s="6"/>
      <c r="AI204" s="6"/>
      <c r="AJ204" s="6"/>
      <c r="AK204" s="6"/>
    </row>
    <row r="205" spans="1:37">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6"/>
      <c r="AH205" s="6"/>
      <c r="AI205" s="6"/>
      <c r="AJ205" s="6"/>
      <c r="AK205" s="6"/>
    </row>
    <row r="206" spans="1:37">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6"/>
      <c r="AH206" s="6"/>
      <c r="AI206" s="6"/>
      <c r="AJ206" s="6"/>
      <c r="AK206" s="6"/>
    </row>
    <row r="207" spans="1:37">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6"/>
      <c r="AH207" s="6"/>
      <c r="AI207" s="6"/>
      <c r="AJ207" s="6"/>
      <c r="AK207" s="6"/>
    </row>
    <row r="208" spans="1:37">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6"/>
      <c r="AH208" s="6"/>
      <c r="AI208" s="6"/>
      <c r="AJ208" s="6"/>
      <c r="AK208" s="6"/>
    </row>
    <row r="209" spans="1:37">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6"/>
      <c r="AH209" s="6"/>
      <c r="AI209" s="6"/>
      <c r="AJ209" s="6"/>
      <c r="AK209" s="6"/>
    </row>
    <row r="210" spans="1:37">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6"/>
      <c r="AH210" s="6"/>
      <c r="AI210" s="6"/>
      <c r="AJ210" s="6"/>
      <c r="AK210" s="6"/>
    </row>
    <row r="211" spans="1:37">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6"/>
      <c r="AH211" s="6"/>
      <c r="AI211" s="6"/>
      <c r="AJ211" s="6"/>
      <c r="AK211" s="6"/>
    </row>
    <row r="212" spans="1:37">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6"/>
      <c r="AH212" s="6"/>
      <c r="AI212" s="6"/>
      <c r="AJ212" s="6"/>
      <c r="AK212" s="6"/>
    </row>
    <row r="213" spans="1:37">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6"/>
      <c r="AH213" s="6"/>
      <c r="AI213" s="6"/>
      <c r="AJ213" s="6"/>
      <c r="AK213" s="6"/>
    </row>
    <row r="214" spans="1:37">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6"/>
      <c r="AH214" s="6"/>
      <c r="AI214" s="6"/>
      <c r="AJ214" s="6"/>
      <c r="AK214" s="6"/>
    </row>
    <row r="215" spans="1:37">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6"/>
      <c r="AH215" s="6"/>
      <c r="AI215" s="6"/>
      <c r="AJ215" s="6"/>
      <c r="AK215" s="6"/>
    </row>
    <row r="216" spans="1:37">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6"/>
      <c r="AH216" s="6"/>
      <c r="AI216" s="6"/>
      <c r="AJ216" s="6"/>
      <c r="AK216" s="6"/>
    </row>
    <row r="217" spans="1:37">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6"/>
      <c r="AH217" s="6"/>
      <c r="AI217" s="6"/>
      <c r="AJ217" s="6"/>
      <c r="AK217" s="6"/>
    </row>
    <row r="218" spans="1:37">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6"/>
      <c r="AH218" s="6"/>
      <c r="AI218" s="6"/>
      <c r="AJ218" s="6"/>
      <c r="AK218" s="6"/>
    </row>
    <row r="219" spans="1:37">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6"/>
      <c r="AH219" s="6"/>
      <c r="AI219" s="6"/>
      <c r="AJ219" s="6"/>
      <c r="AK219" s="6"/>
    </row>
    <row r="220" spans="1:37">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6"/>
      <c r="AH220" s="6"/>
      <c r="AI220" s="6"/>
      <c r="AJ220" s="6"/>
      <c r="AK220" s="6"/>
    </row>
    <row r="221" spans="1:37">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6"/>
      <c r="AH221" s="6"/>
      <c r="AI221" s="6"/>
      <c r="AJ221" s="6"/>
      <c r="AK221" s="6"/>
    </row>
    <row r="222" spans="1:37">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6"/>
      <c r="AH222" s="6"/>
      <c r="AI222" s="6"/>
      <c r="AJ222" s="6"/>
      <c r="AK222" s="6"/>
    </row>
    <row r="223" spans="1:37">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6"/>
      <c r="AH223" s="6"/>
      <c r="AI223" s="6"/>
      <c r="AJ223" s="6"/>
      <c r="AK223" s="6"/>
    </row>
    <row r="224" spans="1:37">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6"/>
      <c r="AH224" s="6"/>
      <c r="AI224" s="6"/>
      <c r="AJ224" s="6"/>
      <c r="AK224" s="6"/>
    </row>
    <row r="225" spans="1:37">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6"/>
      <c r="AH225" s="6"/>
      <c r="AI225" s="6"/>
      <c r="AJ225" s="6"/>
      <c r="AK225" s="6"/>
    </row>
    <row r="226" spans="1:37">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6"/>
      <c r="AH226" s="6"/>
      <c r="AI226" s="6"/>
      <c r="AJ226" s="6"/>
      <c r="AK226" s="6"/>
    </row>
  </sheetData>
  <sheetProtection sheet="1" objects="1" scenarios="1"/>
  <mergeCells count="8">
    <mergeCell ref="C52:L52"/>
    <mergeCell ref="M52:V52"/>
    <mergeCell ref="W52:AF52"/>
    <mergeCell ref="A50:AK50"/>
    <mergeCell ref="A12:A14"/>
    <mergeCell ref="A15:A17"/>
    <mergeCell ref="A18:A20"/>
    <mergeCell ref="A21:A23"/>
  </mergeCells>
  <phoneticPr fontId="5" type="noConversion"/>
  <conditionalFormatting sqref="C12:AF31 C33:AF39">
    <cfRule type="cellIs" dxfId="5" priority="5" stopIfTrue="1" operator="equal">
      <formula>"Not Met"</formula>
    </cfRule>
    <cfRule type="cellIs" dxfId="4" priority="6" stopIfTrue="1" operator="equal">
      <formula>"N/A"</formula>
    </cfRule>
  </conditionalFormatting>
  <conditionalFormatting sqref="C28">
    <cfRule type="cellIs" dxfId="3" priority="3" stopIfTrue="1" operator="equal">
      <formula>"Not Met"</formula>
    </cfRule>
    <cfRule type="cellIs" dxfId="2" priority="4" stopIfTrue="1" operator="equal">
      <formula>"N/A"</formula>
    </cfRule>
  </conditionalFormatting>
  <conditionalFormatting sqref="C8:AF10">
    <cfRule type="cellIs" dxfId="1" priority="1" stopIfTrue="1" operator="equal">
      <formula>"Not Met"</formula>
    </cfRule>
    <cfRule type="cellIs" dxfId="0" priority="2" stopIfTrue="1" operator="equal">
      <formula>"N/A"</formula>
    </cfRule>
  </conditionalFormatting>
  <dataValidations count="3">
    <dataValidation type="list" showInputMessage="1" showErrorMessage="1" sqref="C12:AF12 C15:AF15 C18:AF18 C21:AF21 C39:AF39 C24:AF25 D8:L8 C8:C10 D28:AF31 C29:C31 C33:AF37">
      <formula1>"Met, Not Met, N/A"</formula1>
    </dataValidation>
    <dataValidation type="list" allowBlank="1" showInputMessage="1" showErrorMessage="1" sqref="C28">
      <formula1>"Met, Not Met, N/A"</formula1>
    </dataValidation>
    <dataValidation showInputMessage="1" showErrorMessage="1" sqref="C38:AF38 M8:AF8 D9:AF10"/>
  </dataValidations>
  <printOptions horizontalCentered="1"/>
  <pageMargins left="0.2" right="0.2" top="0.25" bottom="0.25" header="0" footer="0.25"/>
  <pageSetup orientation="landscape" r:id="rId1"/>
  <headerFooter alignWithMargins="0">
    <oddFooter>&amp;L&amp;8DHHS Licensed Independent Practitioner Billing Audit Tool – Revised December 14, 2015&amp;R&amp;8&amp;P</oddFooter>
  </headerFooter>
  <rowBreaks count="1" manualBreakCount="1">
    <brk id="31" max="16383" man="1"/>
  </rowBreaks>
  <colBreaks count="2" manualBreakCount="2">
    <brk id="12" max="1048575" man="1"/>
    <brk id="22" max="1048575" man="1"/>
  </colBreaks>
  <ignoredErrors>
    <ignoredError sqref="C46 C48" formulaRange="1"/>
    <ignoredError sqref="A13:A14 A26:A27 A16:A17 A19:A20 A22:A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42"/>
  <sheetViews>
    <sheetView workbookViewId="0">
      <pane ySplit="2" topLeftCell="A3" activePane="bottomLeft" state="frozen"/>
      <selection activeCell="J9" sqref="J9"/>
      <selection pane="bottomLeft" activeCell="B13" sqref="B13"/>
    </sheetView>
  </sheetViews>
  <sheetFormatPr defaultColWidth="9.140625" defaultRowHeight="12.75"/>
  <cols>
    <col min="1" max="1" width="5.7109375" style="131" customWidth="1"/>
    <col min="2" max="8" width="17.7109375" style="131" customWidth="1"/>
    <col min="9" max="9" width="17.7109375" style="304" customWidth="1"/>
    <col min="10" max="16384" width="9.140625" style="126"/>
  </cols>
  <sheetData>
    <row r="1" spans="1:9" s="266" customFormat="1" ht="20.100000000000001" customHeight="1">
      <c r="A1" s="299" t="s">
        <v>120</v>
      </c>
      <c r="B1" s="300"/>
      <c r="C1" s="300"/>
      <c r="D1" s="300"/>
      <c r="E1" s="300"/>
      <c r="F1" s="300"/>
      <c r="G1" s="300"/>
      <c r="H1" s="300"/>
      <c r="I1" s="300"/>
    </row>
    <row r="2" spans="1:9" s="266" customFormat="1" ht="35.1" customHeight="1">
      <c r="A2" s="264" t="s">
        <v>121</v>
      </c>
      <c r="B2" s="265"/>
      <c r="C2" s="265"/>
      <c r="D2" s="265"/>
      <c r="E2" s="265"/>
      <c r="F2" s="265"/>
      <c r="G2" s="265"/>
      <c r="H2" s="265"/>
      <c r="I2" s="265"/>
    </row>
    <row r="3" spans="1:9" s="303" customFormat="1">
      <c r="A3" s="301"/>
      <c r="B3" s="302"/>
      <c r="C3" s="301"/>
      <c r="D3" s="301"/>
      <c r="E3" s="301"/>
      <c r="F3" s="301"/>
      <c r="G3" s="301"/>
      <c r="H3" s="301"/>
      <c r="I3" s="301"/>
    </row>
    <row r="4" spans="1:9">
      <c r="B4" s="267" t="s">
        <v>83</v>
      </c>
      <c r="C4" s="305">
        <f>'Workbook Set-up'!B5</f>
        <v>0</v>
      </c>
      <c r="D4" s="305"/>
    </row>
    <row r="5" spans="1:9">
      <c r="B5" s="267" t="s">
        <v>84</v>
      </c>
      <c r="C5" s="305">
        <f>'Workbook Set-up'!B6</f>
        <v>0</v>
      </c>
      <c r="D5" s="305"/>
    </row>
    <row r="6" spans="1:9">
      <c r="B6" s="267" t="s">
        <v>1</v>
      </c>
      <c r="C6" s="305">
        <f>'Workbook Set-up'!B7</f>
        <v>0</v>
      </c>
      <c r="D6" s="305"/>
    </row>
    <row r="7" spans="1:9">
      <c r="B7" s="267" t="s">
        <v>112</v>
      </c>
      <c r="C7" s="305">
        <f>'Workbook Set-up'!B8</f>
        <v>0</v>
      </c>
      <c r="D7" s="305"/>
    </row>
    <row r="8" spans="1:9">
      <c r="B8" s="131" t="s">
        <v>155</v>
      </c>
      <c r="C8" s="305">
        <f>'Workbook Set-up'!B9</f>
        <v>0</v>
      </c>
    </row>
    <row r="9" spans="1:9">
      <c r="B9" s="131" t="s">
        <v>156</v>
      </c>
      <c r="C9" s="305" t="str">
        <f>IF(AND('Workbook Set-up'!$B$10="",'Workbook Set-up'!$B$11=""),"",IF('Workbook Set-up'!$B$10='Workbook Set-up'!$B$11,TEXT('Workbook Set-up'!$B$10,"m/d/yyyy"),IF('Workbook Set-up'!$B$10&lt;&gt;'Workbook Set-up'!$B$11,TEXT('Workbook Set-up'!$B$10,"m/d/yyyy")&amp;" to "&amp;TEXT('Workbook Set-up'!$B$11,"m/d/yyyy"),"")))</f>
        <v/>
      </c>
    </row>
    <row r="10" spans="1:9">
      <c r="B10" s="131" t="s">
        <v>157</v>
      </c>
      <c r="C10" s="305">
        <f>'Workbook Set-up'!B12</f>
        <v>0</v>
      </c>
    </row>
    <row r="12" spans="1:9" s="232" customFormat="1" ht="13.5" thickBot="1">
      <c r="A12" s="306" t="s">
        <v>68</v>
      </c>
      <c r="B12" s="306" t="s">
        <v>69</v>
      </c>
      <c r="C12" s="306" t="s">
        <v>80</v>
      </c>
      <c r="D12" s="306" t="s">
        <v>70</v>
      </c>
      <c r="E12" s="306" t="s">
        <v>71</v>
      </c>
      <c r="F12" s="306" t="s">
        <v>72</v>
      </c>
      <c r="G12" s="306" t="s">
        <v>73</v>
      </c>
      <c r="H12" s="306" t="s">
        <v>74</v>
      </c>
      <c r="I12" s="306" t="s">
        <v>75</v>
      </c>
    </row>
    <row r="13" spans="1:9" ht="13.5" thickTop="1">
      <c r="A13" s="307">
        <v>1</v>
      </c>
      <c r="B13" s="308"/>
      <c r="C13" s="309"/>
      <c r="D13" s="309"/>
      <c r="E13" s="308"/>
      <c r="F13" s="308"/>
      <c r="G13" s="309"/>
      <c r="H13" s="310"/>
      <c r="I13" s="310"/>
    </row>
    <row r="14" spans="1:9">
      <c r="A14" s="311">
        <v>2</v>
      </c>
      <c r="B14" s="312"/>
      <c r="C14" s="313"/>
      <c r="D14" s="313"/>
      <c r="E14" s="312"/>
      <c r="F14" s="312"/>
      <c r="G14" s="313"/>
      <c r="H14" s="314"/>
      <c r="I14" s="310"/>
    </row>
    <row r="15" spans="1:9">
      <c r="A15" s="311">
        <v>3</v>
      </c>
      <c r="B15" s="312"/>
      <c r="C15" s="313"/>
      <c r="D15" s="313"/>
      <c r="E15" s="312"/>
      <c r="F15" s="312"/>
      <c r="G15" s="313"/>
      <c r="H15" s="314"/>
      <c r="I15" s="310"/>
    </row>
    <row r="16" spans="1:9">
      <c r="A16" s="311">
        <v>4</v>
      </c>
      <c r="B16" s="312"/>
      <c r="C16" s="313"/>
      <c r="D16" s="313"/>
      <c r="E16" s="312"/>
      <c r="F16" s="312"/>
      <c r="G16" s="313"/>
      <c r="H16" s="314"/>
      <c r="I16" s="310"/>
    </row>
    <row r="17" spans="1:9">
      <c r="A17" s="311">
        <v>5</v>
      </c>
      <c r="B17" s="312"/>
      <c r="C17" s="313"/>
      <c r="D17" s="313"/>
      <c r="E17" s="312"/>
      <c r="F17" s="312"/>
      <c r="G17" s="313"/>
      <c r="H17" s="314"/>
      <c r="I17" s="310"/>
    </row>
    <row r="18" spans="1:9">
      <c r="A18" s="311">
        <v>6</v>
      </c>
      <c r="B18" s="312"/>
      <c r="C18" s="313"/>
      <c r="D18" s="313"/>
      <c r="E18" s="312"/>
      <c r="F18" s="312"/>
      <c r="G18" s="313"/>
      <c r="H18" s="314"/>
      <c r="I18" s="310"/>
    </row>
    <row r="19" spans="1:9">
      <c r="A19" s="311">
        <v>7</v>
      </c>
      <c r="B19" s="312"/>
      <c r="C19" s="313"/>
      <c r="D19" s="313"/>
      <c r="E19" s="312"/>
      <c r="F19" s="312"/>
      <c r="G19" s="313"/>
      <c r="H19" s="314"/>
      <c r="I19" s="310"/>
    </row>
    <row r="20" spans="1:9">
      <c r="A20" s="311">
        <v>8</v>
      </c>
      <c r="B20" s="312"/>
      <c r="C20" s="313"/>
      <c r="D20" s="313"/>
      <c r="E20" s="312"/>
      <c r="F20" s="312"/>
      <c r="G20" s="313"/>
      <c r="H20" s="314"/>
      <c r="I20" s="310"/>
    </row>
    <row r="21" spans="1:9">
      <c r="A21" s="311">
        <v>9</v>
      </c>
      <c r="B21" s="312"/>
      <c r="C21" s="313"/>
      <c r="D21" s="313"/>
      <c r="E21" s="312"/>
      <c r="F21" s="312"/>
      <c r="G21" s="313"/>
      <c r="H21" s="314"/>
      <c r="I21" s="310"/>
    </row>
    <row r="22" spans="1:9">
      <c r="A22" s="311">
        <v>10</v>
      </c>
      <c r="B22" s="312"/>
      <c r="C22" s="313"/>
      <c r="D22" s="313"/>
      <c r="E22" s="312"/>
      <c r="F22" s="312"/>
      <c r="G22" s="313"/>
      <c r="H22" s="314"/>
      <c r="I22" s="310"/>
    </row>
    <row r="23" spans="1:9">
      <c r="A23" s="311">
        <v>11</v>
      </c>
      <c r="B23" s="312"/>
      <c r="C23" s="313"/>
      <c r="D23" s="313"/>
      <c r="E23" s="312"/>
      <c r="F23" s="312"/>
      <c r="G23" s="313"/>
      <c r="H23" s="314"/>
      <c r="I23" s="310"/>
    </row>
    <row r="24" spans="1:9">
      <c r="A24" s="311">
        <v>12</v>
      </c>
      <c r="B24" s="312"/>
      <c r="C24" s="313"/>
      <c r="D24" s="313"/>
      <c r="E24" s="312"/>
      <c r="F24" s="312"/>
      <c r="G24" s="313"/>
      <c r="H24" s="314"/>
      <c r="I24" s="310"/>
    </row>
    <row r="25" spans="1:9">
      <c r="A25" s="311">
        <v>13</v>
      </c>
      <c r="B25" s="312"/>
      <c r="C25" s="313"/>
      <c r="D25" s="313"/>
      <c r="E25" s="312"/>
      <c r="F25" s="312"/>
      <c r="G25" s="313"/>
      <c r="H25" s="314"/>
      <c r="I25" s="310"/>
    </row>
    <row r="26" spans="1:9">
      <c r="A26" s="311">
        <v>14</v>
      </c>
      <c r="B26" s="312"/>
      <c r="C26" s="313"/>
      <c r="D26" s="313"/>
      <c r="E26" s="312"/>
      <c r="F26" s="312"/>
      <c r="G26" s="313"/>
      <c r="H26" s="314"/>
      <c r="I26" s="310"/>
    </row>
    <row r="27" spans="1:9">
      <c r="A27" s="311">
        <v>15</v>
      </c>
      <c r="B27" s="312"/>
      <c r="C27" s="313"/>
      <c r="D27" s="313"/>
      <c r="E27" s="312"/>
      <c r="F27" s="312"/>
      <c r="G27" s="313"/>
      <c r="H27" s="314"/>
      <c r="I27" s="310"/>
    </row>
    <row r="28" spans="1:9">
      <c r="A28" s="311">
        <v>16</v>
      </c>
      <c r="B28" s="312"/>
      <c r="C28" s="313"/>
      <c r="D28" s="313"/>
      <c r="E28" s="312"/>
      <c r="F28" s="312"/>
      <c r="G28" s="313"/>
      <c r="H28" s="314"/>
      <c r="I28" s="310"/>
    </row>
    <row r="29" spans="1:9">
      <c r="A29" s="311">
        <v>17</v>
      </c>
      <c r="B29" s="312"/>
      <c r="C29" s="313"/>
      <c r="D29" s="313"/>
      <c r="E29" s="312"/>
      <c r="F29" s="312"/>
      <c r="G29" s="313"/>
      <c r="H29" s="314"/>
      <c r="I29" s="310"/>
    </row>
    <row r="30" spans="1:9">
      <c r="A30" s="311">
        <v>18</v>
      </c>
      <c r="B30" s="312"/>
      <c r="C30" s="313"/>
      <c r="D30" s="313"/>
      <c r="E30" s="312"/>
      <c r="F30" s="312"/>
      <c r="G30" s="313"/>
      <c r="H30" s="314"/>
      <c r="I30" s="310"/>
    </row>
    <row r="31" spans="1:9">
      <c r="A31" s="311">
        <v>19</v>
      </c>
      <c r="B31" s="312"/>
      <c r="C31" s="313"/>
      <c r="D31" s="313"/>
      <c r="E31" s="312"/>
      <c r="F31" s="312"/>
      <c r="G31" s="313"/>
      <c r="H31" s="314"/>
      <c r="I31" s="310"/>
    </row>
    <row r="32" spans="1:9">
      <c r="A32" s="311">
        <v>20</v>
      </c>
      <c r="B32" s="312"/>
      <c r="C32" s="313"/>
      <c r="D32" s="313"/>
      <c r="E32" s="312"/>
      <c r="F32" s="312"/>
      <c r="G32" s="313"/>
      <c r="H32" s="314"/>
      <c r="I32" s="310"/>
    </row>
    <row r="33" spans="1:9">
      <c r="A33" s="311">
        <v>21</v>
      </c>
      <c r="B33" s="312"/>
      <c r="C33" s="313"/>
      <c r="D33" s="313"/>
      <c r="E33" s="312"/>
      <c r="F33" s="312"/>
      <c r="G33" s="313"/>
      <c r="H33" s="314"/>
      <c r="I33" s="310"/>
    </row>
    <row r="34" spans="1:9">
      <c r="A34" s="311">
        <v>22</v>
      </c>
      <c r="B34" s="312"/>
      <c r="C34" s="313"/>
      <c r="D34" s="313"/>
      <c r="E34" s="312"/>
      <c r="F34" s="312"/>
      <c r="G34" s="313"/>
      <c r="H34" s="314"/>
      <c r="I34" s="310"/>
    </row>
    <row r="35" spans="1:9">
      <c r="A35" s="311">
        <v>23</v>
      </c>
      <c r="B35" s="312"/>
      <c r="C35" s="313"/>
      <c r="D35" s="313"/>
      <c r="E35" s="312"/>
      <c r="F35" s="312"/>
      <c r="G35" s="313"/>
      <c r="H35" s="314"/>
      <c r="I35" s="310"/>
    </row>
    <row r="36" spans="1:9">
      <c r="A36" s="311">
        <v>24</v>
      </c>
      <c r="B36" s="312"/>
      <c r="C36" s="313"/>
      <c r="D36" s="313"/>
      <c r="E36" s="312"/>
      <c r="F36" s="312"/>
      <c r="G36" s="313"/>
      <c r="H36" s="314"/>
      <c r="I36" s="310"/>
    </row>
    <row r="37" spans="1:9">
      <c r="A37" s="311">
        <v>25</v>
      </c>
      <c r="B37" s="312"/>
      <c r="C37" s="313"/>
      <c r="D37" s="313"/>
      <c r="E37" s="312"/>
      <c r="F37" s="312"/>
      <c r="G37" s="313"/>
      <c r="H37" s="314"/>
      <c r="I37" s="310"/>
    </row>
    <row r="38" spans="1:9">
      <c r="A38" s="311">
        <v>26</v>
      </c>
      <c r="B38" s="312"/>
      <c r="C38" s="313"/>
      <c r="D38" s="313"/>
      <c r="E38" s="312"/>
      <c r="F38" s="312"/>
      <c r="G38" s="313"/>
      <c r="H38" s="314"/>
      <c r="I38" s="310"/>
    </row>
    <row r="39" spans="1:9">
      <c r="A39" s="311">
        <v>27</v>
      </c>
      <c r="B39" s="312"/>
      <c r="C39" s="313"/>
      <c r="D39" s="313"/>
      <c r="E39" s="312"/>
      <c r="F39" s="312"/>
      <c r="G39" s="313"/>
      <c r="H39" s="314"/>
      <c r="I39" s="310"/>
    </row>
    <row r="40" spans="1:9">
      <c r="A40" s="311">
        <v>28</v>
      </c>
      <c r="B40" s="312"/>
      <c r="C40" s="313"/>
      <c r="D40" s="313"/>
      <c r="E40" s="312"/>
      <c r="F40" s="312"/>
      <c r="G40" s="313"/>
      <c r="H40" s="314"/>
      <c r="I40" s="310"/>
    </row>
    <row r="41" spans="1:9">
      <c r="A41" s="311">
        <v>29</v>
      </c>
      <c r="B41" s="312"/>
      <c r="C41" s="313"/>
      <c r="D41" s="313"/>
      <c r="E41" s="312"/>
      <c r="F41" s="312"/>
      <c r="G41" s="313"/>
      <c r="H41" s="314"/>
      <c r="I41" s="310"/>
    </row>
    <row r="42" spans="1:9">
      <c r="A42" s="311">
        <v>30</v>
      </c>
      <c r="B42" s="312"/>
      <c r="C42" s="313"/>
      <c r="D42" s="313"/>
      <c r="E42" s="312"/>
      <c r="F42" s="312"/>
      <c r="G42" s="313"/>
      <c r="H42" s="314"/>
      <c r="I42" s="310"/>
    </row>
  </sheetData>
  <sheetProtection sheet="1" objects="1" scenarios="1" formatCells="0" formatColumns="0" formatRows="0"/>
  <dataValidations count="2">
    <dataValidation type="list" allowBlank="1" showInputMessage="1" showErrorMessage="1" sqref="WVI98305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formula1>"Initial, Routine"</formula1>
    </dataValidation>
    <dataValidation type="list" allowBlank="1" showInputMessage="1" showErrorMessage="1" sqref="I13:I42">
      <formula1>"Initial,Routine,Preliminary,Preferred"</formula1>
    </dataValidation>
  </dataValidations>
  <printOptions horizontalCentered="1"/>
  <pageMargins left="0.25" right="0.25" top="0.5" bottom="0.5" header="0.5" footer="0.25"/>
  <pageSetup scale="90" orientation="landscape" r:id="rId1"/>
  <headerFooter alignWithMargins="0">
    <oddFooter>&amp;L&amp;8&amp;A - Revised July 16, 2014&amp;R&amp;8&amp;P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Guidelines</vt:lpstr>
      <vt:lpstr>Overview</vt:lpstr>
      <vt:lpstr>Workbook Set-up</vt:lpstr>
      <vt:lpstr>OVERALL SUMMARY</vt:lpstr>
      <vt:lpstr>LIP Review Tool</vt:lpstr>
      <vt:lpstr>Record Release Checklist</vt:lpstr>
      <vt:lpstr>Post-Payment LIPs</vt:lpstr>
      <vt:lpstr>Individual Records List</vt:lpstr>
      <vt:lpstr>Post-Payment Review List</vt:lpstr>
      <vt:lpstr>Data Validation</vt:lpstr>
      <vt:lpstr>Data Extraction</vt:lpstr>
      <vt:lpstr>LME_MCO</vt:lpstr>
      <vt:lpstr>Guidelines!Print_Area</vt:lpstr>
      <vt:lpstr>Instructions!Print_Area</vt:lpstr>
      <vt:lpstr>'LIP Review Tool'!Print_Area</vt:lpstr>
      <vt:lpstr>'OVERALL SUMMARY'!Print_Area</vt:lpstr>
      <vt:lpstr>Overview!Print_Area</vt:lpstr>
      <vt:lpstr>'Post-Payment LIPs'!Print_Area</vt:lpstr>
      <vt:lpstr>'Record Release Checklist'!Print_Area</vt:lpstr>
      <vt:lpstr>'Data Extraction'!Print_Titles</vt:lpstr>
      <vt:lpstr>'LIP Review Tool'!Print_Titles</vt:lpstr>
      <vt:lpstr>'OVERALL SUMMARY'!Print_Titles</vt:lpstr>
      <vt:lpstr>'Post-Payment LIPs'!Print_Titles</vt:lpstr>
      <vt:lpstr>'Record Release Checklist'!Print_Titles</vt:lpstr>
      <vt:lpstr>'Workbook Set-up'!Print_Titles</vt:lpstr>
    </vt:vector>
  </TitlesOfParts>
  <Company>pbhc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carolinez</dc:creator>
  <cp:lastModifiedBy>Wu, Peichi</cp:lastModifiedBy>
  <cp:lastPrinted>2017-06-26T11:37:02Z</cp:lastPrinted>
  <dcterms:created xsi:type="dcterms:W3CDTF">2004-06-29T12:33:04Z</dcterms:created>
  <dcterms:modified xsi:type="dcterms:W3CDTF">2018-05-01T11:21:55Z</dcterms:modified>
</cp:coreProperties>
</file>