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Workbooks and Training PWu\Monitoring Tool for Providers JBreeding\Monitoring Tool for Providers\FINAL COPIES\2018 Revisions\"/>
    </mc:Choice>
  </mc:AlternateContent>
  <bookViews>
    <workbookView xWindow="0" yWindow="0" windowWidth="28800" windowHeight="14820" tabRatio="944"/>
  </bookViews>
  <sheets>
    <sheet name="Instructions" sheetId="23" r:id="rId1"/>
    <sheet name="Guidelines" sheetId="24" r:id="rId2"/>
    <sheet name="Workbook Set-up" sheetId="1" r:id="rId3"/>
    <sheet name="Data Validation" sheetId="21" state="hidden" r:id="rId4"/>
    <sheet name="Unlicensed AFL Review" sheetId="8" r:id="rId5"/>
    <sheet name="Staff Credentials" sheetId="59" state="hidden" r:id="rId6"/>
    <sheet name="Fund Management Records" sheetId="58" r:id="rId7"/>
    <sheet name="OVERALL SUMMARY" sheetId="16" r:id="rId8"/>
    <sheet name="Data Extraction" sheetId="20" r:id="rId9"/>
  </sheets>
  <externalReferences>
    <externalReference r:id="rId10"/>
    <externalReference r:id="rId11"/>
    <externalReference r:id="rId12"/>
    <externalReference r:id="rId13"/>
    <externalReference r:id="rId14"/>
  </externalReferences>
  <definedNames>
    <definedName name="___Q4" localSheetId="6" hidden="1">{#N/A,#N/A,FALSE,"Sheet2";#N/A,#N/A,FALSE,"Outcomes";#N/A,#N/A,FALSE,"Outcomes-AP";#N/A,#N/A,FALSE,"Outcomes-AP2";#N/A,#N/A,FALSE,"Outcomes-AP3";#N/A,#N/A,FALSE,"Outcomes-Inst";#N/A,#N/A,FALSE,"Outcomes-Inst2";#N/A,#N/A,FALSE,"Outcomes-Inst3"}</definedName>
    <definedName name="__Q4" localSheetId="3"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Q4" localSheetId="3"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Diagnoses">'[4]Diagnosis by Population fy04-05'!$A$2:$AD$512</definedName>
    <definedName name="DX">'[4]Diagnosis by Population fy04-05'!$A$3:$A$512</definedName>
    <definedName name="IESummary">'[5]I&amp;E Summary Data'!$A$5:$U$218</definedName>
    <definedName name="LME_MCO">'Data Validation'!$A$5:$A$11</definedName>
    <definedName name="_xlnm.Print_Area" localSheetId="1">Guidelines!$A$1:$D$25</definedName>
    <definedName name="_xlnm.Print_Area" localSheetId="0">Instructions!$A$1:$K$59</definedName>
    <definedName name="_xlnm.Print_Area" localSheetId="7">'OVERALL SUMMARY'!$A:$L</definedName>
    <definedName name="_xlnm.Print_Area" localSheetId="4">'Unlicensed AFL Review'!$A$1:$AK$33</definedName>
    <definedName name="_xlnm.Print_Titles" localSheetId="7">'OVERALL SUMMARY'!$1:$8</definedName>
    <definedName name="_xlnm.Print_Titles" localSheetId="4">'Unlicensed AFL Review'!$A:$B,'Unlicensed AFL Review'!$1:$7</definedName>
    <definedName name="_xlnm.Print_Titles" localSheetId="2">'Workbook Set-up'!$4:$12</definedName>
    <definedName name="Service_Category" localSheetId="6">#REF!</definedName>
    <definedName name="Service_Category">#REF!</definedName>
    <definedName name="Staff_Credentials">'Staff Credentials'!$A$1:$A$22</definedName>
    <definedName name="test" localSheetId="3" hidden="1">{#N/A,#N/A,FALSE,"Sheet2";#N/A,#N/A,FALSE,"Outcomes";#N/A,#N/A,FALSE,"Outcomes-AP";#N/A,#N/A,FALSE,"Outcomes-AP2";#N/A,#N/A,FALSE,"Outcomes-AP3";#N/A,#N/A,FALSE,"Outcomes-Inst";#N/A,#N/A,FALSE,"Outcomes-Inst2";#N/A,#N/A,FALSE,"Outcomes-Inst3"}</definedName>
    <definedName name="test" localSheetId="6"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 hidden="1">{#N/A,#N/A,FALSE,"Sheet2";#N/A,#N/A,FALSE,"Outcomes";#N/A,#N/A,FALSE,"Outcomes-AP";#N/A,#N/A,FALSE,"Outcomes-AP2";#N/A,#N/A,FALSE,"Outcomes-AP3";#N/A,#N/A,FALSE,"Outcomes-Inst";#N/A,#N/A,FALSE,"Outcomes-Inst2";#N/A,#N/A,FALSE,"Outcomes-Inst3"}</definedName>
    <definedName name="test2" localSheetId="6"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 hidden="1">{#N/A,#N/A,FALSE,"Sheet2";#N/A,#N/A,FALSE,"Outcomes";#N/A,#N/A,FALSE,"Outcomes-AP";#N/A,#N/A,FALSE,"Outcomes-AP2";#N/A,#N/A,FALSE,"Outcomes-AP3";#N/A,#N/A,FALSE,"Outcomes-Inst";#N/A,#N/A,FALSE,"Outcomes-Inst2";#N/A,#N/A,FALSE,"Outcomes-Inst3"}</definedName>
    <definedName name="test3" localSheetId="6"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AK21" i="8" l="1"/>
  <c r="I41" i="16"/>
  <c r="AI21" i="8"/>
  <c r="AH21" i="8" s="1"/>
  <c r="L41" i="16" s="1"/>
  <c r="AG21" i="8"/>
  <c r="J41" i="16" s="1"/>
  <c r="AK20" i="8"/>
  <c r="I40" i="16" s="1"/>
  <c r="AI20" i="8"/>
  <c r="K40" i="16"/>
  <c r="AG20" i="8"/>
  <c r="J40" i="16" s="1"/>
  <c r="H40" i="16" s="1"/>
  <c r="AG23" i="8"/>
  <c r="AH23" i="8" s="1"/>
  <c r="L44" i="16" s="1"/>
  <c r="AI23" i="8"/>
  <c r="K44" i="16"/>
  <c r="AK23" i="8"/>
  <c r="I44" i="16" s="1"/>
  <c r="C11" i="58"/>
  <c r="C10" i="58"/>
  <c r="C9" i="58"/>
  <c r="C8" i="58"/>
  <c r="C7" i="58"/>
  <c r="C6" i="58"/>
  <c r="C5" i="58"/>
  <c r="C4" i="58"/>
  <c r="D26" i="8"/>
  <c r="D29" i="8" s="1"/>
  <c r="E26" i="8"/>
  <c r="F26" i="8"/>
  <c r="F27" i="8" s="1"/>
  <c r="G26" i="8"/>
  <c r="H26" i="8"/>
  <c r="I26" i="8"/>
  <c r="J26" i="8"/>
  <c r="J27" i="8" s="1"/>
  <c r="K26" i="8"/>
  <c r="L26" i="8"/>
  <c r="M26" i="8"/>
  <c r="M27" i="8" s="1"/>
  <c r="N26" i="8"/>
  <c r="N29" i="8" s="1"/>
  <c r="O26" i="8"/>
  <c r="P26" i="8"/>
  <c r="Q26" i="8"/>
  <c r="R26" i="8"/>
  <c r="S26" i="8"/>
  <c r="T26" i="8"/>
  <c r="U26" i="8"/>
  <c r="V26" i="8"/>
  <c r="W26" i="8"/>
  <c r="X26" i="8"/>
  <c r="Y26" i="8"/>
  <c r="Z26" i="8"/>
  <c r="AA26" i="8"/>
  <c r="AA29" i="8" s="1"/>
  <c r="AB26" i="8"/>
  <c r="AC26" i="8"/>
  <c r="AD26" i="8"/>
  <c r="AD29" i="8" s="1"/>
  <c r="AE26" i="8"/>
  <c r="AE27" i="8" s="1"/>
  <c r="AF26" i="8"/>
  <c r="D28" i="8"/>
  <c r="E28" i="8"/>
  <c r="F28" i="8"/>
  <c r="G28" i="8"/>
  <c r="G29" i="8" s="1"/>
  <c r="H28" i="8"/>
  <c r="H27" i="8" s="1"/>
  <c r="I28" i="8"/>
  <c r="I27" i="8" s="1"/>
  <c r="J28" i="8"/>
  <c r="K28" i="8"/>
  <c r="L28" i="8"/>
  <c r="M28" i="8"/>
  <c r="N28" i="8"/>
  <c r="O28" i="8"/>
  <c r="O27" i="8" s="1"/>
  <c r="P28" i="8"/>
  <c r="P27" i="8" s="1"/>
  <c r="Q28" i="8"/>
  <c r="R28" i="8"/>
  <c r="S28" i="8"/>
  <c r="S27" i="8" s="1"/>
  <c r="T28" i="8"/>
  <c r="U28" i="8"/>
  <c r="U27" i="8" s="1"/>
  <c r="V28" i="8"/>
  <c r="W28" i="8"/>
  <c r="X28" i="8"/>
  <c r="Y28" i="8"/>
  <c r="Z28" i="8"/>
  <c r="Z29" i="8" s="1"/>
  <c r="AA28" i="8"/>
  <c r="AB28" i="8"/>
  <c r="AB27" i="8" s="1"/>
  <c r="AC28" i="8"/>
  <c r="AC27" i="8" s="1"/>
  <c r="AD28" i="8"/>
  <c r="AD27" i="8" s="1"/>
  <c r="AE28" i="8"/>
  <c r="AF28"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C30" i="8"/>
  <c r="C28" i="8"/>
  <c r="C26" i="8"/>
  <c r="C27" i="8"/>
  <c r="J7" i="20"/>
  <c r="I7" i="20"/>
  <c r="H7" i="20"/>
  <c r="G7" i="20"/>
  <c r="F7" i="20"/>
  <c r="E7" i="20"/>
  <c r="D7" i="20"/>
  <c r="C7" i="20"/>
  <c r="B7" i="20"/>
  <c r="A7" i="20"/>
  <c r="I7" i="16"/>
  <c r="D7" i="16"/>
  <c r="I6" i="16"/>
  <c r="D6" i="16"/>
  <c r="I5" i="16"/>
  <c r="D5" i="16"/>
  <c r="I4" i="16"/>
  <c r="D4" i="16"/>
  <c r="A2" i="16"/>
  <c r="AK18" i="8"/>
  <c r="I37" i="16" s="1"/>
  <c r="AI18" i="8"/>
  <c r="K37" i="16" s="1"/>
  <c r="AG18" i="8"/>
  <c r="AH18" i="8" s="1"/>
  <c r="L37" i="16" s="1"/>
  <c r="AJ18" i="8"/>
  <c r="AK17" i="8"/>
  <c r="I36" i="16" s="1"/>
  <c r="AI17" i="8"/>
  <c r="AH17" i="8"/>
  <c r="L36" i="16"/>
  <c r="K36" i="16"/>
  <c r="AG17" i="8"/>
  <c r="J36" i="16"/>
  <c r="H36" i="16" s="1"/>
  <c r="AK16" i="8"/>
  <c r="I35" i="16" s="1"/>
  <c r="AI16" i="8"/>
  <c r="K35" i="16"/>
  <c r="AG16" i="8"/>
  <c r="AH16" i="8" s="1"/>
  <c r="L35" i="16" s="1"/>
  <c r="AK15" i="8"/>
  <c r="I34" i="16" s="1"/>
  <c r="AI15" i="8"/>
  <c r="K34" i="16"/>
  <c r="AG15" i="8"/>
  <c r="J34" i="16" s="1"/>
  <c r="H34" i="16" s="1"/>
  <c r="AK14" i="8"/>
  <c r="I33" i="16" s="1"/>
  <c r="AI14" i="8"/>
  <c r="K33" i="16"/>
  <c r="AG14" i="8"/>
  <c r="AH14" i="8" s="1"/>
  <c r="L33" i="16" s="1"/>
  <c r="AK13" i="8"/>
  <c r="I32" i="16" s="1"/>
  <c r="AI13" i="8"/>
  <c r="K32" i="16"/>
  <c r="AG13" i="8"/>
  <c r="AK12" i="8"/>
  <c r="I31" i="16" s="1"/>
  <c r="AI12" i="8"/>
  <c r="AH12" i="8" s="1"/>
  <c r="L31" i="16" s="1"/>
  <c r="K31" i="16"/>
  <c r="AG12" i="8"/>
  <c r="J31" i="16" s="1"/>
  <c r="AK11" i="8"/>
  <c r="I30" i="16" s="1"/>
  <c r="AI11" i="8"/>
  <c r="K30" i="16" s="1"/>
  <c r="AG11" i="8"/>
  <c r="J30" i="16" s="1"/>
  <c r="AK10" i="8"/>
  <c r="I29" i="16"/>
  <c r="AI10" i="8"/>
  <c r="K29" i="16" s="1"/>
  <c r="AG10" i="8"/>
  <c r="AH10" i="8" s="1"/>
  <c r="L29" i="16" s="1"/>
  <c r="J29" i="16"/>
  <c r="AK9" i="8"/>
  <c r="I28" i="16" s="1"/>
  <c r="AI9" i="8"/>
  <c r="K28" i="16" s="1"/>
  <c r="AG9" i="8"/>
  <c r="AJ9" i="8" s="1"/>
  <c r="X6" i="8"/>
  <c r="N6" i="8"/>
  <c r="D6" i="8"/>
  <c r="X5" i="8"/>
  <c r="N5" i="8"/>
  <c r="D5" i="8"/>
  <c r="X4" i="8"/>
  <c r="T4" i="8"/>
  <c r="N4" i="8"/>
  <c r="D4" i="8"/>
  <c r="X3" i="8"/>
  <c r="T3" i="8"/>
  <c r="N3" i="8"/>
  <c r="D3" i="8"/>
  <c r="W2" i="8"/>
  <c r="M2" i="8"/>
  <c r="C2" i="8"/>
  <c r="Y29" i="8"/>
  <c r="N27" i="8"/>
  <c r="Y27" i="8"/>
  <c r="W27" i="8"/>
  <c r="F29" i="8"/>
  <c r="AC29" i="8"/>
  <c r="S29" i="8"/>
  <c r="AH11" i="8"/>
  <c r="L30" i="16" s="1"/>
  <c r="AJ23" i="8"/>
  <c r="D27" i="8"/>
  <c r="H29" i="16" l="1"/>
  <c r="K46" i="16"/>
  <c r="K15" i="16" s="1"/>
  <c r="E29" i="8"/>
  <c r="T29" i="8"/>
  <c r="AJ20" i="8"/>
  <c r="P29" i="8"/>
  <c r="I29" i="8"/>
  <c r="AJ10" i="8"/>
  <c r="AE29" i="8"/>
  <c r="M29" i="8"/>
  <c r="I46" i="16"/>
  <c r="AJ12" i="8"/>
  <c r="AJ17" i="8"/>
  <c r="C29" i="8"/>
  <c r="AF29" i="8"/>
  <c r="Z27" i="8"/>
  <c r="V29" i="8"/>
  <c r="L27" i="8"/>
  <c r="H30" i="16"/>
  <c r="AA27" i="8"/>
  <c r="W29" i="8"/>
  <c r="AJ16" i="8"/>
  <c r="AH9" i="8"/>
  <c r="L28" i="16" s="1"/>
  <c r="J28" i="16"/>
  <c r="H31" i="16"/>
  <c r="AJ13" i="8"/>
  <c r="AJ14" i="8"/>
  <c r="X29" i="8"/>
  <c r="Q29" i="8"/>
  <c r="AB29" i="8"/>
  <c r="U29" i="8"/>
  <c r="R27" i="8"/>
  <c r="O29" i="8"/>
  <c r="K27" i="8"/>
  <c r="K41" i="16"/>
  <c r="H41" i="16" s="1"/>
  <c r="I15" i="16"/>
  <c r="E27" i="8"/>
  <c r="J29" i="8"/>
  <c r="AJ15" i="8"/>
  <c r="J44" i="16"/>
  <c r="H44" i="16" s="1"/>
  <c r="AH20" i="8"/>
  <c r="L40" i="16" s="1"/>
  <c r="H28" i="16"/>
  <c r="AH15" i="8"/>
  <c r="L34" i="16" s="1"/>
  <c r="AJ21" i="8"/>
  <c r="AF27" i="8"/>
  <c r="K29" i="8"/>
  <c r="H29" i="8"/>
  <c r="J32" i="16"/>
  <c r="H32" i="16" s="1"/>
  <c r="J33" i="16"/>
  <c r="H33" i="16" s="1"/>
  <c r="J35" i="16"/>
  <c r="H35" i="16" s="1"/>
  <c r="J37" i="16"/>
  <c r="H37" i="16" s="1"/>
  <c r="Q27" i="8"/>
  <c r="V27" i="8"/>
  <c r="T27" i="8"/>
  <c r="AH13" i="8"/>
  <c r="L32" i="16" s="1"/>
  <c r="L29" i="8"/>
  <c r="R29" i="8"/>
  <c r="AJ11" i="8"/>
  <c r="X27" i="8"/>
  <c r="G27" i="8"/>
  <c r="J46" i="16" l="1"/>
  <c r="H46" i="16"/>
  <c r="L7" i="20"/>
  <c r="M7" i="20"/>
  <c r="O7" i="20"/>
  <c r="N7" i="20"/>
  <c r="K7" i="20"/>
  <c r="H15" i="16"/>
  <c r="J15" i="16" l="1"/>
  <c r="L15" i="16" s="1"/>
  <c r="L46" i="16"/>
</calcChain>
</file>

<file path=xl/sharedStrings.xml><?xml version="1.0" encoding="utf-8"?>
<sst xmlns="http://schemas.openxmlformats.org/spreadsheetml/2006/main" count="240" uniqueCount="185">
  <si>
    <t>Enter the information requested in the yellow highlighted cells in Column B.  
Information entered here will automatically be entered in all applicable worksheets in this workbook.</t>
  </si>
  <si>
    <t>Workbook Set-up Information</t>
  </si>
  <si>
    <t>LME/MCO:</t>
  </si>
  <si>
    <t>Alliance Behavioral Healthcare</t>
  </si>
  <si>
    <t>PROVIDER NAME:</t>
  </si>
  <si>
    <t>FACILITY NAME (Service Site):</t>
  </si>
  <si>
    <t>LOCATION (Address):</t>
  </si>
  <si>
    <t>NPI #:</t>
  </si>
  <si>
    <t>MHL #:</t>
  </si>
  <si>
    <t>NAME OF REVIEWER(S):</t>
  </si>
  <si>
    <t>BEGIN REVIEW DATE:</t>
  </si>
  <si>
    <t>END REVIEW DATE:</t>
  </si>
  <si>
    <t>TYPE OF REVIEW:</t>
  </si>
  <si>
    <t>FACILITY NAME:</t>
  </si>
  <si>
    <t>REVIEW DATE(S):</t>
  </si>
  <si>
    <t>SCORE</t>
  </si>
  <si>
    <t>ITEM:</t>
  </si>
  <si>
    <t># MET</t>
  </si>
  <si>
    <t>% MET</t>
  </si>
  <si>
    <t># NOT MET</t>
  </si>
  <si>
    <t>% NOT MET</t>
  </si>
  <si>
    <t># N/A</t>
  </si>
  <si>
    <t>1.</t>
  </si>
  <si>
    <t>2.</t>
  </si>
  <si>
    <t>3.</t>
  </si>
  <si>
    <t>4.</t>
  </si>
  <si>
    <t>5.</t>
  </si>
  <si>
    <t>6.</t>
  </si>
  <si>
    <t>7.</t>
  </si>
  <si>
    <t>8.</t>
  </si>
  <si>
    <t>9.</t>
  </si>
  <si>
    <t>10.</t>
  </si>
  <si>
    <t>11.</t>
  </si>
  <si>
    <t>12.</t>
  </si>
  <si>
    <t>13.</t>
  </si>
  <si>
    <t>REVIEWER'S INITIALS:</t>
  </si>
  <si>
    <t>Total Met:</t>
  </si>
  <si>
    <t>% Met:</t>
  </si>
  <si>
    <t>Total Not Met:</t>
  </si>
  <si>
    <t>% Not Met:</t>
  </si>
  <si>
    <t>Total N/A</t>
  </si>
  <si>
    <t>COMMENTS: [For Record #1-10]</t>
  </si>
  <si>
    <t>COMMENTS: [For Record #11-20]</t>
  </si>
  <si>
    <t>COMMENTS: [For Record #21-30]</t>
  </si>
  <si>
    <t>REVIEW ITEM:</t>
  </si>
  <si>
    <t>Record</t>
  </si>
  <si>
    <t># Met</t>
  </si>
  <si>
    <t># Not Met</t>
  </si>
  <si>
    <t>Home Environment:</t>
  </si>
  <si>
    <t>Medical preparedness plan to be utilized in a medical emergency.</t>
  </si>
  <si>
    <t>First aid supplies are available and accessible for use.</t>
  </si>
  <si>
    <t>Evidence that meals/food/water is available and provided, based on staff and/or self-report of individuals served, and is confirmed by visual inspection/observation.</t>
  </si>
  <si>
    <t>Facility &amp; grounds are safe, clean, and free from offensive odors/insects/rodents.</t>
  </si>
  <si>
    <t>All hallways, doorways, entrances, ramps, steps, and corridors shall be kept clear and unobstructed at all times.</t>
  </si>
  <si>
    <t>Individual privacy is assured.</t>
  </si>
  <si>
    <t>Personnel:</t>
  </si>
  <si>
    <t>Back-up staffing plan for caregiver illness/emergency.</t>
  </si>
  <si>
    <t>LOCATION:</t>
  </si>
  <si>
    <t># Scorable Items</t>
  </si>
  <si>
    <t>% Met</t>
  </si>
  <si>
    <t># Scorable Records</t>
  </si>
  <si>
    <t>TOTAL</t>
  </si>
  <si>
    <t>Evidence that meals/food/water is available/provided based on staff and/or report of individuals served and visual confirmation.</t>
  </si>
  <si>
    <t>Criminal background check for any person(s) in the home providing services.</t>
  </si>
  <si>
    <t># Scorable Records / Items</t>
  </si>
  <si>
    <t>Note:</t>
  </si>
  <si>
    <t>Scorable records or items do not include those determined to be N/A.</t>
  </si>
  <si>
    <t>Provider Name:</t>
  </si>
  <si>
    <t>Facility Name:</t>
  </si>
  <si>
    <t>Location:</t>
  </si>
  <si>
    <t>Review Date</t>
  </si>
  <si>
    <t>Reviewer</t>
  </si>
  <si>
    <t>Individual's Name</t>
  </si>
  <si>
    <t>Date of Birth</t>
  </si>
  <si>
    <t>Record #</t>
  </si>
  <si>
    <t>Type of Review</t>
  </si>
  <si>
    <t>DHHS Review Tools For Providers Summary Results</t>
  </si>
  <si>
    <t>LME-MCO</t>
  </si>
  <si>
    <t>Provider Name</t>
  </si>
  <si>
    <t>Facility Name (Service Site)</t>
  </si>
  <si>
    <t>Location (Address)</t>
  </si>
  <si>
    <t>NPI</t>
  </si>
  <si>
    <t>MHL #</t>
  </si>
  <si>
    <t>Begin Review Date</t>
  </si>
  <si>
    <t>End Review Date</t>
  </si>
  <si>
    <t># Scorable Items &amp; Records</t>
  </si>
  <si>
    <t>This list used in the Workbook Set-Up worksheet LME-MCO drop-down box.</t>
  </si>
  <si>
    <t>Range Name = LME_MCO</t>
  </si>
  <si>
    <t>LME-MCOs</t>
  </si>
  <si>
    <t>Cardinal Innovations Healthcare Solutions</t>
  </si>
  <si>
    <t>EastPointe</t>
  </si>
  <si>
    <t>Partners Behavioral Health Management</t>
  </si>
  <si>
    <t>Sandhills Center</t>
  </si>
  <si>
    <t>PROVIDER #:</t>
  </si>
  <si>
    <t>NPI #  /  PROVIDER #:</t>
  </si>
  <si>
    <t>Provider #:</t>
  </si>
  <si>
    <t>Provider #</t>
  </si>
  <si>
    <t>Summary Results For All Items Reviewed</t>
  </si>
  <si>
    <t>CAUTION:  This worksheet contains PHI and requires the file to be stored in a secure location and encrypted/password protected prior to emailing.</t>
  </si>
  <si>
    <r>
      <t xml:space="preserve">Items scored as </t>
    </r>
    <r>
      <rPr>
        <b/>
        <sz val="10"/>
        <color indexed="10"/>
        <rFont val="Arial"/>
        <family val="2"/>
      </rPr>
      <t>Not Met</t>
    </r>
    <r>
      <rPr>
        <b/>
        <sz val="10"/>
        <rFont val="Arial"/>
        <family val="2"/>
      </rPr>
      <t xml:space="preserve"> may require corrective action as requested by the LME/MCO.</t>
    </r>
  </si>
  <si>
    <t>Scorable records or items Met and Overall Results that Met the 85% Threshold are shaded green.</t>
  </si>
  <si>
    <t>Scorable records or items Not Met and Overall Results that Did Not Meet the 85% Threshold are shaded pink.</t>
  </si>
  <si>
    <t>DHHS Unlicensed AFL Review Tool</t>
  </si>
  <si>
    <t>Unlicensed AFL Review</t>
  </si>
  <si>
    <t>DHHS Provider Review Summary of Results</t>
  </si>
  <si>
    <t>Overall Summary</t>
  </si>
  <si>
    <t>Unlicensed AFL Review Tool</t>
  </si>
  <si>
    <t>Service Description</t>
  </si>
  <si>
    <t>Use this worksheet to list individual records to be reviewed for Fund Management Review (24 Hour Facilities ONLY)</t>
  </si>
  <si>
    <t>Name of Reviewer(s):</t>
  </si>
  <si>
    <t>Review Date(s):</t>
  </si>
  <si>
    <t>Type of Review:</t>
  </si>
  <si>
    <t>Transportation - including accessibility of emergency information for an individual.  Vehicle has equipment to meet the physical needs of the individual.</t>
  </si>
  <si>
    <t>Transportation including accessibility of emergency info for an individual.  Vehicle has equipment to meet the physical needs of the individual.</t>
  </si>
  <si>
    <t>Emergency information, first aid, CPR, and poison control protocol or numbers are posted or easily accessible for staff and individuals to utilize.</t>
  </si>
  <si>
    <t>Medications are stored according to 10A NCAC27G .0209 MEDICATION REQUIREMENTS (if applicable).</t>
  </si>
  <si>
    <t>Documentation of individual's ability to self-administer medication (as applicable) is present.</t>
  </si>
  <si>
    <t>PP - Paraprofessional</t>
  </si>
  <si>
    <t>AP - Associate Professional</t>
  </si>
  <si>
    <t xml:space="preserve">QP - Qualified Professional (specify Bachelors or Masters level by including level of degree, e.g., BS - Bachelor of Science) </t>
  </si>
  <si>
    <t xml:space="preserve">LCSW - Licensed Clinical Social Worker </t>
  </si>
  <si>
    <t xml:space="preserve">LPC -  Licensed Professional Counselor </t>
  </si>
  <si>
    <t xml:space="preserve">LPCA - Associate Level Professional Counselor Associate </t>
  </si>
  <si>
    <t>LCAS - Licensed Clinical Addictions Specialist</t>
  </si>
  <si>
    <t>LCASA - Associate Level Licensed Clinical Addictions Specialist</t>
  </si>
  <si>
    <t>LMFT - Licensed Marriage and Family Therapist</t>
  </si>
  <si>
    <t>LMFTA - Licensed Marriage and Family Therapist Associate</t>
  </si>
  <si>
    <t xml:space="preserve">CCS - Certified Clinical Supervisor  </t>
  </si>
  <si>
    <t>RN – Registered Nurse</t>
  </si>
  <si>
    <t xml:space="preserve">LPN – Licensed Practical Nurse </t>
  </si>
  <si>
    <t>CCN - Certified Clinical Nurse Specialist</t>
  </si>
  <si>
    <t>NP - Certified Psychiatric Nurse Practitioner</t>
  </si>
  <si>
    <t>LP or LCP – Licensed Psychologist, Licensed Clinical Psychologist</t>
  </si>
  <si>
    <t>LPA – Licensed Psychological Associate</t>
  </si>
  <si>
    <t>PA - Licensed Physician Assistant</t>
  </si>
  <si>
    <t>Psychiatrist MD – Doctor of Medicine</t>
  </si>
  <si>
    <t>Psychiatrist DO – Doctor of Osteopathic Medicine</t>
  </si>
  <si>
    <t>CSAC - Certified Substance Abuse Counselor</t>
  </si>
  <si>
    <t xml:space="preserve">LCSWA - Associate Level Licensed Clinical Social Worker  </t>
  </si>
  <si>
    <t>Trillium Health Resources</t>
  </si>
  <si>
    <t>Funds Management:</t>
  </si>
  <si>
    <t>Applicable only to 24 hour facilities that see a Client for more than 30 days, including unlicensed AFLs - On a quarterly basis, the individual and/or legally responsible person is provided with a financial record which contains an accurate accounting record of deposits, withdrawals, fund status, interest earned, specific expenditures, type and amount of disbursements, and date of disbursements.</t>
  </si>
  <si>
    <t>On a quarterly basis, the individual and/or legally responsible person is provided with a financial record.</t>
  </si>
  <si>
    <t>Detailed Results For Unlicensed AFL Review Tool</t>
  </si>
  <si>
    <t>WORKBOOK</t>
  </si>
  <si>
    <t>DEFINITION</t>
  </si>
  <si>
    <t>LIP Monitoring</t>
  </si>
  <si>
    <t>New Unlicensed Site</t>
  </si>
  <si>
    <t>Review tool used for new sites or change in address/location for agencies and LIPs.</t>
  </si>
  <si>
    <t>Unlicensed AFL</t>
  </si>
  <si>
    <t>Double click the PDF icon to open the Unlicensed AFL Review Tool Guidelines.</t>
  </si>
  <si>
    <t>Vaya Health</t>
  </si>
  <si>
    <t>Division of Medical Assistance</t>
  </si>
  <si>
    <t>Behavioral Health Clinical Coverage Policies</t>
  </si>
  <si>
    <t>Monitoring Categories/Definitions</t>
  </si>
  <si>
    <t>PROVIDER TYPE</t>
  </si>
  <si>
    <t>MONITORING</t>
  </si>
  <si>
    <t>Agencies (Not Nationally Accredited)</t>
  </si>
  <si>
    <t>Bi-Annual
(once every two years)</t>
  </si>
  <si>
    <t>Monitoring</t>
  </si>
  <si>
    <t>Two year agency review that consists of two parts for unlicensed services – A Review Tool (refer to JCB #254) and PPR Tool (Monitoring Workbook).  May also include PPR only for licensed services that are being reviewed.</t>
  </si>
  <si>
    <t>LIP</t>
  </si>
  <si>
    <t>LIP
(once every two years)</t>
  </si>
  <si>
    <t>Two year LIP review that consists of two parts – the LIP review tool and LIP PPR.</t>
  </si>
  <si>
    <t>Unlicensed AFLs (Non Innovations)</t>
  </si>
  <si>
    <t>Unlicensed AFLs
(once every two years)</t>
  </si>
  <si>
    <t>Review for initial and review of unlicensed AFLs; If AFL is under Innovations the review occurs yearly; if not then the review occurs bi-annually (every two years).</t>
  </si>
  <si>
    <t>Unlicensed AFLs (Innovations ONLY)</t>
  </si>
  <si>
    <t>Yearly Review</t>
  </si>
  <si>
    <t>Agencies/LIPs</t>
  </si>
  <si>
    <t>Agencies (Accredited &amp; Not Nationally Accredited &amp; Sites Reviewed by DHSR)
LIP
Unlicensed AFL</t>
  </si>
  <si>
    <r>
      <t>Post Payment Review (PPR)</t>
    </r>
    <r>
      <rPr>
        <sz val="11"/>
        <rFont val="Calibri"/>
        <family val="2"/>
      </rPr>
      <t/>
    </r>
  </si>
  <si>
    <t>Two year review that consists of specific post-payment review tool applicable to the service.</t>
  </si>
  <si>
    <t>New Unlicensed Site
Unlicensed AFL</t>
  </si>
  <si>
    <r>
      <t xml:space="preserve">Initial </t>
    </r>
    <r>
      <rPr>
        <sz val="10"/>
        <rFont val="Arial"/>
        <family val="2"/>
        <scheme val="major"/>
      </rPr>
      <t>– new AFL site, new unlicensed site or change of address of location</t>
    </r>
  </si>
  <si>
    <t>Agencies
LIP
Unlicensed AFLs</t>
  </si>
  <si>
    <r>
      <t xml:space="preserve">Targeted </t>
    </r>
    <r>
      <rPr>
        <sz val="10"/>
        <rFont val="Arial"/>
        <family val="2"/>
        <scheme val="major"/>
      </rPr>
      <t>– designated use up to LME-MCO as part of continuous quality improvement; provider/service specific issue that requires focus (i.e. medication issue with a service/provider)</t>
    </r>
  </si>
  <si>
    <r>
      <t>Investigation</t>
    </r>
    <r>
      <rPr>
        <sz val="10"/>
        <rFont val="Arial"/>
        <family val="2"/>
        <scheme val="major"/>
      </rPr>
      <t xml:space="preserve"> – designated use up to LME-MCO; various reasons such as systemic response to a problem (i.e. complaint or grievance)</t>
    </r>
  </si>
  <si>
    <t>All Workbooks</t>
  </si>
  <si>
    <r>
      <rPr>
        <b/>
        <sz val="10"/>
        <rFont val="Arial"/>
        <family val="2"/>
        <scheme val="major"/>
      </rPr>
      <t>Data Extraction Database</t>
    </r>
    <r>
      <rPr>
        <sz val="10"/>
        <rFont val="Arial"/>
        <family val="2"/>
        <scheme val="major"/>
      </rPr>
      <t xml:space="preserve"> - Used to report all reviews competed using the LIP, New Unlicensed Site and Unlicensed AFL monitoring workbooks which provides the outcome of Provider Monitoring events per LME-MCO on a monthly basis.</t>
    </r>
  </si>
  <si>
    <t>Guidelines for the DHHS Unlicensed AFL Review Tool</t>
  </si>
  <si>
    <t>Appropriate Clinical Coverage Policies can be accessed at the following link:</t>
  </si>
  <si>
    <t>https://dma.ncdhhs.gov/providers/clinical-coverage-policies/behavioral-health-clinical-coverage-policies</t>
  </si>
  <si>
    <t>Index of Clinical Coverage Policies can be accessed at the following link:</t>
  </si>
  <si>
    <t>https://dma.ncdhhs.gov/providers/clinical-coverage-policies/clinical-coverage-policy-index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</si>
</sst>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6">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b/>
      <sz val="11"/>
      <name val="Arial Narrow"/>
      <family val="2"/>
    </font>
    <font>
      <sz val="10"/>
      <name val="Arial Narrow"/>
      <family val="2"/>
    </font>
    <font>
      <sz val="10"/>
      <color indexed="9"/>
      <name val="Arial Narrow"/>
      <family val="2"/>
    </font>
    <font>
      <b/>
      <sz val="9"/>
      <name val="Arial"/>
      <family val="2"/>
    </font>
    <font>
      <sz val="9"/>
      <name val="Arial"/>
      <family val="2"/>
    </font>
    <font>
      <sz val="11"/>
      <color indexed="62"/>
      <name val="Arial Narrow"/>
      <family val="2"/>
    </font>
    <font>
      <sz val="10"/>
      <color indexed="12"/>
      <name val="Arial"/>
      <family val="2"/>
    </font>
    <font>
      <sz val="10"/>
      <color indexed="10"/>
      <name val="Arial"/>
      <family val="2"/>
    </font>
    <font>
      <sz val="14"/>
      <name val="Arial Narrow"/>
      <family val="2"/>
    </font>
    <font>
      <sz val="11"/>
      <color indexed="9"/>
      <name val="Arial"/>
      <family val="2"/>
    </font>
    <font>
      <b/>
      <sz val="12"/>
      <color indexed="9"/>
      <name val="Arial"/>
      <family val="2"/>
    </font>
    <font>
      <b/>
      <sz val="10"/>
      <color indexed="10"/>
      <name val="Arial"/>
      <family val="2"/>
    </font>
    <font>
      <b/>
      <sz val="14"/>
      <name val="Arial"/>
      <family val="2"/>
    </font>
    <font>
      <sz val="26"/>
      <name val="Arial"/>
      <family val="2"/>
    </font>
    <font>
      <sz val="30"/>
      <name val="Arial"/>
      <family val="2"/>
    </font>
    <font>
      <sz val="48"/>
      <name val="Arial"/>
      <family val="2"/>
    </font>
    <font>
      <sz val="24"/>
      <name val="Arial"/>
      <family val="2"/>
    </font>
    <font>
      <b/>
      <sz val="100"/>
      <name val="Arial"/>
      <family val="2"/>
    </font>
    <font>
      <sz val="11"/>
      <color indexed="8"/>
      <name val="Helvetica Neue"/>
    </font>
    <font>
      <b/>
      <sz val="12"/>
      <color rgb="FFFF0000"/>
      <name val="Arial"/>
      <family val="2"/>
      <scheme val="major"/>
    </font>
    <font>
      <b/>
      <sz val="10"/>
      <name val="Arial"/>
      <family val="2"/>
      <scheme val="minor"/>
    </font>
    <font>
      <sz val="10"/>
      <color theme="3" tint="-0.249977111117893"/>
      <name val="Arial"/>
      <family val="2"/>
    </font>
    <font>
      <b/>
      <sz val="12"/>
      <color theme="3" tint="-0.249977111117893"/>
      <name val="Arial"/>
      <family val="2"/>
      <scheme val="major"/>
    </font>
    <font>
      <b/>
      <sz val="10"/>
      <color theme="7" tint="-0.749992370372631"/>
      <name val="Arial"/>
      <family val="2"/>
    </font>
    <font>
      <b/>
      <sz val="10"/>
      <color rgb="FFFF0000"/>
      <name val="Arial"/>
      <family val="2"/>
    </font>
    <font>
      <b/>
      <sz val="10"/>
      <color theme="1"/>
      <name val="Arial"/>
      <family val="2"/>
    </font>
    <font>
      <sz val="10"/>
      <name val="Calibri"/>
      <family val="2"/>
    </font>
    <font>
      <sz val="11"/>
      <name val="Calibri"/>
      <family val="2"/>
    </font>
    <font>
      <b/>
      <sz val="12"/>
      <name val="Arial"/>
      <family val="2"/>
      <scheme val="major"/>
    </font>
    <font>
      <sz val="10"/>
      <name val="Arial"/>
      <family val="2"/>
      <scheme val="major"/>
    </font>
    <font>
      <b/>
      <sz val="11"/>
      <name val="Arial"/>
      <family val="2"/>
      <scheme val="major"/>
    </font>
    <font>
      <sz val="11"/>
      <name val="Arial"/>
      <family val="2"/>
      <scheme val="major"/>
    </font>
    <font>
      <sz val="11"/>
      <color theme="3"/>
      <name val="Arial"/>
      <family val="2"/>
      <scheme val="major"/>
    </font>
    <font>
      <u/>
      <sz val="11"/>
      <color theme="10"/>
      <name val="Arial"/>
      <family val="2"/>
      <scheme val="minor"/>
    </font>
    <font>
      <b/>
      <sz val="10"/>
      <name val="Arial"/>
      <family val="2"/>
      <scheme val="major"/>
    </font>
  </fonts>
  <fills count="15">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rgb="FFFF99CC"/>
        <bgColor indexed="64"/>
      </patternFill>
    </fill>
    <fill>
      <patternFill patternType="solid">
        <fgColor theme="2" tint="-9.9978637043366805E-2"/>
        <bgColor indexed="64"/>
      </patternFill>
    </fill>
    <fill>
      <patternFill patternType="solid">
        <fgColor theme="4"/>
        <bgColor indexed="64"/>
      </patternFill>
    </fill>
    <fill>
      <patternFill patternType="solid">
        <fgColor rgb="FFF2F2F2"/>
        <bgColor indexed="64"/>
      </patternFill>
    </fill>
    <fill>
      <patternFill patternType="solid">
        <fgColor theme="0" tint="-0.249977111117893"/>
        <bgColor indexed="64"/>
      </patternFill>
    </fill>
  </fills>
  <borders count="7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s>
  <cellStyleXfs count="16">
    <xf numFmtId="0" fontId="0"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 fillId="0" borderId="0"/>
    <xf numFmtId="0" fontId="2" fillId="0" borderId="0"/>
    <xf numFmtId="0" fontId="29" fillId="0" borderId="0" applyNumberFormat="0" applyFill="0" applyBorder="0" applyProtection="0">
      <alignment vertical="top"/>
    </xf>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44" fillId="0" borderId="0" applyNumberFormat="0" applyFill="0" applyBorder="0" applyAlignment="0" applyProtection="0"/>
  </cellStyleXfs>
  <cellXfs count="329">
    <xf numFmtId="0" fontId="0" fillId="0" borderId="0" xfId="0"/>
    <xf numFmtId="0" fontId="1" fillId="5" borderId="0" xfId="0" applyFont="1" applyFill="1" applyAlignment="1">
      <alignment horizontal="centerContinuous" vertical="center" wrapText="1"/>
    </xf>
    <xf numFmtId="0" fontId="2" fillId="5"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3" fillId="2" borderId="1" xfId="0" applyFont="1" applyFill="1" applyBorder="1" applyAlignment="1">
      <alignment horizontal="centerContinuous" vertical="center" wrapText="1"/>
    </xf>
    <xf numFmtId="0" fontId="4" fillId="2" borderId="2" xfId="0" applyFont="1" applyFill="1" applyBorder="1" applyAlignment="1">
      <alignment horizontal="centerContinuous" vertical="center" wrapText="1"/>
    </xf>
    <xf numFmtId="0" fontId="5" fillId="6"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4" xfId="0"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0" fontId="2" fillId="0" borderId="0" xfId="0" applyFont="1" applyFill="1" applyAlignment="1">
      <alignment vertical="center" wrapText="1"/>
    </xf>
    <xf numFmtId="0" fontId="7" fillId="2" borderId="5" xfId="0" applyFont="1" applyFill="1" applyBorder="1" applyAlignment="1">
      <alignment horizontal="centerContinuous"/>
    </xf>
    <xf numFmtId="0" fontId="8" fillId="2" borderId="6" xfId="0" applyFont="1" applyFill="1" applyBorder="1" applyAlignment="1">
      <alignment horizontal="centerContinuous" vertical="center" wrapText="1"/>
    </xf>
    <xf numFmtId="0" fontId="9" fillId="3" borderId="7" xfId="0" applyFont="1" applyFill="1" applyBorder="1" applyAlignment="1" applyProtection="1">
      <alignment vertical="center" wrapText="1"/>
      <protection locked="0"/>
    </xf>
    <xf numFmtId="0" fontId="9" fillId="3" borderId="8" xfId="0" applyFont="1" applyFill="1" applyBorder="1" applyAlignment="1">
      <alignment horizontal="right" vertical="center" wrapText="1"/>
    </xf>
    <xf numFmtId="0" fontId="9" fillId="3" borderId="7" xfId="0" applyFont="1" applyFill="1" applyBorder="1" applyAlignment="1" applyProtection="1">
      <alignment horizontal="left" vertical="center"/>
    </xf>
    <xf numFmtId="0" fontId="9" fillId="3" borderId="9" xfId="0" applyFont="1" applyFill="1" applyBorder="1" applyAlignment="1" applyProtection="1">
      <alignment vertical="center"/>
    </xf>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8" xfId="0" applyFont="1" applyFill="1" applyBorder="1" applyAlignment="1" applyProtection="1">
      <alignment vertical="center"/>
    </xf>
    <xf numFmtId="0" fontId="9" fillId="3" borderId="1" xfId="0" applyFont="1" applyFill="1" applyBorder="1" applyAlignment="1" applyProtection="1">
      <alignment horizontal="centerContinuous" vertical="center"/>
      <protection locked="0"/>
    </xf>
    <xf numFmtId="0" fontId="9" fillId="3" borderId="5" xfId="0" applyFont="1" applyFill="1" applyBorder="1" applyAlignment="1" applyProtection="1">
      <alignment horizontal="centerContinuous" vertical="center"/>
      <protection locked="0"/>
    </xf>
    <xf numFmtId="0" fontId="9" fillId="3" borderId="2" xfId="0" applyFont="1" applyFill="1" applyBorder="1" applyAlignment="1" applyProtection="1">
      <alignment horizontal="centerContinuous" vertical="center"/>
      <protection locked="0"/>
    </xf>
    <xf numFmtId="0" fontId="9" fillId="3" borderId="12" xfId="0" applyFont="1" applyFill="1" applyBorder="1" applyAlignment="1" applyProtection="1">
      <alignment vertical="center" wrapText="1"/>
      <protection locked="0"/>
    </xf>
    <xf numFmtId="0" fontId="9" fillId="3" borderId="13" xfId="0" applyFont="1" applyFill="1" applyBorder="1" applyAlignment="1">
      <alignment horizontal="right" vertical="center" wrapText="1"/>
    </xf>
    <xf numFmtId="0" fontId="9" fillId="3" borderId="12" xfId="0" applyFont="1" applyFill="1" applyBorder="1" applyAlignment="1" applyProtection="1">
      <alignment horizontal="left" vertical="center"/>
    </xf>
    <xf numFmtId="0" fontId="9" fillId="3" borderId="0" xfId="0" applyFont="1" applyFill="1" applyBorder="1" applyAlignment="1" applyProtection="1">
      <alignment vertical="center"/>
    </xf>
    <xf numFmtId="0" fontId="9" fillId="3" borderId="14" xfId="0" applyFont="1" applyFill="1" applyBorder="1" applyAlignment="1" applyProtection="1">
      <alignment vertical="center"/>
    </xf>
    <xf numFmtId="0" fontId="9" fillId="3" borderId="15" xfId="0" applyFont="1" applyFill="1" applyBorder="1" applyAlignment="1" applyProtection="1">
      <alignment vertical="center"/>
    </xf>
    <xf numFmtId="0" fontId="9" fillId="3" borderId="13" xfId="0" applyFont="1" applyFill="1" applyBorder="1" applyAlignment="1" applyProtection="1">
      <alignment vertical="center"/>
    </xf>
    <xf numFmtId="0" fontId="9" fillId="3" borderId="12" xfId="0" applyFont="1" applyFill="1" applyBorder="1" applyAlignment="1" applyProtection="1">
      <alignment horizontal="centerContinuous" vertical="center"/>
      <protection locked="0"/>
    </xf>
    <xf numFmtId="0" fontId="9" fillId="3" borderId="0" xfId="0" applyFont="1" applyFill="1" applyBorder="1" applyAlignment="1" applyProtection="1">
      <alignment horizontal="centerContinuous" vertical="center"/>
      <protection locked="0"/>
    </xf>
    <xf numFmtId="0" fontId="9" fillId="3" borderId="13" xfId="0" applyFont="1" applyFill="1" applyBorder="1" applyAlignment="1" applyProtection="1">
      <alignment horizontal="centerContinuous" vertical="center"/>
      <protection locked="0"/>
    </xf>
    <xf numFmtId="0" fontId="9" fillId="3" borderId="16" xfId="0" applyFont="1" applyFill="1" applyBorder="1" applyAlignment="1" applyProtection="1">
      <alignment vertical="center" wrapText="1"/>
      <protection locked="0"/>
    </xf>
    <xf numFmtId="0" fontId="9" fillId="3" borderId="17" xfId="0" applyFont="1" applyFill="1" applyBorder="1" applyAlignment="1">
      <alignment horizontal="right" vertical="center" wrapText="1"/>
    </xf>
    <xf numFmtId="0" fontId="9" fillId="3" borderId="16" xfId="0" applyFont="1" applyFill="1" applyBorder="1" applyAlignment="1" applyProtection="1">
      <alignment horizontal="left" vertical="center"/>
    </xf>
    <xf numFmtId="0" fontId="9" fillId="3" borderId="18" xfId="0" applyFont="1" applyFill="1" applyBorder="1" applyAlignment="1" applyProtection="1">
      <alignment vertical="center"/>
    </xf>
    <xf numFmtId="0" fontId="9" fillId="3" borderId="19" xfId="0" applyFont="1" applyFill="1" applyBorder="1" applyAlignment="1" applyProtection="1">
      <alignment vertical="center"/>
    </xf>
    <xf numFmtId="0" fontId="9" fillId="3" borderId="20" xfId="0" applyFont="1" applyFill="1" applyBorder="1" applyAlignment="1" applyProtection="1">
      <alignment vertical="center"/>
    </xf>
    <xf numFmtId="0" fontId="9" fillId="3" borderId="17" xfId="0" applyFont="1" applyFill="1" applyBorder="1" applyAlignment="1" applyProtection="1">
      <alignment vertical="center"/>
    </xf>
    <xf numFmtId="0" fontId="9" fillId="3" borderId="6" xfId="0" applyFont="1" applyFill="1" applyBorder="1" applyAlignment="1" applyProtection="1">
      <alignment vertical="center" wrapText="1"/>
      <protection locked="0"/>
    </xf>
    <xf numFmtId="0" fontId="9" fillId="3" borderId="21" xfId="0" applyFont="1" applyFill="1" applyBorder="1" applyAlignment="1">
      <alignment horizontal="right" vertical="center" wrapText="1"/>
    </xf>
    <xf numFmtId="0" fontId="9" fillId="3" borderId="6" xfId="0" applyFont="1" applyFill="1" applyBorder="1" applyAlignment="1" applyProtection="1">
      <alignment horizontal="left" vertical="center"/>
    </xf>
    <xf numFmtId="0" fontId="9" fillId="3" borderId="22" xfId="0" applyFont="1" applyFill="1" applyBorder="1" applyAlignment="1" applyProtection="1">
      <alignment vertical="center"/>
    </xf>
    <xf numFmtId="0" fontId="9" fillId="3" borderId="23" xfId="0" applyFont="1" applyFill="1" applyBorder="1" applyAlignment="1" applyProtection="1">
      <alignment vertical="center"/>
    </xf>
    <xf numFmtId="0" fontId="9" fillId="3" borderId="24" xfId="0" applyFont="1" applyFill="1" applyBorder="1" applyAlignment="1" applyProtection="1">
      <alignment vertical="center"/>
    </xf>
    <xf numFmtId="0" fontId="9" fillId="3" borderId="21" xfId="0" applyFont="1" applyFill="1" applyBorder="1" applyAlignment="1" applyProtection="1">
      <alignment vertical="center"/>
    </xf>
    <xf numFmtId="0" fontId="9" fillId="3" borderId="6" xfId="0" applyFont="1" applyFill="1" applyBorder="1" applyAlignment="1" applyProtection="1">
      <alignment horizontal="centerContinuous" vertical="center"/>
      <protection locked="0"/>
    </xf>
    <xf numFmtId="0" fontId="9" fillId="3" borderId="22" xfId="0" applyFont="1" applyFill="1" applyBorder="1" applyAlignment="1" applyProtection="1">
      <alignment horizontal="centerContinuous" vertical="center"/>
      <protection locked="0"/>
    </xf>
    <xf numFmtId="0" fontId="9" fillId="3" borderId="21" xfId="0" applyFont="1" applyFill="1" applyBorder="1" applyAlignment="1" applyProtection="1">
      <alignment horizontal="centerContinuous" vertical="center"/>
      <protection locked="0"/>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2" fillId="0" borderId="30" xfId="0" applyFont="1" applyFill="1" applyBorder="1" applyAlignment="1" applyProtection="1">
      <alignment horizontal="center" vertical="center" wrapText="1"/>
    </xf>
    <xf numFmtId="9" fontId="12" fillId="0" borderId="31" xfId="0" applyNumberFormat="1"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2" fillId="0" borderId="33" xfId="0" applyFont="1" applyFill="1" applyBorder="1" applyAlignment="1" applyProtection="1">
      <alignment horizontal="center" vertical="center" wrapText="1"/>
    </xf>
    <xf numFmtId="9" fontId="12" fillId="0" borderId="34" xfId="0" applyNumberFormat="1" applyFont="1" applyFill="1" applyBorder="1" applyAlignment="1" applyProtection="1">
      <alignment horizontal="center" vertical="center" wrapText="1"/>
    </xf>
    <xf numFmtId="0" fontId="12" fillId="0" borderId="34" xfId="0"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49" fontId="12" fillId="0" borderId="33" xfId="0" applyNumberFormat="1" applyFont="1" applyFill="1" applyBorder="1" applyAlignment="1">
      <alignment horizontal="center" vertical="center" wrapText="1"/>
    </xf>
    <xf numFmtId="9" fontId="12" fillId="0" borderId="36" xfId="0" applyNumberFormat="1" applyFont="1" applyFill="1" applyBorder="1" applyAlignment="1" applyProtection="1">
      <alignment horizontal="center" vertical="center" wrapText="1"/>
    </xf>
    <xf numFmtId="0" fontId="12" fillId="0" borderId="32" xfId="0" applyFont="1" applyFill="1" applyBorder="1" applyAlignment="1" applyProtection="1">
      <alignment vertical="center" wrapText="1"/>
    </xf>
    <xf numFmtId="0" fontId="12" fillId="0" borderId="35" xfId="0" applyFont="1" applyFill="1" applyBorder="1" applyAlignment="1" applyProtection="1">
      <alignment vertical="center" wrapText="1"/>
    </xf>
    <xf numFmtId="49" fontId="12" fillId="0" borderId="37" xfId="0" applyNumberFormat="1" applyFont="1" applyFill="1" applyBorder="1" applyAlignment="1">
      <alignment horizontal="center" vertical="center" wrapText="1"/>
    </xf>
    <xf numFmtId="49" fontId="12" fillId="0" borderId="0" xfId="0" applyNumberFormat="1" applyFont="1" applyFill="1" applyAlignment="1">
      <alignment horizontal="center" vertical="center" wrapText="1"/>
    </xf>
    <xf numFmtId="43" fontId="12" fillId="0" borderId="0" xfId="0" applyNumberFormat="1" applyFont="1" applyFill="1" applyAlignment="1">
      <alignment horizontal="center" vertical="center" wrapText="1"/>
    </xf>
    <xf numFmtId="0" fontId="9" fillId="0" borderId="13" xfId="0" applyFont="1" applyFill="1" applyBorder="1" applyAlignment="1">
      <alignment horizontal="right" vertical="center" wrapText="1"/>
    </xf>
    <xf numFmtId="9" fontId="9" fillId="0" borderId="33"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7" xfId="0" applyFont="1" applyFill="1" applyBorder="1" applyAlignment="1">
      <alignment horizontal="centerContinuous" vertical="center"/>
    </xf>
    <xf numFmtId="0" fontId="9" fillId="0" borderId="9" xfId="0" applyFont="1" applyFill="1" applyBorder="1" applyAlignment="1">
      <alignment horizontal="centerContinuous" vertical="center" wrapText="1"/>
    </xf>
    <xf numFmtId="0" fontId="9" fillId="0" borderId="8" xfId="0" applyFont="1" applyFill="1" applyBorder="1" applyAlignment="1">
      <alignment horizontal="centerContinuous"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Continuous" vertical="center" wrapText="1"/>
    </xf>
    <xf numFmtId="0" fontId="12" fillId="0" borderId="0" xfId="0" applyFont="1" applyFill="1" applyBorder="1" applyAlignment="1">
      <alignment vertical="top" wrapText="1"/>
    </xf>
    <xf numFmtId="0" fontId="2" fillId="0" borderId="0" xfId="13" applyFont="1" applyBorder="1"/>
    <xf numFmtId="0" fontId="2" fillId="0" borderId="0" xfId="0" applyFont="1" applyBorder="1" applyAlignment="1">
      <alignment vertical="center"/>
    </xf>
    <xf numFmtId="0" fontId="2" fillId="0" borderId="0" xfId="13" applyFont="1" applyBorder="1" applyAlignment="1">
      <alignment vertical="center"/>
    </xf>
    <xf numFmtId="0" fontId="12" fillId="0" borderId="38" xfId="0"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2" fillId="0" borderId="0" xfId="13" applyFont="1" applyFill="1" applyBorder="1"/>
    <xf numFmtId="0" fontId="7" fillId="2" borderId="1" xfId="0" applyFont="1" applyFill="1" applyBorder="1" applyAlignment="1">
      <alignment horizontal="centerContinuous" wrapText="1"/>
    </xf>
    <xf numFmtId="0" fontId="13" fillId="2" borderId="5" xfId="0" applyFont="1" applyFill="1" applyBorder="1" applyAlignment="1">
      <alignment horizontal="centerContinuous"/>
    </xf>
    <xf numFmtId="0" fontId="13" fillId="2" borderId="5" xfId="0" applyFont="1" applyFill="1" applyBorder="1" applyAlignment="1">
      <alignment horizontal="left"/>
    </xf>
    <xf numFmtId="0" fontId="13" fillId="2" borderId="2" xfId="0" applyFont="1" applyFill="1" applyBorder="1" applyAlignment="1">
      <alignment horizontal="centerContinuous"/>
    </xf>
    <xf numFmtId="0" fontId="2" fillId="0" borderId="0" xfId="12" applyFont="1" applyBorder="1"/>
    <xf numFmtId="0" fontId="13" fillId="2" borderId="22" xfId="0" applyFont="1" applyFill="1" applyBorder="1" applyAlignment="1">
      <alignment horizontal="centerContinuous" vertical="center"/>
    </xf>
    <xf numFmtId="0" fontId="8" fillId="2" borderId="22" xfId="0" applyFont="1" applyFill="1" applyBorder="1" applyAlignment="1">
      <alignment horizontal="centerContinuous" vertical="center"/>
    </xf>
    <xf numFmtId="0" fontId="13" fillId="2" borderId="22" xfId="0" applyFont="1" applyFill="1" applyBorder="1" applyAlignment="1">
      <alignment horizontal="left" vertical="center"/>
    </xf>
    <xf numFmtId="0" fontId="13" fillId="2" borderId="21" xfId="0" applyFont="1" applyFill="1" applyBorder="1" applyAlignment="1">
      <alignment horizontal="centerContinuous" vertical="center"/>
    </xf>
    <xf numFmtId="49" fontId="12" fillId="0" borderId="0" xfId="0" applyNumberFormat="1" applyFont="1" applyFill="1" applyBorder="1" applyAlignment="1">
      <alignment horizontal="center" vertical="center" wrapText="1"/>
    </xf>
    <xf numFmtId="0" fontId="18"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1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protection locked="0"/>
    </xf>
    <xf numFmtId="0" fontId="12" fillId="0" borderId="0" xfId="0" applyFont="1" applyFill="1" applyAlignment="1" applyProtection="1">
      <alignment vertical="center" wrapText="1"/>
      <protection locked="0"/>
    </xf>
    <xf numFmtId="0" fontId="12" fillId="0" borderId="0" xfId="0" applyFont="1" applyFill="1" applyBorder="1" applyAlignment="1" applyProtection="1">
      <alignment vertical="top" wrapText="1"/>
      <protection locked="0"/>
    </xf>
    <xf numFmtId="0" fontId="12" fillId="0" borderId="0" xfId="0" applyFont="1" applyFill="1" applyAlignment="1" applyProtection="1">
      <alignment vertical="top" wrapText="1"/>
      <protection locked="0"/>
    </xf>
    <xf numFmtId="0" fontId="0" fillId="0" borderId="0" xfId="0" applyFill="1" applyBorder="1" applyProtection="1">
      <protection locked="0"/>
    </xf>
    <xf numFmtId="49" fontId="10" fillId="0" borderId="25" xfId="0" applyNumberFormat="1" applyFont="1" applyBorder="1" applyAlignment="1" applyProtection="1">
      <alignment horizontal="center" vertical="center" textRotation="90" wrapText="1"/>
      <protection locked="0"/>
    </xf>
    <xf numFmtId="0" fontId="10" fillId="0" borderId="28"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5" fillId="0" borderId="0" xfId="0" applyFont="1" applyFill="1" applyBorder="1" applyProtection="1">
      <protection locked="0"/>
    </xf>
    <xf numFmtId="0" fontId="19" fillId="4" borderId="3" xfId="0" applyFont="1" applyFill="1" applyBorder="1" applyAlignment="1" applyProtection="1">
      <alignment horizontal="centerContinuous" vertical="center" wrapText="1"/>
    </xf>
    <xf numFmtId="0" fontId="19" fillId="4" borderId="40" xfId="0" applyFont="1" applyFill="1" applyBorder="1" applyAlignment="1">
      <alignment horizontal="centerContinuous" vertical="center"/>
    </xf>
    <xf numFmtId="0" fontId="12" fillId="4" borderId="40" xfId="0" applyFont="1" applyFill="1" applyBorder="1" applyAlignment="1">
      <alignment horizontal="centerContinuous" vertical="center"/>
    </xf>
    <xf numFmtId="0" fontId="12" fillId="4" borderId="26" xfId="0" applyFont="1" applyFill="1" applyBorder="1" applyAlignment="1">
      <alignment horizontal="centerContinuous" vertical="center"/>
    </xf>
    <xf numFmtId="0" fontId="16" fillId="4" borderId="3" xfId="11" applyFont="1" applyFill="1" applyBorder="1" applyAlignment="1">
      <alignment horizontal="left" vertical="center" wrapText="1"/>
    </xf>
    <xf numFmtId="0" fontId="16" fillId="4" borderId="40" xfId="11" applyFont="1" applyFill="1" applyBorder="1" applyAlignment="1">
      <alignment horizontal="centerContinuous" vertical="center" wrapText="1"/>
    </xf>
    <xf numFmtId="0" fontId="16" fillId="4" borderId="4" xfId="11" applyFont="1" applyFill="1" applyBorder="1" applyAlignment="1">
      <alignment horizontal="centerContinuous" vertical="center" wrapText="1"/>
    </xf>
    <xf numFmtId="49" fontId="12" fillId="0" borderId="30" xfId="0" applyNumberFormat="1" applyFont="1" applyFill="1" applyBorder="1" applyAlignment="1">
      <alignment horizontal="center" vertical="center" wrapText="1"/>
    </xf>
    <xf numFmtId="1" fontId="9" fillId="3" borderId="31" xfId="0" applyNumberFormat="1" applyFont="1" applyFill="1" applyBorder="1" applyAlignment="1" applyProtection="1">
      <alignment horizontal="center" vertical="center"/>
    </xf>
    <xf numFmtId="1" fontId="9" fillId="3" borderId="34" xfId="0" applyNumberFormat="1" applyFont="1" applyFill="1" applyBorder="1" applyAlignment="1" applyProtection="1">
      <alignment horizontal="center" vertical="center"/>
    </xf>
    <xf numFmtId="0" fontId="12" fillId="0" borderId="35" xfId="0" applyFont="1" applyFill="1" applyBorder="1" applyAlignment="1" applyProtection="1">
      <alignment horizontal="left" vertical="center" wrapText="1"/>
    </xf>
    <xf numFmtId="49" fontId="12" fillId="0" borderId="38" xfId="0" applyNumberFormat="1" applyFont="1" applyFill="1" applyBorder="1" applyAlignment="1">
      <alignment horizontal="center" vertical="center" wrapText="1"/>
    </xf>
    <xf numFmtId="0" fontId="12" fillId="0" borderId="39" xfId="0" applyFont="1" applyFill="1" applyBorder="1" applyAlignment="1" applyProtection="1">
      <alignment horizontal="left" vertical="center" wrapText="1"/>
    </xf>
    <xf numFmtId="1" fontId="9" fillId="3" borderId="36" xfId="0" applyNumberFormat="1" applyFont="1" applyFill="1" applyBorder="1" applyAlignment="1" applyProtection="1">
      <alignment horizontal="center" vertical="center"/>
    </xf>
    <xf numFmtId="0" fontId="12" fillId="4" borderId="4" xfId="0" applyFont="1" applyFill="1" applyBorder="1" applyAlignment="1">
      <alignment horizontal="centerContinuous" vertical="center" wrapText="1"/>
    </xf>
    <xf numFmtId="0" fontId="12" fillId="4" borderId="3" xfId="0" applyFont="1" applyFill="1" applyBorder="1" applyAlignment="1" applyProtection="1">
      <alignment horizontal="left" vertical="center"/>
    </xf>
    <xf numFmtId="0" fontId="16" fillId="4" borderId="40" xfId="11" applyFont="1" applyFill="1" applyBorder="1" applyAlignment="1" applyProtection="1">
      <alignment horizontal="centerContinuous" vertical="center" wrapText="1"/>
    </xf>
    <xf numFmtId="0" fontId="16" fillId="4" borderId="4" xfId="11" applyFont="1" applyFill="1" applyBorder="1" applyAlignment="1" applyProtection="1">
      <alignment horizontal="centerContinuous" vertical="center" wrapText="1"/>
    </xf>
    <xf numFmtId="0" fontId="12" fillId="0" borderId="41" xfId="0" applyFont="1" applyFill="1" applyBorder="1" applyAlignment="1" applyProtection="1">
      <alignment horizontal="left" vertical="center" wrapText="1"/>
    </xf>
    <xf numFmtId="1" fontId="9" fillId="0" borderId="42" xfId="0" applyNumberFormat="1" applyFont="1" applyFill="1" applyBorder="1" applyAlignment="1" applyProtection="1">
      <alignment horizontal="center" vertical="center"/>
      <protection locked="0"/>
    </xf>
    <xf numFmtId="1" fontId="9" fillId="0" borderId="36" xfId="0" applyNumberFormat="1"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wrapText="1"/>
    </xf>
    <xf numFmtId="0" fontId="12" fillId="0" borderId="0" xfId="0" applyFont="1" applyBorder="1" applyAlignment="1">
      <alignment horizontal="left" vertical="top" wrapText="1"/>
    </xf>
    <xf numFmtId="0" fontId="9" fillId="0" borderId="3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12" fillId="0"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Fill="1" applyBorder="1" applyProtection="1">
      <protection locked="0"/>
    </xf>
    <xf numFmtId="0" fontId="10" fillId="0" borderId="25"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9" fillId="4" borderId="28" xfId="0" applyFont="1" applyFill="1" applyBorder="1" applyAlignment="1">
      <alignment horizontal="centerContinuous" vertical="center"/>
    </xf>
    <xf numFmtId="0" fontId="3" fillId="2" borderId="43" xfId="0" applyFont="1" applyFill="1" applyBorder="1" applyAlignment="1" applyProtection="1">
      <alignment horizontal="centerContinuous" wrapText="1"/>
      <protection locked="0"/>
    </xf>
    <xf numFmtId="0" fontId="4" fillId="2" borderId="44" xfId="0" applyFont="1" applyFill="1" applyBorder="1" applyAlignment="1">
      <alignment horizontal="centerContinuous" wrapText="1"/>
    </xf>
    <xf numFmtId="0" fontId="3" fillId="2" borderId="44" xfId="0" applyFont="1" applyFill="1" applyBorder="1" applyAlignment="1">
      <alignment horizontal="centerContinuous"/>
    </xf>
    <xf numFmtId="0" fontId="4" fillId="2" borderId="45" xfId="0" applyFont="1" applyFill="1" applyBorder="1" applyAlignment="1">
      <alignment horizontal="centerContinuous" wrapText="1"/>
    </xf>
    <xf numFmtId="0" fontId="2" fillId="0" borderId="0" xfId="0" applyFont="1" applyFill="1" applyBorder="1" applyAlignment="1" applyProtection="1">
      <alignment vertical="center" wrapText="1"/>
      <protection locked="0"/>
    </xf>
    <xf numFmtId="0" fontId="20" fillId="2" borderId="15" xfId="0" applyFont="1" applyFill="1" applyBorder="1" applyAlignment="1" applyProtection="1">
      <alignment horizontal="centerContinuous" vertical="center" wrapText="1"/>
    </xf>
    <xf numFmtId="0" fontId="4" fillId="2" borderId="0" xfId="0" applyFont="1" applyFill="1" applyBorder="1" applyAlignment="1">
      <alignment horizontal="centerContinuous" vertical="center" wrapText="1"/>
    </xf>
    <xf numFmtId="0" fontId="20" fillId="2" borderId="0" xfId="0" applyFont="1" applyFill="1" applyBorder="1" applyAlignment="1">
      <alignment horizontal="centerContinuous" vertical="center"/>
    </xf>
    <xf numFmtId="0" fontId="4" fillId="2" borderId="14" xfId="0" applyFont="1" applyFill="1" applyBorder="1" applyAlignment="1">
      <alignment horizontal="centerContinuous" vertical="center" wrapText="1"/>
    </xf>
    <xf numFmtId="0" fontId="2" fillId="0" borderId="15" xfId="0" applyFont="1" applyBorder="1" applyAlignment="1">
      <alignment vertical="center"/>
    </xf>
    <xf numFmtId="0" fontId="2" fillId="0" borderId="14" xfId="0" applyFont="1" applyBorder="1" applyAlignment="1">
      <alignment vertical="center"/>
    </xf>
    <xf numFmtId="0" fontId="12" fillId="0" borderId="0" xfId="0" applyFont="1" applyFill="1" applyBorder="1" applyAlignment="1">
      <alignment horizontal="left" vertical="center" indent="1"/>
    </xf>
    <xf numFmtId="0" fontId="17" fillId="0" borderId="46" xfId="0" applyFont="1" applyFill="1" applyBorder="1" applyAlignment="1" applyProtection="1">
      <alignment horizontal="centerContinuous" vertical="center"/>
    </xf>
    <xf numFmtId="0" fontId="12" fillId="0" borderId="0" xfId="13" applyFont="1" applyFill="1" applyBorder="1" applyAlignment="1">
      <alignment horizontal="left" vertical="center"/>
    </xf>
    <xf numFmtId="0" fontId="17" fillId="0" borderId="46" xfId="13" applyNumberFormat="1" applyFont="1" applyFill="1" applyBorder="1" applyAlignment="1" applyProtection="1">
      <alignment horizontal="centerContinuous" vertical="center" wrapText="1"/>
    </xf>
    <xf numFmtId="0" fontId="2" fillId="0" borderId="46" xfId="13" applyFont="1" applyBorder="1" applyAlignment="1">
      <alignment horizontal="centerContinuous" vertical="center"/>
    </xf>
    <xf numFmtId="0" fontId="2" fillId="0" borderId="0" xfId="13" applyFont="1" applyFill="1" applyBorder="1" applyAlignment="1">
      <alignment horizontal="left" vertical="center"/>
    </xf>
    <xf numFmtId="0" fontId="17" fillId="0" borderId="18" xfId="0" applyFont="1" applyFill="1" applyBorder="1" applyAlignment="1" applyProtection="1">
      <alignment horizontal="centerContinuous" vertical="center"/>
    </xf>
    <xf numFmtId="0" fontId="12" fillId="0" borderId="0" xfId="0" applyFont="1" applyFill="1" applyBorder="1" applyAlignment="1">
      <alignment horizontal="left" vertical="center"/>
    </xf>
    <xf numFmtId="0" fontId="12" fillId="0" borderId="0" xfId="0" applyFont="1" applyBorder="1" applyAlignment="1">
      <alignment horizontal="left" vertical="center" indent="1"/>
    </xf>
    <xf numFmtId="0" fontId="2" fillId="0" borderId="47" xfId="0" applyFont="1" applyBorder="1" applyAlignment="1">
      <alignment vertical="center"/>
    </xf>
    <xf numFmtId="0" fontId="2" fillId="0" borderId="46" xfId="0" applyFont="1" applyBorder="1" applyAlignment="1">
      <alignment vertical="center"/>
    </xf>
    <xf numFmtId="0" fontId="2" fillId="0" borderId="48" xfId="0" applyFont="1" applyBorder="1" applyAlignment="1">
      <alignment vertical="center"/>
    </xf>
    <xf numFmtId="0" fontId="5" fillId="0" borderId="0" xfId="0" applyFont="1" applyBorder="1" applyAlignment="1">
      <alignment vertical="center"/>
    </xf>
    <xf numFmtId="0" fontId="5" fillId="0" borderId="49" xfId="0" applyFont="1" applyFill="1" applyBorder="1" applyAlignment="1">
      <alignment horizontal="center" vertical="center" wrapText="1"/>
    </xf>
    <xf numFmtId="0" fontId="5" fillId="0" borderId="49" xfId="0" applyFont="1" applyFill="1" applyBorder="1" applyAlignment="1">
      <alignment horizontal="center" vertical="center"/>
    </xf>
    <xf numFmtId="0" fontId="2" fillId="0" borderId="42" xfId="0" applyFont="1" applyFill="1" applyBorder="1" applyAlignment="1">
      <alignment horizontal="center" vertical="center"/>
    </xf>
    <xf numFmtId="9" fontId="2" fillId="0" borderId="42" xfId="0" applyNumberFormat="1" applyFont="1" applyFill="1" applyBorder="1" applyAlignment="1">
      <alignment horizontal="center" vertical="center"/>
    </xf>
    <xf numFmtId="0" fontId="2" fillId="0" borderId="34" xfId="0" applyFont="1" applyFill="1" applyBorder="1" applyAlignment="1">
      <alignment horizontal="center" vertical="center"/>
    </xf>
    <xf numFmtId="9" fontId="2" fillId="0" borderId="34"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12" fillId="0" borderId="0" xfId="0" applyFont="1" applyFill="1" applyBorder="1" applyAlignment="1" applyProtection="1">
      <alignment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5" fillId="0" borderId="14" xfId="0" applyFont="1" applyBorder="1" applyAlignment="1">
      <alignment horizontal="center" vertical="center"/>
    </xf>
    <xf numFmtId="0" fontId="5" fillId="0" borderId="34"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50" xfId="0" applyFont="1" applyFill="1" applyBorder="1" applyAlignment="1">
      <alignment horizontal="center" vertical="center"/>
    </xf>
    <xf numFmtId="0" fontId="2" fillId="0" borderId="0" xfId="11" applyFont="1" applyBorder="1" applyAlignment="1" applyProtection="1">
      <alignment vertical="center"/>
    </xf>
    <xf numFmtId="0" fontId="2" fillId="0" borderId="0" xfId="0" applyFont="1" applyFill="1" applyBorder="1" applyAlignment="1">
      <alignment vertical="center"/>
    </xf>
    <xf numFmtId="0" fontId="5" fillId="0" borderId="0" xfId="11" applyFont="1" applyBorder="1" applyAlignment="1" applyProtection="1">
      <alignment vertical="center"/>
    </xf>
    <xf numFmtId="0" fontId="12" fillId="0" borderId="0" xfId="0" applyFont="1" applyFill="1" applyBorder="1" applyAlignment="1" applyProtection="1">
      <alignment horizontal="left" vertical="center"/>
    </xf>
    <xf numFmtId="0" fontId="2" fillId="4" borderId="20" xfId="0" applyFont="1" applyFill="1" applyBorder="1" applyAlignment="1">
      <alignment vertical="center"/>
    </xf>
    <xf numFmtId="0" fontId="6" fillId="4" borderId="18" xfId="0" applyFont="1" applyFill="1" applyBorder="1" applyAlignment="1">
      <alignment horizontal="centerContinuous" vertical="center"/>
    </xf>
    <xf numFmtId="0" fontId="6" fillId="4" borderId="19" xfId="0" applyFont="1" applyFill="1" applyBorder="1" applyAlignment="1">
      <alignment horizontal="centerContinuous" vertical="center"/>
    </xf>
    <xf numFmtId="9" fontId="2" fillId="0" borderId="14" xfId="0" applyNumberFormat="1"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vertical="center"/>
    </xf>
    <xf numFmtId="0" fontId="4" fillId="2" borderId="20" xfId="0" applyFont="1" applyFill="1" applyBorder="1" applyAlignment="1">
      <alignment vertical="center"/>
    </xf>
    <xf numFmtId="0" fontId="3" fillId="2" borderId="18" xfId="0" applyFont="1" applyFill="1" applyBorder="1" applyAlignment="1">
      <alignment horizontal="centerContinuous" vertical="center"/>
    </xf>
    <xf numFmtId="0" fontId="21" fillId="2" borderId="18" xfId="0" applyFont="1" applyFill="1" applyBorder="1" applyAlignment="1">
      <alignment horizontal="centerContinuous" vertical="center"/>
    </xf>
    <xf numFmtId="0" fontId="21" fillId="2" borderId="19" xfId="0" applyFont="1" applyFill="1" applyBorder="1" applyAlignment="1">
      <alignment horizontal="centerContinuous" vertical="center"/>
    </xf>
    <xf numFmtId="164" fontId="5" fillId="0" borderId="42" xfId="0" applyNumberFormat="1" applyFont="1" applyFill="1" applyBorder="1" applyAlignment="1">
      <alignment horizontal="center" vertical="center"/>
    </xf>
    <xf numFmtId="0" fontId="2" fillId="0" borderId="0" xfId="0" applyFont="1"/>
    <xf numFmtId="0" fontId="30" fillId="7" borderId="0" xfId="7" applyFont="1" applyFill="1" applyAlignment="1">
      <alignment horizontal="centerContinuous" vertical="center" wrapText="1"/>
    </xf>
    <xf numFmtId="0" fontId="10" fillId="7" borderId="0" xfId="7" applyFont="1" applyFill="1" applyAlignment="1">
      <alignment horizontal="centerContinuous" vertical="center" wrapText="1"/>
    </xf>
    <xf numFmtId="0" fontId="14" fillId="0" borderId="0" xfId="7" applyFont="1" applyAlignment="1">
      <alignment vertical="center"/>
    </xf>
    <xf numFmtId="0" fontId="12" fillId="0" borderId="0" xfId="0" applyFont="1" applyAlignment="1">
      <alignment horizontal="left" vertical="center"/>
    </xf>
    <xf numFmtId="0" fontId="12" fillId="0" borderId="49" xfId="0" applyFont="1" applyBorder="1" applyAlignment="1">
      <alignment horizontal="center" vertical="center"/>
    </xf>
    <xf numFmtId="0" fontId="12" fillId="0" borderId="42"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9" fillId="0" borderId="0" xfId="0" applyFont="1" applyFill="1" applyAlignment="1">
      <alignment horizontal="centerContinuous"/>
    </xf>
    <xf numFmtId="0" fontId="9" fillId="0" borderId="0" xfId="0" applyFont="1" applyFill="1" applyAlignment="1">
      <alignment horizontal="left"/>
    </xf>
    <xf numFmtId="0" fontId="5" fillId="0" borderId="0" xfId="0" applyFont="1" applyFill="1"/>
    <xf numFmtId="0" fontId="12" fillId="0" borderId="49" xfId="0" applyFont="1" applyBorder="1" applyAlignment="1">
      <alignment horizontal="center"/>
    </xf>
    <xf numFmtId="0" fontId="0" fillId="0" borderId="0" xfId="0" applyAlignment="1">
      <alignment horizontal="center"/>
    </xf>
    <xf numFmtId="0" fontId="12" fillId="0" borderId="42" xfId="0" applyFont="1" applyBorder="1"/>
    <xf numFmtId="0" fontId="12" fillId="0" borderId="34" xfId="0" applyFont="1" applyBorder="1"/>
    <xf numFmtId="0" fontId="12" fillId="0" borderId="0" xfId="0" applyFont="1"/>
    <xf numFmtId="0" fontId="12" fillId="0" borderId="0" xfId="0" applyFont="1" applyAlignment="1">
      <alignment horizontal="center"/>
    </xf>
    <xf numFmtId="0" fontId="23" fillId="0" borderId="0" xfId="0" applyFont="1" applyAlignment="1">
      <alignment horizontal="centerContinuous" vertical="center"/>
    </xf>
    <xf numFmtId="0" fontId="0" fillId="0" borderId="0" xfId="0" applyAlignment="1">
      <alignment horizontal="centerContinuous" vertical="center"/>
    </xf>
    <xf numFmtId="0" fontId="0" fillId="0" borderId="51" xfId="0" applyBorder="1" applyAlignment="1">
      <alignment vertical="center"/>
    </xf>
    <xf numFmtId="0" fontId="5" fillId="0" borderId="34" xfId="0" applyFont="1" applyBorder="1" applyAlignment="1">
      <alignment horizontal="center" vertical="center"/>
    </xf>
    <xf numFmtId="0" fontId="5" fillId="0" borderId="34" xfId="0" applyFont="1" applyBorder="1" applyAlignment="1">
      <alignment horizontal="center" vertical="center" wrapText="1"/>
    </xf>
    <xf numFmtId="0" fontId="5" fillId="0" borderId="52" xfId="0" applyFont="1" applyBorder="1" applyAlignment="1">
      <alignment horizontal="center" vertical="center" wrapText="1"/>
    </xf>
    <xf numFmtId="0" fontId="31" fillId="0" borderId="34"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34" xfId="0" applyFont="1" applyFill="1" applyBorder="1" applyAlignment="1">
      <alignment horizontal="center" vertical="center" wrapText="1"/>
    </xf>
    <xf numFmtId="14" fontId="0" fillId="0" borderId="0" xfId="0" applyNumberFormat="1" applyAlignment="1">
      <alignment horizontal="center" vertical="center"/>
    </xf>
    <xf numFmtId="164" fontId="0" fillId="0" borderId="0" xfId="14" applyNumberFormat="1" applyFont="1" applyAlignment="1">
      <alignment horizontal="center" vertical="center"/>
    </xf>
    <xf numFmtId="0" fontId="2" fillId="0" borderId="0" xfId="7" applyFont="1"/>
    <xf numFmtId="0" fontId="2" fillId="0" borderId="0" xfId="7"/>
    <xf numFmtId="0" fontId="32" fillId="0" borderId="0" xfId="7" applyFont="1"/>
    <xf numFmtId="0" fontId="12" fillId="0" borderId="0" xfId="7" applyFont="1" applyFill="1" applyBorder="1"/>
    <xf numFmtId="0" fontId="5" fillId="0" borderId="0" xfId="7" applyFont="1"/>
    <xf numFmtId="0" fontId="0" fillId="0" borderId="0" xfId="0" applyAlignment="1">
      <alignment horizontal="centerContinuous"/>
    </xf>
    <xf numFmtId="14" fontId="12" fillId="0" borderId="42" xfId="0" applyNumberFormat="1" applyFont="1" applyBorder="1" applyAlignment="1" applyProtection="1">
      <alignment horizontal="center" vertical="center" wrapText="1"/>
      <protection locked="0"/>
    </xf>
    <xf numFmtId="14" fontId="12" fillId="0" borderId="34" xfId="0" applyNumberFormat="1" applyFont="1" applyBorder="1" applyAlignment="1" applyProtection="1">
      <alignment horizontal="center" vertical="center" wrapText="1"/>
      <protection locked="0"/>
    </xf>
    <xf numFmtId="0" fontId="10" fillId="8" borderId="0" xfId="7" applyFont="1" applyFill="1" applyAlignment="1">
      <alignment horizontal="centerContinuous" vertical="center" wrapText="1"/>
    </xf>
    <xf numFmtId="0" fontId="33" fillId="8" borderId="0" xfId="7" applyFont="1" applyFill="1" applyAlignment="1">
      <alignment horizontal="centerContinuous" vertical="center" wrapText="1"/>
    </xf>
    <xf numFmtId="0" fontId="19" fillId="4" borderId="3" xfId="0" applyFont="1" applyFill="1" applyBorder="1" applyAlignment="1">
      <alignment horizontal="centerContinuous" vertical="center"/>
    </xf>
    <xf numFmtId="0" fontId="12" fillId="0" borderId="18" xfId="0" applyFont="1" applyBorder="1" applyAlignment="1">
      <alignment vertical="center"/>
    </xf>
    <xf numFmtId="0" fontId="11" fillId="7" borderId="53" xfId="0" applyFont="1" applyFill="1" applyBorder="1" applyAlignment="1">
      <alignment vertical="center"/>
    </xf>
    <xf numFmtId="0" fontId="12" fillId="7" borderId="54" xfId="0" applyFont="1" applyFill="1" applyBorder="1" applyAlignment="1">
      <alignment vertical="center"/>
    </xf>
    <xf numFmtId="0" fontId="2" fillId="7" borderId="54" xfId="0" applyFont="1" applyFill="1" applyBorder="1" applyAlignment="1">
      <alignment vertical="center"/>
    </xf>
    <xf numFmtId="0" fontId="2" fillId="7" borderId="50" xfId="0" applyFont="1" applyFill="1" applyBorder="1" applyAlignment="1">
      <alignment vertical="center"/>
    </xf>
    <xf numFmtId="0" fontId="5" fillId="7" borderId="49" xfId="0" applyFont="1" applyFill="1" applyBorder="1" applyAlignment="1">
      <alignment horizontal="center" vertical="center" wrapText="1"/>
    </xf>
    <xf numFmtId="0" fontId="5" fillId="7" borderId="49" xfId="0" applyFont="1" applyFill="1" applyBorder="1" applyAlignment="1">
      <alignment horizontal="center" vertical="center"/>
    </xf>
    <xf numFmtId="0" fontId="5" fillId="7" borderId="5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Border="1"/>
    <xf numFmtId="0" fontId="5" fillId="0" borderId="14" xfId="0" applyFont="1" applyFill="1" applyBorder="1" applyAlignment="1">
      <alignment horizontal="center" vertical="center"/>
    </xf>
    <xf numFmtId="0" fontId="12" fillId="0" borderId="20" xfId="0" applyFont="1" applyBorder="1" applyAlignment="1">
      <alignment vertical="center"/>
    </xf>
    <xf numFmtId="0" fontId="12" fillId="0" borderId="19" xfId="0" applyFont="1" applyBorder="1" applyAlignment="1">
      <alignment vertical="center"/>
    </xf>
    <xf numFmtId="0" fontId="2" fillId="0" borderId="15" xfId="0" applyFont="1" applyBorder="1"/>
    <xf numFmtId="0" fontId="34" fillId="9" borderId="0" xfId="0" applyFont="1" applyFill="1" applyBorder="1" applyAlignment="1">
      <alignment vertical="center"/>
    </xf>
    <xf numFmtId="0" fontId="2" fillId="9" borderId="0" xfId="0" applyFont="1" applyFill="1" applyBorder="1" applyAlignment="1">
      <alignment vertical="center"/>
    </xf>
    <xf numFmtId="0" fontId="35" fillId="10" borderId="0" xfId="0" applyFont="1" applyFill="1" applyBorder="1" applyAlignment="1">
      <alignment vertical="center"/>
    </xf>
    <xf numFmtId="0" fontId="2" fillId="10" borderId="0" xfId="0" applyFont="1" applyFill="1" applyBorder="1" applyAlignment="1">
      <alignment vertical="center"/>
    </xf>
    <xf numFmtId="164" fontId="5" fillId="0" borderId="34" xfId="0" applyNumberFormat="1" applyFont="1" applyFill="1" applyBorder="1" applyAlignment="1">
      <alignment horizontal="center" vertical="center"/>
    </xf>
    <xf numFmtId="0" fontId="10" fillId="0" borderId="0" xfId="7" applyFont="1" applyFill="1" applyAlignment="1">
      <alignment horizontal="left" vertical="center" wrapText="1"/>
    </xf>
    <xf numFmtId="12" fontId="9" fillId="0" borderId="55" xfId="0" applyNumberFormat="1" applyFont="1" applyFill="1" applyBorder="1" applyAlignment="1" applyProtection="1">
      <alignment horizontal="center" vertical="center" wrapText="1"/>
      <protection locked="0"/>
    </xf>
    <xf numFmtId="12" fontId="9" fillId="0" borderId="56" xfId="0" applyNumberFormat="1" applyFont="1" applyFill="1" applyBorder="1" applyAlignment="1" applyProtection="1">
      <alignment horizontal="center" vertical="center" wrapText="1"/>
      <protection locked="0"/>
    </xf>
    <xf numFmtId="12" fontId="9" fillId="0" borderId="57" xfId="0" applyNumberFormat="1" applyFont="1" applyFill="1" applyBorder="1" applyAlignment="1" applyProtection="1">
      <alignment horizontal="center" vertical="center" wrapText="1"/>
      <protection locked="0"/>
    </xf>
    <xf numFmtId="0" fontId="7" fillId="2" borderId="58" xfId="0" applyFont="1" applyFill="1" applyBorder="1" applyAlignment="1">
      <alignment horizontal="centerContinuous"/>
    </xf>
    <xf numFmtId="0" fontId="12" fillId="4" borderId="4" xfId="0" applyFont="1" applyFill="1" applyBorder="1" applyAlignment="1">
      <alignment horizontal="centerContinuous" vertical="center"/>
    </xf>
    <xf numFmtId="1" fontId="9" fillId="0" borderId="30" xfId="0" applyNumberFormat="1" applyFont="1" applyFill="1" applyBorder="1" applyAlignment="1" applyProtection="1">
      <alignment horizontal="center" vertical="center"/>
      <protection locked="0"/>
    </xf>
    <xf numFmtId="1" fontId="9" fillId="3" borderId="32" xfId="0" applyNumberFormat="1" applyFont="1" applyFill="1" applyBorder="1" applyAlignment="1" applyProtection="1">
      <alignment horizontal="center" vertical="center"/>
    </xf>
    <xf numFmtId="1" fontId="9" fillId="0" borderId="33" xfId="0" applyNumberFormat="1" applyFont="1" applyFill="1" applyBorder="1" applyAlignment="1" applyProtection="1">
      <alignment horizontal="center" vertical="center"/>
      <protection locked="0"/>
    </xf>
    <xf numFmtId="1" fontId="9" fillId="3" borderId="35" xfId="0" applyNumberFormat="1" applyFont="1" applyFill="1" applyBorder="1" applyAlignment="1" applyProtection="1">
      <alignment horizontal="center" vertical="center"/>
    </xf>
    <xf numFmtId="1" fontId="9" fillId="0" borderId="38" xfId="0" applyNumberFormat="1" applyFont="1" applyFill="1" applyBorder="1" applyAlignment="1" applyProtection="1">
      <alignment horizontal="center" vertical="center"/>
      <protection locked="0"/>
    </xf>
    <xf numFmtId="1" fontId="9" fillId="3" borderId="39" xfId="0" applyNumberFormat="1" applyFont="1" applyFill="1" applyBorder="1" applyAlignment="1" applyProtection="1">
      <alignment horizontal="center" vertical="center"/>
    </xf>
    <xf numFmtId="1" fontId="9" fillId="0" borderId="37" xfId="0" applyNumberFormat="1" applyFont="1" applyFill="1" applyBorder="1" applyAlignment="1" applyProtection="1">
      <alignment horizontal="center" vertical="center"/>
      <protection locked="0"/>
    </xf>
    <xf numFmtId="1" fontId="9" fillId="0" borderId="41" xfId="0" applyNumberFormat="1" applyFont="1" applyFill="1" applyBorder="1" applyAlignment="1" applyProtection="1">
      <alignment horizontal="center" vertical="center"/>
      <protection locked="0"/>
    </xf>
    <xf numFmtId="1" fontId="9" fillId="0" borderId="39" xfId="0" applyNumberFormat="1" applyFont="1" applyFill="1" applyBorder="1" applyAlignment="1" applyProtection="1">
      <alignment horizontal="center" vertical="center"/>
      <protection locked="0"/>
    </xf>
    <xf numFmtId="0" fontId="8" fillId="2" borderId="24" xfId="0" applyFont="1" applyFill="1" applyBorder="1" applyAlignment="1">
      <alignment horizontal="centerContinuous" vertical="center"/>
    </xf>
    <xf numFmtId="0" fontId="13" fillId="2" borderId="59" xfId="0" applyFont="1" applyFill="1" applyBorder="1" applyAlignment="1">
      <alignment horizontal="centerContinuous"/>
    </xf>
    <xf numFmtId="0" fontId="13" fillId="2" borderId="23" xfId="0" applyFont="1" applyFill="1" applyBorder="1" applyAlignment="1">
      <alignment horizontal="centerContinuous" vertical="center"/>
    </xf>
    <xf numFmtId="1" fontId="9" fillId="0" borderId="31" xfId="0" applyNumberFormat="1" applyFont="1" applyFill="1" applyBorder="1" applyAlignment="1" applyProtection="1">
      <alignment horizontal="center" vertical="center"/>
      <protection locked="0"/>
    </xf>
    <xf numFmtId="0" fontId="12" fillId="4" borderId="13" xfId="0" applyFont="1" applyFill="1" applyBorder="1" applyAlignment="1">
      <alignment horizontal="centerContinuous" vertical="center" wrapText="1"/>
    </xf>
    <xf numFmtId="0" fontId="37" fillId="12" borderId="0" xfId="0" applyFont="1" applyFill="1" applyAlignment="1">
      <alignment horizontal="center" vertical="center" wrapText="1"/>
    </xf>
    <xf numFmtId="0" fontId="39" fillId="12" borderId="1" xfId="7" applyFont="1" applyFill="1" applyBorder="1" applyAlignment="1">
      <alignment horizontal="centerContinuous"/>
    </xf>
    <xf numFmtId="0" fontId="40" fillId="12" borderId="2" xfId="0" applyFont="1" applyFill="1" applyBorder="1" applyAlignment="1">
      <alignment horizontal="centerContinuous"/>
    </xf>
    <xf numFmtId="0" fontId="41"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0" fillId="0" borderId="0" xfId="0" applyFont="1"/>
    <xf numFmtId="0" fontId="39" fillId="12" borderId="6" xfId="7" applyFont="1" applyFill="1" applyBorder="1" applyAlignment="1">
      <alignment horizontal="centerContinuous"/>
    </xf>
    <xf numFmtId="0" fontId="40" fillId="12" borderId="21" xfId="0" applyFont="1" applyFill="1" applyBorder="1" applyAlignment="1">
      <alignment horizontal="centerContinuous"/>
    </xf>
    <xf numFmtId="0" fontId="40" fillId="0" borderId="0" xfId="0" applyFont="1" applyAlignment="1">
      <alignment horizontal="center" vertical="center"/>
    </xf>
    <xf numFmtId="0" fontId="43" fillId="0" borderId="0" xfId="7" applyFont="1"/>
    <xf numFmtId="0" fontId="40" fillId="0" borderId="0" xfId="7" applyFont="1"/>
    <xf numFmtId="0" fontId="41" fillId="13" borderId="27" xfId="0" applyFont="1" applyFill="1" applyBorder="1" applyAlignment="1">
      <alignment horizontal="center" vertical="center" wrapText="1"/>
    </xf>
    <xf numFmtId="0" fontId="41" fillId="13" borderId="65" xfId="0" applyFont="1" applyFill="1" applyBorder="1" applyAlignment="1">
      <alignment horizontal="center" vertical="center" wrapText="1"/>
    </xf>
    <xf numFmtId="0" fontId="41" fillId="13" borderId="26" xfId="0" applyFont="1" applyFill="1" applyBorder="1" applyAlignment="1">
      <alignment horizontal="center" vertical="center" wrapText="1"/>
    </xf>
    <xf numFmtId="0" fontId="41" fillId="13" borderId="29" xfId="0" applyFont="1" applyFill="1" applyBorder="1" applyAlignment="1">
      <alignment horizontal="center" vertical="center" wrapText="1"/>
    </xf>
    <xf numFmtId="0" fontId="45" fillId="0" borderId="67"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45" fillId="0" borderId="68"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40" fillId="14" borderId="69" xfId="0" applyFont="1" applyFill="1" applyBorder="1"/>
    <xf numFmtId="0" fontId="45" fillId="14" borderId="44" xfId="0" applyFont="1" applyFill="1" applyBorder="1" applyAlignment="1">
      <alignment horizontal="center" vertical="center" wrapText="1"/>
    </xf>
    <xf numFmtId="0" fontId="45" fillId="0" borderId="35" xfId="0" applyFont="1" applyFill="1" applyBorder="1" applyAlignment="1">
      <alignment horizontal="center" vertical="center" wrapText="1"/>
    </xf>
    <xf numFmtId="0" fontId="45" fillId="14" borderId="70" xfId="0" applyFont="1" applyFill="1" applyBorder="1" applyAlignment="1">
      <alignment horizontal="center" vertical="center" wrapText="1"/>
    </xf>
    <xf numFmtId="0" fontId="45" fillId="0" borderId="71" xfId="0" applyFont="1" applyFill="1" applyBorder="1" applyAlignment="1">
      <alignment horizontal="center" vertical="center" wrapText="1"/>
    </xf>
    <xf numFmtId="0" fontId="40" fillId="14" borderId="66" xfId="0" applyFont="1" applyFill="1" applyBorder="1"/>
    <xf numFmtId="0" fontId="45" fillId="14" borderId="22" xfId="0" applyFont="1" applyFill="1" applyBorder="1" applyAlignment="1">
      <alignment horizontal="center" vertical="center" wrapText="1"/>
    </xf>
    <xf numFmtId="0" fontId="45" fillId="0" borderId="39"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Border="1" applyAlignment="1">
      <alignment horizontal="center" vertical="center" wrapText="1"/>
    </xf>
    <xf numFmtId="0" fontId="40" fillId="0" borderId="29" xfId="0" applyFont="1" applyBorder="1" applyAlignment="1">
      <alignment horizontal="center" vertical="center" wrapText="1"/>
    </xf>
    <xf numFmtId="0" fontId="43" fillId="0" borderId="0" xfId="7" applyFont="1" applyAlignment="1">
      <alignment vertical="center" wrapText="1"/>
    </xf>
    <xf numFmtId="0" fontId="44" fillId="0" borderId="0" xfId="15" applyAlignment="1">
      <alignment horizontal="left" vertical="center"/>
    </xf>
    <xf numFmtId="0" fontId="44" fillId="0" borderId="0" xfId="15" applyAlignment="1">
      <alignment vertical="center"/>
    </xf>
    <xf numFmtId="0" fontId="36" fillId="11" borderId="3" xfId="0" applyFont="1" applyFill="1" applyBorder="1" applyAlignment="1">
      <alignment horizontal="center" vertical="center"/>
    </xf>
    <xf numFmtId="0" fontId="36" fillId="11" borderId="40" xfId="0" applyFont="1" applyFill="1" applyBorder="1" applyAlignment="1">
      <alignment horizontal="center" vertical="center"/>
    </xf>
    <xf numFmtId="0" fontId="36" fillId="11" borderId="4" xfId="0" applyFont="1" applyFill="1" applyBorder="1" applyAlignment="1">
      <alignment horizontal="center" vertical="center"/>
    </xf>
    <xf numFmtId="0" fontId="41" fillId="11" borderId="3" xfId="0" applyFont="1" applyFill="1" applyBorder="1" applyAlignment="1">
      <alignment horizontal="center" vertical="center" wrapText="1"/>
    </xf>
    <xf numFmtId="0" fontId="41" fillId="11" borderId="40" xfId="0" applyFont="1" applyFill="1" applyBorder="1" applyAlignment="1">
      <alignment horizontal="center" vertical="center" wrapText="1"/>
    </xf>
    <xf numFmtId="0" fontId="41" fillId="11" borderId="4" xfId="0" applyFont="1" applyFill="1" applyBorder="1" applyAlignment="1">
      <alignment horizontal="center" vertical="center" wrapText="1"/>
    </xf>
    <xf numFmtId="0" fontId="12" fillId="0" borderId="60" xfId="0" applyFont="1" applyFill="1" applyBorder="1" applyAlignment="1" applyProtection="1">
      <alignment horizontal="left" vertical="top" wrapText="1"/>
      <protection locked="0"/>
    </xf>
    <xf numFmtId="0" fontId="12" fillId="0" borderId="61" xfId="0" applyFont="1" applyFill="1" applyBorder="1" applyAlignment="1" applyProtection="1">
      <alignment horizontal="left" vertical="top" wrapText="1"/>
      <protection locked="0"/>
    </xf>
    <xf numFmtId="0" fontId="12" fillId="0" borderId="62" xfId="0" applyFont="1" applyFill="1" applyBorder="1" applyAlignment="1" applyProtection="1">
      <alignment horizontal="left" vertical="top" wrapText="1"/>
      <protection locked="0"/>
    </xf>
    <xf numFmtId="0" fontId="5" fillId="0" borderId="63" xfId="0" applyFont="1" applyBorder="1" applyAlignment="1">
      <alignment horizontal="center" vertical="center"/>
    </xf>
    <xf numFmtId="0" fontId="5" fillId="0" borderId="18" xfId="0" applyFont="1" applyBorder="1" applyAlignment="1">
      <alignment horizontal="center" vertical="center"/>
    </xf>
    <xf numFmtId="0" fontId="5" fillId="0" borderId="64" xfId="0" applyFont="1" applyBorder="1" applyAlignment="1">
      <alignment horizontal="center" vertical="center"/>
    </xf>
  </cellXfs>
  <cellStyles count="16">
    <cellStyle name="Hyperlink" xfId="15" builtinId="8"/>
    <cellStyle name="Map Data Values" xfId="1"/>
    <cellStyle name="Map Distance" xfId="2"/>
    <cellStyle name="Map Labels" xfId="3"/>
    <cellStyle name="Map Legend" xfId="4"/>
    <cellStyle name="Map Object Names" xfId="5"/>
    <cellStyle name="Map Title" xfId="6"/>
    <cellStyle name="Normal" xfId="0" builtinId="0"/>
    <cellStyle name="Normal 2" xfId="7"/>
    <cellStyle name="Normal 3" xfId="8"/>
    <cellStyle name="Normal 4" xfId="9"/>
    <cellStyle name="Normal 5" xfId="10"/>
    <cellStyle name="Normal_Copy of DHHS Medication Review Tool (2)" xfId="11"/>
    <cellStyle name="Normal_DHHS Personnel Review Tool" xfId="12"/>
    <cellStyle name="Normal_DHHS Record Review Tool" xfId="13"/>
    <cellStyle name="Percent" xfId="14" builtinId="5"/>
  </cellStyles>
  <dxfs count="27">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rgb="FF008000"/>
      </font>
      <fill>
        <patternFill patternType="solid">
          <bgColor rgb="FFCCFF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condense val="0"/>
        <extend val="0"/>
        <color indexed="10"/>
      </font>
      <fill>
        <patternFill patternType="none">
          <bgColor indexed="65"/>
        </patternFill>
      </fill>
    </dxf>
    <dxf>
      <fill>
        <patternFill>
          <bgColor indexed="22"/>
        </patternFill>
      </fill>
    </dxf>
    <dxf>
      <font>
        <condense val="0"/>
        <extend val="0"/>
        <color indexed="10"/>
      </font>
      <fill>
        <patternFill patternType="none">
          <bgColor indexed="65"/>
        </patternFill>
      </fill>
    </dxf>
    <dxf>
      <fill>
        <patternFill>
          <bgColor indexed="22"/>
        </patternFill>
      </fill>
    </dxf>
    <dxf>
      <font>
        <condense val="0"/>
        <extend val="0"/>
        <color indexed="1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10</xdr:col>
      <xdr:colOff>581025</xdr:colOff>
      <xdr:row>58</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 y="38100"/>
          <a:ext cx="6657975" cy="948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1" i="0" u="none" strike="noStrike" baseline="0">
              <a:solidFill>
                <a:srgbClr val="000000"/>
              </a:solidFill>
              <a:latin typeface="Arial"/>
              <a:cs typeface="Arial"/>
            </a:rPr>
            <a:t>Overview and Instructions for Using this Workbook</a:t>
          </a:r>
        </a:p>
        <a:p>
          <a:pPr algn="l" rtl="0">
            <a:defRPr sz="1000"/>
          </a:pPr>
          <a:endParaRPr lang="en-US" sz="1100" b="0" i="0" u="none"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a:solidFill>
                <a:schemeClr val="dk1"/>
              </a:solidFill>
              <a:effectLst/>
              <a:latin typeface="+mn-lt"/>
              <a:ea typeface="+mn-ea"/>
              <a:cs typeface="+mn-cs"/>
            </a:rPr>
            <a:t>Refer to Joint Communication Bulletin (JCB)</a:t>
          </a:r>
          <a:r>
            <a:rPr lang="en-US" sz="1000" baseline="0">
              <a:solidFill>
                <a:schemeClr val="dk1"/>
              </a:solidFill>
              <a:effectLst/>
              <a:latin typeface="+mn-lt"/>
              <a:ea typeface="+mn-ea"/>
              <a:cs typeface="+mn-cs"/>
            </a:rPr>
            <a:t> #254 (June 16, 2017).</a:t>
          </a:r>
          <a:endParaRPr lang="en-US" sz="1100">
            <a:effectLst/>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This workbook contains the following color-coded worksheets:</a:t>
          </a:r>
        </a:p>
        <a:p>
          <a:pPr algn="l" rtl="0">
            <a:defRPr sz="1000"/>
          </a:pPr>
          <a:r>
            <a:rPr lang="en-US" sz="1100" b="0" i="0" u="none" strike="noStrike" baseline="0">
              <a:solidFill>
                <a:srgbClr val="000000"/>
              </a:solidFill>
              <a:latin typeface="Arial"/>
              <a:cs typeface="Arial"/>
            </a:rPr>
            <a:t> </a:t>
          </a:r>
        </a:p>
        <a:p>
          <a:pPr algn="l" rtl="0">
            <a:defRPr sz="1000"/>
          </a:pPr>
          <a:r>
            <a:rPr lang="en-US" sz="1100" b="1" i="0" u="none" strike="noStrike" baseline="0">
              <a:solidFill>
                <a:srgbClr val="808080"/>
              </a:solidFill>
              <a:latin typeface="Arial"/>
              <a:cs typeface="Arial"/>
            </a:rPr>
            <a:t>Gray</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Workbook Instructions, Review Tool Guidelines, Fund Management Records, and Data Extraction worksheets.</a:t>
          </a:r>
        </a:p>
        <a:p>
          <a:pPr algn="l" rtl="0">
            <a:defRPr sz="1000"/>
          </a:pPr>
          <a:r>
            <a:rPr lang="en-US" sz="1100" b="1" i="0" u="none" strike="noStrike" baseline="0">
              <a:solidFill>
                <a:srgbClr val="008000"/>
              </a:solidFill>
              <a:latin typeface="Arial"/>
              <a:cs typeface="Arial"/>
            </a:rPr>
            <a:t>Green</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Workbook Set-up.</a:t>
          </a:r>
        </a:p>
        <a:p>
          <a:pPr algn="l" rtl="0">
            <a:defRPr sz="1000"/>
          </a:pPr>
          <a:r>
            <a:rPr lang="en-US" sz="1100" b="1" i="0" u="none" strike="noStrike" baseline="0">
              <a:ln>
                <a:solidFill>
                  <a:sysClr val="windowText" lastClr="000000"/>
                </a:solidFill>
              </a:ln>
              <a:solidFill>
                <a:srgbClr val="FFFF00"/>
              </a:solidFill>
              <a:latin typeface="Arial"/>
              <a:cs typeface="Arial"/>
            </a:rPr>
            <a:t>Yellow</a:t>
          </a:r>
          <a:r>
            <a:rPr lang="en-US" sz="1100" b="1" i="0" u="none" strike="noStrike" baseline="0">
              <a:solidFill>
                <a:srgbClr val="000000"/>
              </a:solidFill>
              <a:latin typeface="Arial"/>
              <a:cs typeface="Arial"/>
            </a:rPr>
            <a:t>:</a:t>
          </a:r>
          <a:r>
            <a:rPr lang="en-US" sz="1100" b="0" i="0" u="none" strike="noStrike" baseline="0">
              <a:solidFill>
                <a:srgbClr val="000000"/>
              </a:solidFill>
              <a:latin typeface="Arial"/>
              <a:cs typeface="Arial"/>
            </a:rPr>
            <a:t> Unlicensed AFL Review Tool</a:t>
          </a:r>
        </a:p>
        <a:p>
          <a:pPr algn="l" rtl="0">
            <a:defRPr sz="1000"/>
          </a:pPr>
          <a:r>
            <a:rPr lang="en-US" sz="1100" b="1" i="0" u="none" strike="noStrike" baseline="0">
              <a:solidFill>
                <a:srgbClr val="800080"/>
              </a:solidFill>
              <a:latin typeface="Arial"/>
              <a:cs typeface="Arial"/>
            </a:rPr>
            <a:t>Purple</a:t>
          </a:r>
          <a:r>
            <a:rPr lang="en-US" sz="1100" b="1" i="0" u="none" strike="noStrike" baseline="0">
              <a:solidFill>
                <a:srgbClr val="000000"/>
              </a:solidFill>
              <a:latin typeface="Arial"/>
              <a:cs typeface="Arial"/>
            </a:rPr>
            <a:t>:  </a:t>
          </a:r>
          <a:r>
            <a:rPr lang="en-US" sz="1100" b="0" i="0" u="none" strike="noStrike" baseline="0">
              <a:solidFill>
                <a:srgbClr val="000000"/>
              </a:solidFill>
              <a:latin typeface="Arial"/>
              <a:cs typeface="Arial"/>
            </a:rPr>
            <a:t>Fund Management records to be sampled as part of the review. </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Guidelines:</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sheet contains the guidelines for Unlicensed AFL review tool.  The guidelines is embedded in a single PDF file.  To open the guidelines in PDF, double click the PDF icon.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008000"/>
              </a:solidFill>
              <a:latin typeface="Arial"/>
              <a:cs typeface="Arial"/>
            </a:rPr>
            <a:t>Workbook Set-up sheet:</a:t>
          </a:r>
          <a:r>
            <a:rPr lang="en-US" sz="1100" b="0" i="0" u="none" strike="noStrike" baseline="0">
              <a:solidFill>
                <a:srgbClr val="008000"/>
              </a:solidFill>
              <a:latin typeface="Arial"/>
              <a:cs typeface="Arial"/>
            </a:rPr>
            <a:t> </a:t>
          </a:r>
          <a:r>
            <a:rPr lang="en-US" sz="1100" b="0" i="0" u="none" strike="noStrike" baseline="0">
              <a:solidFill>
                <a:srgbClr val="000000"/>
              </a:solidFill>
              <a:latin typeface="Arial"/>
              <a:cs typeface="Arial"/>
            </a:rPr>
            <a:t>This worksheet contains information about the LME-MCO, the provider, the reviewers, and the review dates.  The information need only be entered one time.  Information entered on this worksheet will be automatically entered throughout the workbook where needed (e.g. in the header of each tool, the Overall Summary, and the Data Extraction worksheet).  If changes to this information are needed after the information is entered, simply update the workbook set-up sheet, and the information will be automatically updated throughout the workbook.</a:t>
          </a:r>
        </a:p>
        <a:p>
          <a:pPr algn="l" rtl="0">
            <a:defRPr sz="1000"/>
          </a:pPr>
          <a:r>
            <a:rPr lang="en-US" sz="1100" b="0" i="0" u="none" strike="noStrike" baseline="0">
              <a:solidFill>
                <a:srgbClr val="000000"/>
              </a:solidFill>
              <a:latin typeface="Arial"/>
              <a:cs typeface="Arial"/>
            </a:rPr>
            <a:t> </a:t>
          </a:r>
        </a:p>
        <a:p>
          <a:pPr algn="l" rtl="0">
            <a:defRPr sz="1000"/>
          </a:pPr>
          <a:r>
            <a:rPr lang="en-US" sz="1100" b="1" i="0" u="none" strike="noStrike" baseline="0">
              <a:ln>
                <a:solidFill>
                  <a:sysClr val="windowText" lastClr="000000"/>
                </a:solidFill>
              </a:ln>
              <a:solidFill>
                <a:srgbClr val="FFFF00"/>
              </a:solidFill>
              <a:latin typeface="Arial"/>
              <a:cs typeface="Arial"/>
            </a:rPr>
            <a:t>Unlicensed AFL Review Tool:</a:t>
          </a:r>
          <a:r>
            <a:rPr lang="en-US" sz="1100" b="1" i="0" u="none" strike="noStrike" baseline="0">
              <a:solidFill>
                <a:srgbClr val="FF6600"/>
              </a:solidFill>
              <a:latin typeface="Arial"/>
              <a:cs typeface="Arial"/>
            </a:rPr>
            <a:t>  </a:t>
          </a:r>
          <a:r>
            <a:rPr lang="en-US" sz="1100" b="0" i="0" u="none" strike="noStrike" baseline="0">
              <a:solidFill>
                <a:srgbClr val="000000"/>
              </a:solidFill>
              <a:latin typeface="Arial"/>
              <a:cs typeface="Arial"/>
            </a:rPr>
            <a:t>The tool is designed with multiple columns to provide a place to document results for multiple records.  Each column is numbered for easy reference. The number of columns provided represents the maximum possible number of records anticipated to be sampled during a review.  If all columns are not needed, either hide unneeded columns or limit the number of pages printed (worksheets are formatted to print 10 columns per page).  Some items (such as policies and procedures) are reviewed once for the individual or agency being reviewed.  Enter the results for these items in the first column.  Columns that do not apply have been shaded gray and are locked to prevent anything being entered.</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Cells for entering results contain drop-down menus to indicate whether an item is "</a:t>
          </a:r>
          <a:r>
            <a:rPr lang="en-US" sz="1100" b="1" i="0" u="none" strike="noStrike" baseline="0">
              <a:solidFill>
                <a:srgbClr val="000000"/>
              </a:solidFill>
              <a:latin typeface="Arial"/>
              <a:cs typeface="Arial"/>
            </a:rPr>
            <a:t>Met</a:t>
          </a:r>
          <a:r>
            <a:rPr lang="en-US" sz="1100" b="0" i="0" u="none" strike="noStrike" baseline="0">
              <a:solidFill>
                <a:srgbClr val="000000"/>
              </a:solidFill>
              <a:latin typeface="Arial"/>
              <a:cs typeface="Arial"/>
            </a:rPr>
            <a:t>", "</a:t>
          </a:r>
          <a:r>
            <a:rPr lang="en-US" sz="1100" b="1" i="0" u="none" strike="noStrike" baseline="0">
              <a:solidFill>
                <a:srgbClr val="FF0000"/>
              </a:solidFill>
              <a:latin typeface="Arial"/>
              <a:cs typeface="Arial"/>
            </a:rPr>
            <a:t>Not Met</a:t>
          </a:r>
          <a:r>
            <a:rPr lang="en-US" sz="1100" b="0" i="0" u="none" strike="noStrike" baseline="0">
              <a:solidFill>
                <a:srgbClr val="000000"/>
              </a:solidFill>
              <a:latin typeface="Arial"/>
              <a:cs typeface="Arial"/>
            </a:rPr>
            <a:t>"</a:t>
          </a:r>
          <a:r>
            <a:rPr lang="en-US" sz="1100" b="0" i="0" u="none" strike="noStrike" baseline="0">
              <a:solidFill>
                <a:srgbClr val="FF0000"/>
              </a:solidFill>
              <a:latin typeface="Arial"/>
              <a:cs typeface="Arial"/>
            </a:rPr>
            <a:t> </a:t>
          </a:r>
          <a:r>
            <a:rPr lang="en-US" sz="1100" b="0" i="0" u="none" strike="noStrike" baseline="0">
              <a:solidFill>
                <a:srgbClr val="000000"/>
              </a:solidFill>
              <a:latin typeface="Arial"/>
              <a:cs typeface="Arial"/>
            </a:rPr>
            <a:t>or "</a:t>
          </a:r>
          <a:r>
            <a:rPr lang="en-US" sz="1100" b="1" i="0" u="none" strike="noStrike" baseline="0">
              <a:solidFill>
                <a:srgbClr val="000000"/>
              </a:solidFill>
              <a:latin typeface="Arial"/>
              <a:cs typeface="Arial"/>
            </a:rPr>
            <a:t>N/A</a:t>
          </a:r>
          <a:r>
            <a:rPr lang="en-US" sz="1100" b="0" i="0" u="none" strike="noStrike" baseline="0">
              <a:solidFill>
                <a:srgbClr val="000000"/>
              </a:solidFill>
              <a:latin typeface="Arial"/>
              <a:cs typeface="Arial"/>
            </a:rPr>
            <a:t>".  Items that are "</a:t>
          </a:r>
          <a:r>
            <a:rPr lang="en-US" sz="1100" b="1" i="0" u="none" strike="noStrike" baseline="0">
              <a:solidFill>
                <a:srgbClr val="FF0000"/>
              </a:solidFill>
              <a:latin typeface="Arial"/>
              <a:cs typeface="Arial"/>
            </a:rPr>
            <a:t>Not Met</a:t>
          </a:r>
          <a:r>
            <a:rPr lang="en-US" sz="1100" b="0" i="0" u="none" strike="noStrike" baseline="0">
              <a:solidFill>
                <a:srgbClr val="000000"/>
              </a:solidFill>
              <a:latin typeface="Arial"/>
              <a:cs typeface="Arial"/>
            </a:rPr>
            <a:t>" will be displayed in </a:t>
          </a:r>
          <a:r>
            <a:rPr lang="en-US" sz="1100" b="1" i="0" u="none" strike="noStrike" baseline="0">
              <a:solidFill>
                <a:srgbClr val="FF0000"/>
              </a:solidFill>
              <a:latin typeface="Arial"/>
              <a:cs typeface="Arial"/>
            </a:rPr>
            <a:t>red font </a:t>
          </a:r>
          <a:r>
            <a:rPr lang="en-US" sz="1100" b="0" i="0" u="none" strike="noStrike" baseline="0">
              <a:solidFill>
                <a:srgbClr val="000000"/>
              </a:solidFill>
              <a:latin typeface="Arial"/>
              <a:cs typeface="Arial"/>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i="0" u="none" strike="noStrike" baseline="0">
              <a:solidFill>
                <a:srgbClr val="000000"/>
              </a:solidFill>
              <a:latin typeface="Arial"/>
              <a:cs typeface="Arial"/>
            </a:rPr>
            <a:t>Overall Summary</a:t>
          </a:r>
          <a:r>
            <a:rPr lang="en-US" sz="1100" b="0" i="0" u="none" strike="noStrike" baseline="0">
              <a:solidFill>
                <a:srgbClr val="000000"/>
              </a:solidFill>
              <a:latin typeface="Arial"/>
              <a:cs typeface="Arial"/>
            </a:rPr>
            <a:t>" worksheet (explained below).</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review tool is designed to document results for items reviewed and individual records sampled.  They do not contain protected health information (PHI) and may be printed and attached to the review report or given to the provider, as appropriate, as part of the supporting documentation.</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Overall Summary:</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worksheet summarizes the results for the tool in one convenient place.  It can be printed and attached to the review report to serve as a handy reference to the provider and reviewer of results and items needing corrective action.  It calculates the number and percent met for each item or record reviewed.  </a:t>
          </a:r>
        </a:p>
        <a:p>
          <a:pPr algn="l" rtl="0">
            <a:defRPr sz="1000"/>
          </a:pP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0080"/>
              </a:solidFill>
              <a:latin typeface="Arial"/>
              <a:cs typeface="Arial"/>
            </a:rPr>
            <a:t>Fund Management Records worksheet</a:t>
          </a:r>
          <a:r>
            <a:rPr lang="en-US" sz="1100" b="1" i="0" u="none" strike="noStrike" baseline="0">
              <a:solidFill>
                <a:srgbClr val="000000"/>
              </a:solidFill>
              <a:latin typeface="Arial"/>
              <a:cs typeface="Arial"/>
            </a:rPr>
            <a:t>:   </a:t>
          </a:r>
          <a:r>
            <a:rPr lang="en-US" sz="1100" b="0" i="0" u="none" strike="noStrike" baseline="0">
              <a:solidFill>
                <a:srgbClr val="000000"/>
              </a:solidFill>
              <a:latin typeface="Arial"/>
              <a:cs typeface="Arial"/>
            </a:rPr>
            <a:t>This worksheet provides a place to list individual consumer records to be sampled as part of the review. </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Worksheets involving consumer records include identifyng information that is considered to be </a:t>
          </a:r>
          <a:r>
            <a:rPr lang="en-US" sz="1100" b="1" i="0" u="none" strike="noStrike" baseline="0">
              <a:solidFill>
                <a:srgbClr val="000000"/>
              </a:solidFill>
              <a:latin typeface="Arial"/>
              <a:cs typeface="Arial"/>
            </a:rPr>
            <a:t>Protected Health Information (PHI)</a:t>
          </a:r>
          <a:r>
            <a:rPr lang="en-US" sz="1100" b="0" i="0" u="none" strike="noStrike" baseline="0">
              <a:solidFill>
                <a:srgbClr val="000000"/>
              </a:solidFill>
              <a:latin typeface="Arial"/>
              <a:cs typeface="Arial"/>
            </a:rPr>
            <a:t> and as such require the file to be stored in a secure location and encrypted/password protected prior to emailing.  The record numbers in the first column in these worksheets (e.g. 1 through 5) correspond to the record numbers across the top of the review tool.  </a:t>
          </a:r>
        </a:p>
        <a:p>
          <a:pPr algn="l" rtl="0">
            <a:defRPr sz="1000"/>
          </a:pPr>
          <a:r>
            <a:rPr lang="en-US" sz="1100" b="1" i="0" u="none" strike="noStrike" baseline="0">
              <a:solidFill>
                <a:srgbClr val="000000"/>
              </a:solidFill>
              <a:latin typeface="Arial"/>
              <a:cs typeface="Arial"/>
            </a:rPr>
            <a:t> </a:t>
          </a:r>
          <a:endParaRPr lang="en-US" sz="1100" b="0" i="0" u="none" strike="noStrike" baseline="0">
            <a:solidFill>
              <a:srgbClr val="000000"/>
            </a:solidFill>
            <a:latin typeface="Arial"/>
            <a:cs typeface="Arial"/>
          </a:endParaRPr>
        </a:p>
        <a:p>
          <a:pPr algn="l" rtl="0">
            <a:defRPr sz="1000"/>
          </a:pPr>
          <a:r>
            <a:rPr lang="en-US" sz="1100" b="1" i="0" u="none" strike="noStrike" baseline="0">
              <a:solidFill>
                <a:srgbClr val="808080"/>
              </a:solidFill>
              <a:latin typeface="Arial"/>
              <a:cs typeface="Arial"/>
            </a:rPr>
            <a:t>Data Extraction:</a:t>
          </a:r>
          <a:r>
            <a:rPr lang="en-US" sz="1100" b="0" i="0" u="none" strike="noStrike" baseline="0">
              <a:solidFill>
                <a:srgbClr val="808080"/>
              </a:solidFill>
              <a:latin typeface="Arial"/>
              <a:cs typeface="Arial"/>
            </a:rPr>
            <a:t>  </a:t>
          </a:r>
          <a:r>
            <a:rPr lang="en-US" sz="1100" b="0" i="0" u="none" strike="noStrike" baseline="0">
              <a:solidFill>
                <a:srgbClr val="000000"/>
              </a:solidFill>
              <a:latin typeface="Arial"/>
              <a:cs typeface="Arial"/>
            </a:rPr>
            <a:t>This worksheet is linked to the Workbook Set-up and Overall Summary worksheets and places identifying information and summary results into a single row in a format that will permit the data to be copied and pasted into a separate Excel database.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295275</xdr:colOff>
          <xdr:row>56</xdr:row>
          <xdr:rowOff>152400</xdr:rowOff>
        </xdr:from>
        <xdr:to>
          <xdr:col>9</xdr:col>
          <xdr:colOff>600075</xdr:colOff>
          <xdr:row>61</xdr:row>
          <xdr:rowOff>28575</xdr:rowOff>
        </xdr:to>
        <xdr:sp macro="" textlink="">
          <xdr:nvSpPr>
            <xdr:cNvPr id="36876" name="Object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xdr:col>
      <xdr:colOff>219075</xdr:colOff>
      <xdr:row>2</xdr:row>
      <xdr:rowOff>247650</xdr:rowOff>
    </xdr:from>
    <xdr:to>
      <xdr:col>1</xdr:col>
      <xdr:colOff>1323975</xdr:colOff>
      <xdr:row>2</xdr:row>
      <xdr:rowOff>447675</xdr:rowOff>
    </xdr:to>
    <xdr:sp macro="" textlink="">
      <xdr:nvSpPr>
        <xdr:cNvPr id="16" name="Left Arrow 15">
          <a:extLst>
            <a:ext uri="{FF2B5EF4-FFF2-40B4-BE49-F238E27FC236}">
              <a16:creationId xmlns:a16="http://schemas.microsoft.com/office/drawing/2014/main" id="{00000000-0008-0000-0100-000010000000}"/>
            </a:ext>
          </a:extLst>
        </xdr:cNvPr>
        <xdr:cNvSpPr/>
      </xdr:nvSpPr>
      <xdr:spPr>
        <a:xfrm>
          <a:off x="2933700" y="581025"/>
          <a:ext cx="1104900" cy="200025"/>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1762125</xdr:colOff>
          <xdr:row>2</xdr:row>
          <xdr:rowOff>19050</xdr:rowOff>
        </xdr:from>
        <xdr:to>
          <xdr:col>0</xdr:col>
          <xdr:colOff>2676525</xdr:colOff>
          <xdr:row>2</xdr:row>
          <xdr:rowOff>704850</xdr:rowOff>
        </xdr:to>
        <xdr:sp macro="" textlink="">
          <xdr:nvSpPr>
            <xdr:cNvPr id="36887" name="Object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0</xdr:col>
      <xdr:colOff>676275</xdr:colOff>
      <xdr:row>2</xdr:row>
      <xdr:rowOff>752475</xdr:rowOff>
    </xdr:to>
    <xdr:pic>
      <xdr:nvPicPr>
        <xdr:cNvPr id="37896" name="Picture 1" descr="/Volumes/koi/Backups.backupdb/Nancy Law Rogers’ Computer 2/2012-06-30-000538/Macintosh HD/Users/nancylawrogers/Desktop/dhhslogo-4.gif">
          <a:extLst>
            <a:ext uri="{FF2B5EF4-FFF2-40B4-BE49-F238E27FC236}">
              <a16:creationId xmlns:a16="http://schemas.microsoft.com/office/drawing/2014/main" id="{00000000-0008-0000-0200-000008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275"/>
          <a:ext cx="676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11</xdr:row>
      <xdr:rowOff>76200</xdr:rowOff>
    </xdr:from>
    <xdr:to>
      <xdr:col>7</xdr:col>
      <xdr:colOff>495300</xdr:colOff>
      <xdr:row>13</xdr:row>
      <xdr:rowOff>0</xdr:rowOff>
    </xdr:to>
    <xdr:sp macro="" textlink="">
      <xdr:nvSpPr>
        <xdr:cNvPr id="3" name="Left Arrow Callout 2">
          <a:extLst>
            <a:ext uri="{FF2B5EF4-FFF2-40B4-BE49-F238E27FC236}">
              <a16:creationId xmlns:a16="http://schemas.microsoft.com/office/drawing/2014/main" id="{00000000-0008-0000-0200-000003000000}"/>
            </a:ext>
          </a:extLst>
        </xdr:cNvPr>
        <xdr:cNvSpPr/>
      </xdr:nvSpPr>
      <xdr:spPr>
        <a:xfrm>
          <a:off x="10458450" y="4552950"/>
          <a:ext cx="3238500" cy="68580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Do not leave either date blank.  If the review was</a:t>
          </a:r>
          <a:r>
            <a:rPr lang="en-US" sz="1100" baseline="0"/>
            <a:t> conducted in a single day, make both dates the same date.</a:t>
          </a:r>
          <a:r>
            <a:rPr lang="en-US" sz="1100"/>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466725</xdr:colOff>
      <xdr:row>1</xdr:row>
      <xdr:rowOff>371475</xdr:rowOff>
    </xdr:to>
    <xdr:pic>
      <xdr:nvPicPr>
        <xdr:cNvPr id="38917" name="Picture 1" descr="/Volumes/koi/Backups.backupdb/Nancy Law Rogers’ Computer 2/2012-06-30-000538/Macintosh HD/Users/nancylawrogers/Desktop/dhhslogo-4.gif">
          <a:extLst>
            <a:ext uri="{FF2B5EF4-FFF2-40B4-BE49-F238E27FC236}">
              <a16:creationId xmlns:a16="http://schemas.microsoft.com/office/drawing/2014/main" id="{00000000-0008-0000-0400-000005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6667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228600</xdr:colOff>
      <xdr:row>2</xdr:row>
      <xdr:rowOff>0</xdr:rowOff>
    </xdr:to>
    <xdr:pic>
      <xdr:nvPicPr>
        <xdr:cNvPr id="39940" name="Picture 1" descr="/Volumes/koi/Backups.backupdb/Nancy Law Rogers’ Computer 2/2012-06-30-000538/Macintosh HD/Users/nancylawrogers/Desktop/dhhslogo-4.gif">
          <a:extLst>
            <a:ext uri="{FF2B5EF4-FFF2-40B4-BE49-F238E27FC236}">
              <a16:creationId xmlns:a16="http://schemas.microsoft.com/office/drawing/2014/main" id="{00000000-0008-0000-0700-000004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4286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11</xdr:row>
      <xdr:rowOff>95251</xdr:rowOff>
    </xdr:from>
    <xdr:to>
      <xdr:col>9</xdr:col>
      <xdr:colOff>1038225</xdr:colOff>
      <xdr:row>14</xdr:row>
      <xdr:rowOff>142876</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648200" y="2676526"/>
          <a:ext cx="8477250" cy="53340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y%20Documents/Quality%20Management/System%20Performance/CABHA/CABHA%20perf%20measures%20Sep26%202011%20resul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s://dma.ncdhhs.gov/providers/clinical-coverage-policies/clinical-coverage-policy-index" TargetMode="External"/><Relationship Id="rId1" Type="http://schemas.openxmlformats.org/officeDocument/2006/relationships/hyperlink" Target="https://dma.ncdhhs.gov/providers/clinical-coverage-policies/behavioral-health-clinical-coverage-policies"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L1" sqref="L1"/>
    </sheetView>
  </sheetViews>
  <sheetFormatPr defaultRowHeight="12.75"/>
  <cols>
    <col min="1" max="16384" width="9.140625" style="196"/>
  </cols>
  <sheetData/>
  <sheetProtection sheet="1" objects="1" scenarios="1"/>
  <printOptions horizontalCentered="1"/>
  <pageMargins left="0.2" right="0.2" top="0.25" bottom="0.2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5"/>
  <sheetViews>
    <sheetView workbookViewId="0">
      <selection sqref="A1:D1"/>
    </sheetView>
  </sheetViews>
  <sheetFormatPr defaultRowHeight="12.75"/>
  <cols>
    <col min="1" max="1" width="40.7109375" customWidth="1"/>
    <col min="2" max="3" width="23.7109375" customWidth="1"/>
    <col min="4" max="4" width="48.7109375" customWidth="1"/>
  </cols>
  <sheetData>
    <row r="1" spans="1:8" ht="13.5" thickBot="1">
      <c r="A1" s="317" t="s">
        <v>180</v>
      </c>
      <c r="B1" s="318"/>
      <c r="C1" s="318"/>
      <c r="D1" s="319"/>
      <c r="E1" s="237"/>
      <c r="F1" s="237"/>
      <c r="G1" s="237"/>
      <c r="H1" s="237"/>
    </row>
    <row r="2" spans="1:8" ht="12.75" customHeight="1">
      <c r="E2" s="237"/>
      <c r="F2" s="237"/>
      <c r="G2" s="237"/>
      <c r="H2" s="237"/>
    </row>
    <row r="3" spans="1:8" ht="57.95" customHeight="1">
      <c r="C3" s="282" t="s">
        <v>150</v>
      </c>
    </row>
    <row r="4" spans="1:8" ht="13.5" thickBot="1"/>
    <row r="5" spans="1:8" s="287" customFormat="1" ht="15.75" thickBot="1">
      <c r="A5" s="320" t="s">
        <v>154</v>
      </c>
      <c r="B5" s="321"/>
      <c r="C5" s="321"/>
      <c r="D5" s="322"/>
    </row>
    <row r="6" spans="1:8" s="287" customFormat="1" ht="13.5" thickBot="1"/>
    <row r="7" spans="1:8" s="287" customFormat="1" ht="15.75" thickBot="1">
      <c r="A7" s="293" t="s">
        <v>155</v>
      </c>
      <c r="B7" s="294" t="s">
        <v>156</v>
      </c>
      <c r="C7" s="295" t="s">
        <v>144</v>
      </c>
      <c r="D7" s="296" t="s">
        <v>145</v>
      </c>
    </row>
    <row r="8" spans="1:8" s="287" customFormat="1" ht="51">
      <c r="A8" s="297" t="s">
        <v>157</v>
      </c>
      <c r="B8" s="297" t="s">
        <v>158</v>
      </c>
      <c r="C8" s="298" t="s">
        <v>159</v>
      </c>
      <c r="D8" s="299" t="s">
        <v>160</v>
      </c>
    </row>
    <row r="9" spans="1:8" s="287" customFormat="1" ht="25.5">
      <c r="A9" s="300" t="s">
        <v>161</v>
      </c>
      <c r="B9" s="300" t="s">
        <v>162</v>
      </c>
      <c r="C9" s="301" t="s">
        <v>146</v>
      </c>
      <c r="D9" s="302" t="s">
        <v>163</v>
      </c>
    </row>
    <row r="10" spans="1:8" s="287" customFormat="1" ht="38.25">
      <c r="A10" s="300" t="s">
        <v>164</v>
      </c>
      <c r="B10" s="300" t="s">
        <v>165</v>
      </c>
      <c r="C10" s="301" t="s">
        <v>149</v>
      </c>
      <c r="D10" s="302" t="s">
        <v>166</v>
      </c>
    </row>
    <row r="11" spans="1:8" s="287" customFormat="1" ht="38.25">
      <c r="A11" s="300" t="s">
        <v>167</v>
      </c>
      <c r="B11" s="300" t="s">
        <v>168</v>
      </c>
      <c r="C11" s="301" t="s">
        <v>149</v>
      </c>
      <c r="D11" s="302" t="s">
        <v>166</v>
      </c>
    </row>
    <row r="12" spans="1:8" s="287" customFormat="1" ht="25.5">
      <c r="A12" s="300" t="s">
        <v>169</v>
      </c>
      <c r="B12" s="300" t="s">
        <v>147</v>
      </c>
      <c r="C12" s="301" t="s">
        <v>147</v>
      </c>
      <c r="D12" s="302" t="s">
        <v>148</v>
      </c>
    </row>
    <row r="13" spans="1:8" s="287" customFormat="1" ht="51">
      <c r="A13" s="300" t="s">
        <v>170</v>
      </c>
      <c r="B13" s="300" t="s">
        <v>171</v>
      </c>
      <c r="C13" s="301" t="s">
        <v>159</v>
      </c>
      <c r="D13" s="302" t="s">
        <v>172</v>
      </c>
    </row>
    <row r="14" spans="1:8" s="287" customFormat="1" ht="25.5">
      <c r="A14" s="300" t="s">
        <v>173</v>
      </c>
      <c r="B14" s="303"/>
      <c r="C14" s="304"/>
      <c r="D14" s="305" t="s">
        <v>174</v>
      </c>
    </row>
    <row r="15" spans="1:8" s="287" customFormat="1" ht="51">
      <c r="A15" s="300" t="s">
        <v>175</v>
      </c>
      <c r="B15" s="303"/>
      <c r="C15" s="306"/>
      <c r="D15" s="305" t="s">
        <v>176</v>
      </c>
    </row>
    <row r="16" spans="1:8" s="287" customFormat="1" ht="39" thickBot="1">
      <c r="A16" s="307" t="s">
        <v>175</v>
      </c>
      <c r="B16" s="308"/>
      <c r="C16" s="309"/>
      <c r="D16" s="310" t="s">
        <v>177</v>
      </c>
    </row>
    <row r="17" spans="1:4" s="287" customFormat="1" ht="64.5" thickBot="1">
      <c r="A17" s="311"/>
      <c r="B17" s="311"/>
      <c r="C17" s="312" t="s">
        <v>178</v>
      </c>
      <c r="D17" s="313" t="s">
        <v>179</v>
      </c>
    </row>
    <row r="19" spans="1:4" ht="13.5" thickBot="1"/>
    <row r="20" spans="1:4" s="287" customFormat="1" ht="15.75">
      <c r="A20" s="283" t="s">
        <v>152</v>
      </c>
      <c r="B20" s="284"/>
      <c r="C20" s="285"/>
      <c r="D20" s="286"/>
    </row>
    <row r="21" spans="1:4" s="287" customFormat="1" ht="16.5" thickBot="1">
      <c r="A21" s="288" t="s">
        <v>153</v>
      </c>
      <c r="B21" s="289"/>
      <c r="C21" s="290"/>
    </row>
    <row r="22" spans="1:4" s="287" customFormat="1" ht="14.25">
      <c r="A22" s="291"/>
      <c r="C22" s="290"/>
    </row>
    <row r="23" spans="1:4" s="287" customFormat="1" ht="28.5">
      <c r="A23" s="314" t="s">
        <v>181</v>
      </c>
      <c r="B23" s="315" t="s">
        <v>182</v>
      </c>
    </row>
    <row r="24" spans="1:4" s="287" customFormat="1" ht="28.5">
      <c r="A24" s="314" t="s">
        <v>183</v>
      </c>
      <c r="B24" s="316" t="s">
        <v>184</v>
      </c>
      <c r="C24" s="290"/>
    </row>
    <row r="25" spans="1:4" s="287" customFormat="1">
      <c r="A25" s="292"/>
      <c r="C25" s="290"/>
    </row>
  </sheetData>
  <mergeCells count="2">
    <mergeCell ref="A1:D1"/>
    <mergeCell ref="A5:D5"/>
  </mergeCells>
  <hyperlinks>
    <hyperlink ref="B23" r:id="rId1"/>
    <hyperlink ref="B24" r:id="rId2"/>
  </hyperlinks>
  <printOptions horizontalCentered="1"/>
  <pageMargins left="0.2" right="0.2" top="0.25" bottom="0.25" header="0.3" footer="0.3"/>
  <pageSetup orientation="landscape" r:id="rId3"/>
  <rowBreaks count="1" manualBreakCount="1">
    <brk id="19" max="16383" man="1"/>
  </rowBreaks>
  <drawing r:id="rId4"/>
  <legacyDrawing r:id="rId5"/>
  <oleObjects>
    <mc:AlternateContent xmlns:mc="http://schemas.openxmlformats.org/markup-compatibility/2006">
      <mc:Choice Requires="x14">
        <oleObject progId="AcroExch.Document.7" dvAspect="DVASPECT_ICON" shapeId="36876" r:id="rId6">
          <objectPr defaultSize="0" r:id="rId7">
            <anchor moveWithCells="1">
              <from>
                <xdr:col>8</xdr:col>
                <xdr:colOff>295275</xdr:colOff>
                <xdr:row>56</xdr:row>
                <xdr:rowOff>152400</xdr:rowOff>
              </from>
              <to>
                <xdr:col>9</xdr:col>
                <xdr:colOff>600075</xdr:colOff>
                <xdr:row>61</xdr:row>
                <xdr:rowOff>28575</xdr:rowOff>
              </to>
            </anchor>
          </objectPr>
        </oleObject>
      </mc:Choice>
      <mc:Fallback>
        <oleObject progId="AcroExch.Document.7" dvAspect="DVASPECT_ICON" shapeId="36876" r:id="rId6"/>
      </mc:Fallback>
    </mc:AlternateContent>
    <mc:AlternateContent xmlns:mc="http://schemas.openxmlformats.org/markup-compatibility/2006">
      <mc:Choice Requires="x14">
        <oleObject progId="AcroExch.Document.DC" dvAspect="DVASPECT_ICON" shapeId="36887" r:id="rId8">
          <objectPr defaultSize="0" r:id="rId9">
            <anchor moveWithCells="1">
              <from>
                <xdr:col>0</xdr:col>
                <xdr:colOff>1762125</xdr:colOff>
                <xdr:row>2</xdr:row>
                <xdr:rowOff>19050</xdr:rowOff>
              </from>
              <to>
                <xdr:col>0</xdr:col>
                <xdr:colOff>2676525</xdr:colOff>
                <xdr:row>2</xdr:row>
                <xdr:rowOff>704850</xdr:rowOff>
              </to>
            </anchor>
          </objectPr>
        </oleObject>
      </mc:Choice>
      <mc:Fallback>
        <oleObject progId="AcroExch.Document.DC" dvAspect="DVASPECT_ICON" shapeId="36887"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B14"/>
  <sheetViews>
    <sheetView zoomScaleNormal="100" zoomScaleSheetLayoutView="85" workbookViewId="0">
      <pane ySplit="1" topLeftCell="A2" activePane="bottomLeft" state="frozen"/>
      <selection activeCell="B4" sqref="B4"/>
      <selection pane="bottomLeft" activeCell="B4" sqref="B4"/>
    </sheetView>
  </sheetViews>
  <sheetFormatPr defaultColWidth="8.85546875" defaultRowHeight="12.75"/>
  <cols>
    <col min="1" max="1" width="50.7109375" style="4" customWidth="1"/>
    <col min="2" max="2" width="80.7109375" style="5" customWidth="1"/>
    <col min="3" max="16384" width="8.85546875" style="3"/>
  </cols>
  <sheetData>
    <row r="1" spans="1:2" ht="40.15" customHeight="1">
      <c r="A1" s="1" t="s">
        <v>0</v>
      </c>
      <c r="B1" s="2"/>
    </row>
    <row r="2" spans="1:2" ht="12.95" customHeight="1" thickBot="1"/>
    <row r="3" spans="1:2" ht="60" customHeight="1" thickBot="1">
      <c r="A3" s="6" t="s">
        <v>1</v>
      </c>
      <c r="B3" s="7"/>
    </row>
    <row r="4" spans="1:2" s="10" customFormat="1" ht="30" customHeight="1" thickBot="1">
      <c r="A4" s="8" t="s">
        <v>2</v>
      </c>
      <c r="B4" s="9"/>
    </row>
    <row r="5" spans="1:2" s="10" customFormat="1" ht="30" customHeight="1" thickBot="1">
      <c r="A5" s="8" t="s">
        <v>4</v>
      </c>
      <c r="B5" s="9"/>
    </row>
    <row r="6" spans="1:2" s="10" customFormat="1" ht="30" customHeight="1" thickBot="1">
      <c r="A6" s="8" t="s">
        <v>5</v>
      </c>
      <c r="B6" s="9"/>
    </row>
    <row r="7" spans="1:2" s="10" customFormat="1" ht="30" customHeight="1" thickBot="1">
      <c r="A7" s="8" t="s">
        <v>6</v>
      </c>
      <c r="B7" s="9"/>
    </row>
    <row r="8" spans="1:2" s="10" customFormat="1" ht="30" customHeight="1" thickBot="1">
      <c r="A8" s="8" t="s">
        <v>7</v>
      </c>
      <c r="B8" s="11"/>
    </row>
    <row r="9" spans="1:2" s="10" customFormat="1" ht="30" customHeight="1" thickBot="1">
      <c r="A9" s="8" t="s">
        <v>93</v>
      </c>
      <c r="B9" s="9"/>
    </row>
    <row r="10" spans="1:2" s="10" customFormat="1" ht="30" customHeight="1" thickBot="1">
      <c r="A10" s="8" t="s">
        <v>8</v>
      </c>
      <c r="B10" s="9"/>
    </row>
    <row r="11" spans="1:2" s="10" customFormat="1" ht="30" customHeight="1" thickBot="1">
      <c r="A11" s="8" t="s">
        <v>9</v>
      </c>
      <c r="B11" s="11"/>
    </row>
    <row r="12" spans="1:2" s="10" customFormat="1" ht="30" customHeight="1" thickBot="1">
      <c r="A12" s="8" t="s">
        <v>10</v>
      </c>
      <c r="B12" s="12"/>
    </row>
    <row r="13" spans="1:2" s="10" customFormat="1" ht="30" customHeight="1" thickBot="1">
      <c r="A13" s="8" t="s">
        <v>11</v>
      </c>
      <c r="B13" s="12"/>
    </row>
    <row r="14" spans="1:2" s="10" customFormat="1" ht="30" customHeight="1" thickBot="1">
      <c r="A14" s="8" t="s">
        <v>12</v>
      </c>
      <c r="B14" s="11"/>
    </row>
  </sheetData>
  <sheetProtection sheet="1" objects="1" scenarios="1"/>
  <conditionalFormatting sqref="B4:B14">
    <cfRule type="expression" dxfId="26" priority="3" stopIfTrue="1">
      <formula>B4=""</formula>
    </cfRule>
  </conditionalFormatting>
  <dataValidations count="2">
    <dataValidation type="list" allowBlank="1" showInputMessage="1" showErrorMessage="1" prompt="Select the appropriate LME-MCO from the drop-down box choices." sqref="B4">
      <formula1>LME_MCO</formula1>
    </dataValidation>
    <dataValidation type="list" allowBlank="1" showInputMessage="1" showErrorMessage="1" sqref="B14">
      <formula1>"Routine,PPR,Initial"</formula1>
    </dataValidation>
  </dataValidations>
  <printOptions horizontalCentered="1"/>
  <pageMargins left="0.25" right="0.25" top="0.5" bottom="0.5" header="0.25" footer="0"/>
  <pageSetup orientation="landscape" r:id="rId1"/>
  <headerFooter alignWithMargins="0">
    <oddFooter>&amp;L&amp;8Agency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defaultRowHeight="12.75"/>
  <cols>
    <col min="1" max="1" width="29.7109375" style="232" bestFit="1" customWidth="1"/>
    <col min="2" max="16384" width="9.140625" style="233"/>
  </cols>
  <sheetData>
    <row r="1" spans="1:1">
      <c r="A1" s="236" t="s">
        <v>86</v>
      </c>
    </row>
    <row r="2" spans="1:1">
      <c r="A2" s="234" t="s">
        <v>87</v>
      </c>
    </row>
    <row r="4" spans="1:1">
      <c r="A4" s="232" t="s">
        <v>88</v>
      </c>
    </row>
    <row r="5" spans="1:1">
      <c r="A5" s="235" t="s">
        <v>3</v>
      </c>
    </row>
    <row r="6" spans="1:1">
      <c r="A6" s="235" t="s">
        <v>89</v>
      </c>
    </row>
    <row r="7" spans="1:1">
      <c r="A7" s="235" t="s">
        <v>90</v>
      </c>
    </row>
    <row r="8" spans="1:1">
      <c r="A8" s="235" t="s">
        <v>91</v>
      </c>
    </row>
    <row r="9" spans="1:1">
      <c r="A9" s="235" t="s">
        <v>92</v>
      </c>
    </row>
    <row r="10" spans="1:1">
      <c r="A10" s="235" t="s">
        <v>139</v>
      </c>
    </row>
    <row r="11" spans="1:1">
      <c r="A11" s="235" t="s">
        <v>151</v>
      </c>
    </row>
  </sheetData>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K208"/>
  <sheetViews>
    <sheetView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3.28515625" style="146" customWidth="1"/>
    <col min="2" max="2" width="75.7109375" style="110" customWidth="1"/>
    <col min="3" max="30" width="6.7109375" style="111" customWidth="1"/>
    <col min="31" max="32" width="6.7109375" style="146" customWidth="1"/>
    <col min="33" max="37" width="5.7109375" style="93" customWidth="1"/>
    <col min="38" max="16384" width="8.85546875" style="112"/>
  </cols>
  <sheetData>
    <row r="1" spans="1:37" s="98" customFormat="1" ht="30" customHeight="1">
      <c r="A1" s="94"/>
      <c r="B1" s="95"/>
      <c r="C1" s="14" t="s">
        <v>102</v>
      </c>
      <c r="D1" s="95"/>
      <c r="E1" s="95"/>
      <c r="F1" s="95"/>
      <c r="G1" s="95"/>
      <c r="H1" s="95"/>
      <c r="I1" s="95"/>
      <c r="J1" s="95"/>
      <c r="K1" s="95"/>
      <c r="L1" s="278"/>
      <c r="M1" s="266" t="s">
        <v>102</v>
      </c>
      <c r="N1" s="95"/>
      <c r="O1" s="95"/>
      <c r="P1" s="95"/>
      <c r="Q1" s="95"/>
      <c r="R1" s="95"/>
      <c r="S1" s="95"/>
      <c r="T1" s="95"/>
      <c r="U1" s="95"/>
      <c r="V1" s="278"/>
      <c r="W1" s="14" t="s">
        <v>102</v>
      </c>
      <c r="X1" s="95"/>
      <c r="Y1" s="95"/>
      <c r="Z1" s="95"/>
      <c r="AA1" s="95"/>
      <c r="AB1" s="95"/>
      <c r="AC1" s="95"/>
      <c r="AD1" s="95"/>
      <c r="AE1" s="95"/>
      <c r="AF1" s="95"/>
      <c r="AG1" s="96"/>
      <c r="AH1" s="95"/>
      <c r="AI1" s="95"/>
      <c r="AJ1" s="95"/>
      <c r="AK1" s="97"/>
    </row>
    <row r="2" spans="1:37" s="98" customFormat="1" ht="30" customHeight="1" thickBot="1">
      <c r="A2" s="15"/>
      <c r="B2" s="99"/>
      <c r="C2" s="100" t="str">
        <f>IF('Workbook Set-up'!B4="","[Name of LME/MCO]",'Workbook Set-up'!B4)</f>
        <v>[Name of LME/MCO]</v>
      </c>
      <c r="D2" s="99"/>
      <c r="E2" s="99"/>
      <c r="F2" s="99"/>
      <c r="G2" s="99"/>
      <c r="H2" s="99"/>
      <c r="I2" s="99"/>
      <c r="J2" s="99"/>
      <c r="K2" s="99"/>
      <c r="L2" s="279"/>
      <c r="M2" s="277" t="str">
        <f>IF('Workbook Set-up'!B4="","[Name of LME/MCO]",'Workbook Set-up'!B4)</f>
        <v>[Name of LME/MCO]</v>
      </c>
      <c r="N2" s="99"/>
      <c r="O2" s="99"/>
      <c r="P2" s="99"/>
      <c r="Q2" s="99"/>
      <c r="R2" s="99"/>
      <c r="S2" s="99"/>
      <c r="T2" s="99"/>
      <c r="U2" s="99"/>
      <c r="V2" s="279"/>
      <c r="W2" s="100" t="str">
        <f>IF('Workbook Set-up'!B4="","[Name of LME/MCO]",'Workbook Set-up'!B4)</f>
        <v>[Name of LME/MCO]</v>
      </c>
      <c r="X2" s="99"/>
      <c r="Y2" s="99"/>
      <c r="Z2" s="99"/>
      <c r="AA2" s="99"/>
      <c r="AB2" s="99"/>
      <c r="AC2" s="99"/>
      <c r="AD2" s="99"/>
      <c r="AE2" s="99"/>
      <c r="AF2" s="99"/>
      <c r="AG2" s="101"/>
      <c r="AH2" s="99"/>
      <c r="AI2" s="99"/>
      <c r="AJ2" s="99"/>
      <c r="AK2" s="102"/>
    </row>
    <row r="3" spans="1:37" s="10" customFormat="1" ht="18" customHeight="1">
      <c r="A3" s="16"/>
      <c r="B3" s="17" t="s">
        <v>4</v>
      </c>
      <c r="C3" s="18"/>
      <c r="D3" s="19" t="str">
        <f>IF('Workbook Set-up'!B5="","",'Workbook Set-up'!B5)</f>
        <v/>
      </c>
      <c r="E3" s="19"/>
      <c r="F3" s="19"/>
      <c r="G3" s="19"/>
      <c r="H3" s="19"/>
      <c r="I3" s="19"/>
      <c r="J3" s="19"/>
      <c r="K3" s="19"/>
      <c r="L3" s="20"/>
      <c r="M3" s="21"/>
      <c r="N3" s="19" t="str">
        <f>IF('Workbook Set-up'!B5="","",'Workbook Set-up'!B5)</f>
        <v/>
      </c>
      <c r="O3" s="19"/>
      <c r="P3" s="19"/>
      <c r="Q3" s="19"/>
      <c r="R3" s="19"/>
      <c r="S3" s="19"/>
      <c r="T3" s="19" t="str">
        <f>IF('Workbook Set-up'!J5="","",'Workbook Set-up'!J5)</f>
        <v/>
      </c>
      <c r="U3" s="19"/>
      <c r="V3" s="20"/>
      <c r="W3" s="21"/>
      <c r="X3" s="19" t="str">
        <f>IF('Workbook Set-up'!B5="","",'Workbook Set-up'!B5)</f>
        <v/>
      </c>
      <c r="Y3" s="19"/>
      <c r="Z3" s="19"/>
      <c r="AA3" s="19"/>
      <c r="AB3" s="19"/>
      <c r="AC3" s="19"/>
      <c r="AD3" s="19"/>
      <c r="AE3" s="19"/>
      <c r="AF3" s="22"/>
      <c r="AG3" s="23"/>
      <c r="AH3" s="24"/>
      <c r="AI3" s="24"/>
      <c r="AJ3" s="24"/>
      <c r="AK3" s="25"/>
    </row>
    <row r="4" spans="1:37" s="10" customFormat="1" ht="18" customHeight="1">
      <c r="A4" s="26"/>
      <c r="B4" s="27" t="s">
        <v>13</v>
      </c>
      <c r="C4" s="28"/>
      <c r="D4" s="29" t="str">
        <f>IF('Workbook Set-up'!B6="","",'Workbook Set-up'!B6)</f>
        <v/>
      </c>
      <c r="E4" s="29"/>
      <c r="F4" s="29"/>
      <c r="G4" s="29"/>
      <c r="H4" s="29"/>
      <c r="I4" s="29"/>
      <c r="J4" s="29"/>
      <c r="K4" s="29"/>
      <c r="L4" s="30"/>
      <c r="M4" s="31"/>
      <c r="N4" s="29" t="str">
        <f>IF('Workbook Set-up'!B6="","",'Workbook Set-up'!B6)</f>
        <v/>
      </c>
      <c r="O4" s="29"/>
      <c r="P4" s="29"/>
      <c r="Q4" s="29"/>
      <c r="R4" s="29"/>
      <c r="S4" s="29"/>
      <c r="T4" s="29" t="str">
        <f>IF('Workbook Set-up'!J6="","",'Workbook Set-up'!J6)</f>
        <v/>
      </c>
      <c r="U4" s="29"/>
      <c r="V4" s="30"/>
      <c r="W4" s="31"/>
      <c r="X4" s="29" t="str">
        <f>IF('Workbook Set-up'!B6="","",'Workbook Set-up'!B6)</f>
        <v/>
      </c>
      <c r="Y4" s="29"/>
      <c r="Z4" s="29"/>
      <c r="AA4" s="29"/>
      <c r="AB4" s="29"/>
      <c r="AC4" s="29"/>
      <c r="AD4" s="29"/>
      <c r="AE4" s="29"/>
      <c r="AF4" s="32"/>
      <c r="AG4" s="33"/>
      <c r="AH4" s="34"/>
      <c r="AI4" s="34"/>
      <c r="AJ4" s="34"/>
      <c r="AK4" s="35"/>
    </row>
    <row r="5" spans="1:37" s="10" customFormat="1" ht="18" customHeight="1">
      <c r="A5" s="36"/>
      <c r="B5" s="37" t="s">
        <v>9</v>
      </c>
      <c r="C5" s="38"/>
      <c r="D5" s="39" t="str">
        <f>IF('Workbook Set-up'!B11="","",'Workbook Set-up'!B11)</f>
        <v/>
      </c>
      <c r="E5" s="39"/>
      <c r="F5" s="39"/>
      <c r="G5" s="39"/>
      <c r="H5" s="39"/>
      <c r="I5" s="39"/>
      <c r="J5" s="39"/>
      <c r="K5" s="39"/>
      <c r="L5" s="40"/>
      <c r="M5" s="41"/>
      <c r="N5" s="39" t="str">
        <f>IF('Workbook Set-up'!B11="","",'Workbook Set-up'!B11)</f>
        <v/>
      </c>
      <c r="O5" s="39"/>
      <c r="P5" s="39"/>
      <c r="Q5" s="39"/>
      <c r="R5" s="39"/>
      <c r="S5" s="39"/>
      <c r="T5" s="39"/>
      <c r="U5" s="39"/>
      <c r="V5" s="40"/>
      <c r="W5" s="41"/>
      <c r="X5" s="39" t="str">
        <f>IF('Workbook Set-up'!B11="","",'Workbook Set-up'!B11)</f>
        <v/>
      </c>
      <c r="Y5" s="39"/>
      <c r="Z5" s="39"/>
      <c r="AA5" s="39"/>
      <c r="AB5" s="39"/>
      <c r="AC5" s="39"/>
      <c r="AD5" s="39"/>
      <c r="AE5" s="39"/>
      <c r="AF5" s="42"/>
      <c r="AG5" s="33"/>
      <c r="AH5" s="34"/>
      <c r="AI5" s="34"/>
      <c r="AJ5" s="34"/>
      <c r="AK5" s="35"/>
    </row>
    <row r="6" spans="1:37" s="10" customFormat="1" ht="18" customHeight="1" thickBot="1">
      <c r="A6" s="43"/>
      <c r="B6" s="44" t="s">
        <v>14</v>
      </c>
      <c r="C6" s="45"/>
      <c r="D6" s="46" t="str">
        <f>IF(AND('Workbook Set-up'!$B$12="",'Workbook Set-up'!$B$13=""),"",IF('Workbook Set-up'!$B$12='Workbook Set-up'!$B$13,TEXT('Workbook Set-up'!$B$12,"m/d/yyyy"),IF('Workbook Set-up'!$B$12&lt;&gt;'Workbook Set-up'!$B$13,TEXT('Workbook Set-up'!$B$12,"m/d/yyyy")&amp;" to "&amp;TEXT('Workbook Set-up'!$B$13,"m/d/yyyy"),"")))</f>
        <v/>
      </c>
      <c r="E6" s="46"/>
      <c r="F6" s="46"/>
      <c r="G6" s="46"/>
      <c r="H6" s="46"/>
      <c r="I6" s="46"/>
      <c r="J6" s="46"/>
      <c r="K6" s="46"/>
      <c r="L6" s="47"/>
      <c r="M6" s="48"/>
      <c r="N6" s="46" t="str">
        <f>IF(AND('Workbook Set-up'!$B$12="",'Workbook Set-up'!$B$13=""),"",IF('Workbook Set-up'!$B$12='Workbook Set-up'!$B$13,TEXT('Workbook Set-up'!$B$12,"m/d/yyyy"),IF('Workbook Set-up'!$B$12&lt;&gt;'Workbook Set-up'!$B$13,TEXT('Workbook Set-up'!$B$12,"m/d/yyyy")&amp;" to "&amp;TEXT('Workbook Set-up'!$B$13,"m/d/yyyy"),"")))</f>
        <v/>
      </c>
      <c r="O6" s="46"/>
      <c r="P6" s="46"/>
      <c r="Q6" s="46"/>
      <c r="R6" s="46"/>
      <c r="S6" s="46"/>
      <c r="T6" s="46"/>
      <c r="U6" s="46"/>
      <c r="V6" s="47"/>
      <c r="W6" s="48"/>
      <c r="X6" s="46" t="str">
        <f>IF(AND('Workbook Set-up'!$B$12="",'Workbook Set-up'!$B$13=""),"",IF('Workbook Set-up'!$B$12='Workbook Set-up'!$B$13,TEXT('Workbook Set-up'!$B$12,"m/d/yyyy"),IF('Workbook Set-up'!$B$12&lt;&gt;'Workbook Set-up'!$B$13,TEXT('Workbook Set-up'!$B$12,"m/d/yyyy")&amp;" to "&amp;TEXT('Workbook Set-up'!$B$13,"m/d/yyyy"),"")))</f>
        <v/>
      </c>
      <c r="Y6" s="46"/>
      <c r="Z6" s="46"/>
      <c r="AA6" s="46"/>
      <c r="AB6" s="46"/>
      <c r="AC6" s="46"/>
      <c r="AD6" s="46"/>
      <c r="AE6" s="46"/>
      <c r="AF6" s="49"/>
      <c r="AG6" s="50" t="s">
        <v>15</v>
      </c>
      <c r="AH6" s="51"/>
      <c r="AI6" s="51"/>
      <c r="AJ6" s="51"/>
      <c r="AK6" s="52"/>
    </row>
    <row r="7" spans="1:37" s="116" customFormat="1" ht="31.9" customHeight="1" thickBot="1">
      <c r="A7" s="113" t="s">
        <v>16</v>
      </c>
      <c r="B7" s="57" t="s">
        <v>44</v>
      </c>
      <c r="C7" s="147">
        <v>1</v>
      </c>
      <c r="D7" s="114">
        <v>2</v>
      </c>
      <c r="E7" s="114">
        <v>3</v>
      </c>
      <c r="F7" s="114">
        <v>4</v>
      </c>
      <c r="G7" s="114">
        <v>5</v>
      </c>
      <c r="H7" s="114">
        <v>6</v>
      </c>
      <c r="I7" s="114">
        <v>7</v>
      </c>
      <c r="J7" s="114">
        <v>8</v>
      </c>
      <c r="K7" s="114">
        <v>9</v>
      </c>
      <c r="L7" s="115">
        <v>10</v>
      </c>
      <c r="M7" s="114">
        <v>11</v>
      </c>
      <c r="N7" s="114">
        <v>12</v>
      </c>
      <c r="O7" s="114">
        <v>13</v>
      </c>
      <c r="P7" s="114">
        <v>14</v>
      </c>
      <c r="Q7" s="114">
        <v>15</v>
      </c>
      <c r="R7" s="114">
        <v>16</v>
      </c>
      <c r="S7" s="114">
        <v>17</v>
      </c>
      <c r="T7" s="114">
        <v>18</v>
      </c>
      <c r="U7" s="114">
        <v>19</v>
      </c>
      <c r="V7" s="115">
        <v>20</v>
      </c>
      <c r="W7" s="114">
        <v>21</v>
      </c>
      <c r="X7" s="114">
        <v>22</v>
      </c>
      <c r="Y7" s="114">
        <v>23</v>
      </c>
      <c r="Z7" s="114">
        <v>24</v>
      </c>
      <c r="AA7" s="114">
        <v>25</v>
      </c>
      <c r="AB7" s="114">
        <v>26</v>
      </c>
      <c r="AC7" s="114">
        <v>27</v>
      </c>
      <c r="AD7" s="114">
        <v>28</v>
      </c>
      <c r="AE7" s="114">
        <v>29</v>
      </c>
      <c r="AF7" s="148">
        <v>30</v>
      </c>
      <c r="AG7" s="53" t="s">
        <v>17</v>
      </c>
      <c r="AH7" s="54" t="s">
        <v>18</v>
      </c>
      <c r="AI7" s="55" t="s">
        <v>19</v>
      </c>
      <c r="AJ7" s="56" t="s">
        <v>20</v>
      </c>
      <c r="AK7" s="57" t="s">
        <v>21</v>
      </c>
    </row>
    <row r="8" spans="1:37" s="105" customFormat="1" ht="19.899999999999999" customHeight="1" thickBot="1">
      <c r="A8" s="117"/>
      <c r="B8" s="281"/>
      <c r="C8" s="242" t="s">
        <v>48</v>
      </c>
      <c r="D8" s="119"/>
      <c r="E8" s="119"/>
      <c r="F8" s="119"/>
      <c r="G8" s="119"/>
      <c r="H8" s="119"/>
      <c r="I8" s="119"/>
      <c r="J8" s="119"/>
      <c r="K8" s="119"/>
      <c r="L8" s="120"/>
      <c r="M8" s="149" t="s">
        <v>48</v>
      </c>
      <c r="N8" s="119"/>
      <c r="O8" s="119"/>
      <c r="P8" s="119"/>
      <c r="Q8" s="119"/>
      <c r="R8" s="119"/>
      <c r="S8" s="119"/>
      <c r="T8" s="119"/>
      <c r="U8" s="119"/>
      <c r="V8" s="120"/>
      <c r="W8" s="149" t="s">
        <v>48</v>
      </c>
      <c r="X8" s="119"/>
      <c r="Y8" s="119"/>
      <c r="Z8" s="119"/>
      <c r="AA8" s="119"/>
      <c r="AB8" s="119"/>
      <c r="AC8" s="119"/>
      <c r="AD8" s="119"/>
      <c r="AE8" s="119"/>
      <c r="AF8" s="267"/>
      <c r="AG8" s="121"/>
      <c r="AH8" s="122"/>
      <c r="AI8" s="122"/>
      <c r="AJ8" s="122"/>
      <c r="AK8" s="123"/>
    </row>
    <row r="9" spans="1:37" s="105" customFormat="1" ht="15" customHeight="1">
      <c r="A9" s="124" t="s">
        <v>22</v>
      </c>
      <c r="B9" s="68" t="s">
        <v>49</v>
      </c>
      <c r="C9" s="268"/>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269"/>
      <c r="AG9" s="58">
        <f>COUNTIF(C9:AF9,"=Met")</f>
        <v>0</v>
      </c>
      <c r="AH9" s="59">
        <f>IF(SUM(AG9,AI9)=0,0,AG9/SUM(AG9,AI9))</f>
        <v>0</v>
      </c>
      <c r="AI9" s="60">
        <f>COUNTIF(C9:AF9,"=Not Met")</f>
        <v>0</v>
      </c>
      <c r="AJ9" s="59">
        <f>IF(SUM(AG9,AI9)=0,0,AI9/SUM(AG9,AI9))</f>
        <v>0</v>
      </c>
      <c r="AK9" s="61">
        <f>COUNTIF(C9:AF9,"=N/A")</f>
        <v>0</v>
      </c>
    </row>
    <row r="10" spans="1:37" s="105" customFormat="1" ht="15" customHeight="1">
      <c r="A10" s="66" t="s">
        <v>23</v>
      </c>
      <c r="B10" s="69" t="s">
        <v>50</v>
      </c>
      <c r="C10" s="270"/>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271"/>
      <c r="AG10" s="62">
        <f>COUNTIF(C10:AF10,"=Met")</f>
        <v>0</v>
      </c>
      <c r="AH10" s="63">
        <f>IF(SUM(AG10,AI10)=0,0,AG10/SUM(AG10,AI10))</f>
        <v>0</v>
      </c>
      <c r="AI10" s="64">
        <f>COUNTIF(C10:AF10,"=Not Met")</f>
        <v>0</v>
      </c>
      <c r="AJ10" s="63">
        <f>IF(SUM(AG10,AI10)=0,0,AI10/SUM(AG10,AI10))</f>
        <v>0</v>
      </c>
      <c r="AK10" s="65">
        <f>COUNTIF(C10:AF10,"=N/A")</f>
        <v>0</v>
      </c>
    </row>
    <row r="11" spans="1:37" s="105" customFormat="1" ht="25.5">
      <c r="A11" s="66" t="s">
        <v>24</v>
      </c>
      <c r="B11" s="69" t="s">
        <v>51</v>
      </c>
      <c r="C11" s="270"/>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271"/>
      <c r="AG11" s="62">
        <f t="shared" ref="AG11:AG23" si="0">COUNTIF(C11:AF11,"=Met")</f>
        <v>0</v>
      </c>
      <c r="AH11" s="63">
        <f t="shared" ref="AH11:AH23" si="1">IF(SUM(AG11,AI11)=0,0,AG11/SUM(AG11,AI11))</f>
        <v>0</v>
      </c>
      <c r="AI11" s="64">
        <f t="shared" ref="AI11:AI23" si="2">COUNTIF(C11:AF11,"=Not Met")</f>
        <v>0</v>
      </c>
      <c r="AJ11" s="63">
        <f t="shared" ref="AJ11:AJ23" si="3">IF(SUM(AG11,AI11)=0,0,AI11/SUM(AG11,AI11))</f>
        <v>0</v>
      </c>
      <c r="AK11" s="65">
        <f t="shared" ref="AK11:AK23" si="4">COUNTIF(C11:AF11,"=N/A")</f>
        <v>0</v>
      </c>
    </row>
    <row r="12" spans="1:37" s="105" customFormat="1" ht="25.5">
      <c r="A12" s="66" t="s">
        <v>25</v>
      </c>
      <c r="B12" s="69" t="s">
        <v>112</v>
      </c>
      <c r="C12" s="270"/>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271"/>
      <c r="AG12" s="62">
        <f t="shared" si="0"/>
        <v>0</v>
      </c>
      <c r="AH12" s="63">
        <f t="shared" si="1"/>
        <v>0</v>
      </c>
      <c r="AI12" s="64">
        <f t="shared" si="2"/>
        <v>0</v>
      </c>
      <c r="AJ12" s="63">
        <f t="shared" si="3"/>
        <v>0</v>
      </c>
      <c r="AK12" s="65">
        <f t="shared" si="4"/>
        <v>0</v>
      </c>
    </row>
    <row r="13" spans="1:37" s="105" customFormat="1" ht="15" customHeight="1">
      <c r="A13" s="66" t="s">
        <v>26</v>
      </c>
      <c r="B13" s="69" t="s">
        <v>52</v>
      </c>
      <c r="C13" s="270"/>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271"/>
      <c r="AG13" s="62">
        <f t="shared" si="0"/>
        <v>0</v>
      </c>
      <c r="AH13" s="63">
        <f t="shared" si="1"/>
        <v>0</v>
      </c>
      <c r="AI13" s="64">
        <f t="shared" si="2"/>
        <v>0</v>
      </c>
      <c r="AJ13" s="63">
        <f t="shared" si="3"/>
        <v>0</v>
      </c>
      <c r="AK13" s="65">
        <f t="shared" si="4"/>
        <v>0</v>
      </c>
    </row>
    <row r="14" spans="1:37" s="105" customFormat="1" ht="25.5">
      <c r="A14" s="66" t="s">
        <v>27</v>
      </c>
      <c r="B14" s="69" t="s">
        <v>53</v>
      </c>
      <c r="C14" s="270"/>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271"/>
      <c r="AG14" s="62">
        <f t="shared" si="0"/>
        <v>0</v>
      </c>
      <c r="AH14" s="63">
        <f t="shared" si="1"/>
        <v>0</v>
      </c>
      <c r="AI14" s="64">
        <f t="shared" si="2"/>
        <v>0</v>
      </c>
      <c r="AJ14" s="63">
        <f t="shared" si="3"/>
        <v>0</v>
      </c>
      <c r="AK14" s="65">
        <f t="shared" si="4"/>
        <v>0</v>
      </c>
    </row>
    <row r="15" spans="1:37" s="105" customFormat="1" ht="15" customHeight="1">
      <c r="A15" s="66" t="s">
        <v>28</v>
      </c>
      <c r="B15" s="69" t="s">
        <v>54</v>
      </c>
      <c r="C15" s="270"/>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271"/>
      <c r="AG15" s="62">
        <f t="shared" si="0"/>
        <v>0</v>
      </c>
      <c r="AH15" s="63">
        <f t="shared" si="1"/>
        <v>0</v>
      </c>
      <c r="AI15" s="64">
        <f t="shared" si="2"/>
        <v>0</v>
      </c>
      <c r="AJ15" s="63">
        <f t="shared" si="3"/>
        <v>0</v>
      </c>
      <c r="AK15" s="65">
        <f t="shared" si="4"/>
        <v>0</v>
      </c>
    </row>
    <row r="16" spans="1:37" s="105" customFormat="1" ht="25.5">
      <c r="A16" s="66" t="s">
        <v>29</v>
      </c>
      <c r="B16" s="127" t="s">
        <v>114</v>
      </c>
      <c r="C16" s="270"/>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271"/>
      <c r="AG16" s="62">
        <f t="shared" si="0"/>
        <v>0</v>
      </c>
      <c r="AH16" s="63">
        <f t="shared" si="1"/>
        <v>0</v>
      </c>
      <c r="AI16" s="64">
        <f t="shared" si="2"/>
        <v>0</v>
      </c>
      <c r="AJ16" s="63">
        <f t="shared" si="3"/>
        <v>0</v>
      </c>
      <c r="AK16" s="65">
        <f t="shared" si="4"/>
        <v>0</v>
      </c>
    </row>
    <row r="17" spans="1:37" s="105" customFormat="1" ht="15" customHeight="1">
      <c r="A17" s="66" t="s">
        <v>30</v>
      </c>
      <c r="B17" s="127" t="s">
        <v>115</v>
      </c>
      <c r="C17" s="270"/>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271"/>
      <c r="AG17" s="62">
        <f t="shared" si="0"/>
        <v>0</v>
      </c>
      <c r="AH17" s="63">
        <f t="shared" si="1"/>
        <v>0</v>
      </c>
      <c r="AI17" s="64">
        <f t="shared" si="2"/>
        <v>0</v>
      </c>
      <c r="AJ17" s="63">
        <f t="shared" si="3"/>
        <v>0</v>
      </c>
      <c r="AK17" s="65">
        <f t="shared" si="4"/>
        <v>0</v>
      </c>
    </row>
    <row r="18" spans="1:37" s="105" customFormat="1" ht="15" customHeight="1" thickBot="1">
      <c r="A18" s="128" t="s">
        <v>31</v>
      </c>
      <c r="B18" s="129" t="s">
        <v>116</v>
      </c>
      <c r="C18" s="272"/>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273"/>
      <c r="AG18" s="62">
        <f t="shared" si="0"/>
        <v>0</v>
      </c>
      <c r="AH18" s="63">
        <f t="shared" si="1"/>
        <v>0</v>
      </c>
      <c r="AI18" s="64">
        <f t="shared" si="2"/>
        <v>0</v>
      </c>
      <c r="AJ18" s="63">
        <f t="shared" si="3"/>
        <v>0</v>
      </c>
      <c r="AK18" s="65">
        <f t="shared" si="4"/>
        <v>0</v>
      </c>
    </row>
    <row r="19" spans="1:37" s="105" customFormat="1" ht="19.899999999999999" customHeight="1" thickBot="1">
      <c r="A19" s="117"/>
      <c r="B19" s="131"/>
      <c r="C19" s="242" t="s">
        <v>55</v>
      </c>
      <c r="D19" s="119"/>
      <c r="E19" s="119"/>
      <c r="F19" s="119"/>
      <c r="G19" s="119"/>
      <c r="H19" s="119"/>
      <c r="I19" s="119"/>
      <c r="J19" s="119"/>
      <c r="K19" s="119"/>
      <c r="L19" s="120"/>
      <c r="M19" s="149" t="s">
        <v>55</v>
      </c>
      <c r="N19" s="119"/>
      <c r="O19" s="119"/>
      <c r="P19" s="119"/>
      <c r="Q19" s="119"/>
      <c r="R19" s="119"/>
      <c r="S19" s="119"/>
      <c r="T19" s="119"/>
      <c r="U19" s="119"/>
      <c r="V19" s="120"/>
      <c r="W19" s="149" t="s">
        <v>55</v>
      </c>
      <c r="X19" s="118"/>
      <c r="Y19" s="119"/>
      <c r="Z19" s="119"/>
      <c r="AA19" s="119"/>
      <c r="AB19" s="119"/>
      <c r="AC19" s="119"/>
      <c r="AD19" s="119"/>
      <c r="AE19" s="119"/>
      <c r="AF19" s="267"/>
      <c r="AG19" s="132"/>
      <c r="AH19" s="133"/>
      <c r="AI19" s="133"/>
      <c r="AJ19" s="133"/>
      <c r="AK19" s="134"/>
    </row>
    <row r="20" spans="1:37" s="105" customFormat="1">
      <c r="A20" s="70" t="s">
        <v>32</v>
      </c>
      <c r="B20" s="135" t="s">
        <v>63</v>
      </c>
      <c r="C20" s="274"/>
      <c r="D20" s="136"/>
      <c r="E20" s="136"/>
      <c r="F20" s="136"/>
      <c r="G20" s="136"/>
      <c r="H20" s="136"/>
      <c r="I20" s="136"/>
      <c r="J20" s="136"/>
      <c r="K20" s="136"/>
      <c r="L20" s="136"/>
      <c r="M20" s="280"/>
      <c r="N20" s="280"/>
      <c r="O20" s="280"/>
      <c r="P20" s="280"/>
      <c r="Q20" s="280"/>
      <c r="R20" s="280"/>
      <c r="S20" s="280"/>
      <c r="T20" s="280"/>
      <c r="U20" s="280"/>
      <c r="V20" s="280"/>
      <c r="W20" s="136"/>
      <c r="X20" s="136"/>
      <c r="Y20" s="136"/>
      <c r="Z20" s="136"/>
      <c r="AA20" s="136"/>
      <c r="AB20" s="136"/>
      <c r="AC20" s="136"/>
      <c r="AD20" s="136"/>
      <c r="AE20" s="136"/>
      <c r="AF20" s="275"/>
      <c r="AG20" s="62">
        <f>COUNTIF(C20:AF20,"=Met")</f>
        <v>0</v>
      </c>
      <c r="AH20" s="63">
        <f>IF(SUM(AG20,AI20)=0,0,AG20/SUM(AG20,AI20))</f>
        <v>0</v>
      </c>
      <c r="AI20" s="64">
        <f>COUNTIF(C20:AF20,"=Not Met")</f>
        <v>0</v>
      </c>
      <c r="AJ20" s="63">
        <f>IF(SUM(AG20,AI20)=0,0,AI20/SUM(AG20,AI20))</f>
        <v>0</v>
      </c>
      <c r="AK20" s="65">
        <f>COUNTIF(C20:AF20,"=N/A")</f>
        <v>0</v>
      </c>
    </row>
    <row r="21" spans="1:37" s="105" customFormat="1" ht="15" customHeight="1" thickBot="1">
      <c r="A21" s="128" t="s">
        <v>33</v>
      </c>
      <c r="B21" s="129" t="s">
        <v>56</v>
      </c>
      <c r="C21" s="272"/>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276"/>
      <c r="AG21" s="86">
        <f>COUNTIF(C21:AF21,"=Met")</f>
        <v>0</v>
      </c>
      <c r="AH21" s="67">
        <f>IF(SUM(AG21,AI21)=0,0,AG21/SUM(AG21,AI21))</f>
        <v>0</v>
      </c>
      <c r="AI21" s="87">
        <f>COUNTIF(C21:AF21,"=Not Met")</f>
        <v>0</v>
      </c>
      <c r="AJ21" s="67">
        <f>IF(SUM(AG21,AI21)=0,0,AI21/SUM(AG21,AI21))</f>
        <v>0</v>
      </c>
      <c r="AK21" s="88">
        <f>COUNTIF(C21:AF21,"=N/A")</f>
        <v>0</v>
      </c>
    </row>
    <row r="22" spans="1:37" s="105" customFormat="1" ht="19.899999999999999" customHeight="1" thickBot="1">
      <c r="A22" s="117"/>
      <c r="B22" s="131"/>
      <c r="C22" s="242" t="s">
        <v>140</v>
      </c>
      <c r="D22" s="119"/>
      <c r="E22" s="119"/>
      <c r="F22" s="119"/>
      <c r="G22" s="119"/>
      <c r="H22" s="119"/>
      <c r="I22" s="119"/>
      <c r="J22" s="119"/>
      <c r="K22" s="119"/>
      <c r="L22" s="120"/>
      <c r="M22" s="118" t="s">
        <v>140</v>
      </c>
      <c r="N22" s="119"/>
      <c r="O22" s="119"/>
      <c r="P22" s="119"/>
      <c r="Q22" s="119"/>
      <c r="R22" s="119"/>
      <c r="S22" s="119"/>
      <c r="T22" s="119"/>
      <c r="U22" s="119"/>
      <c r="V22" s="120"/>
      <c r="W22" s="118" t="s">
        <v>140</v>
      </c>
      <c r="X22" s="118"/>
      <c r="Y22" s="119"/>
      <c r="Z22" s="119"/>
      <c r="AA22" s="119"/>
      <c r="AB22" s="119"/>
      <c r="AC22" s="119"/>
      <c r="AD22" s="119"/>
      <c r="AE22" s="119"/>
      <c r="AF22" s="267"/>
      <c r="AG22" s="132"/>
      <c r="AH22" s="133"/>
      <c r="AI22" s="133"/>
      <c r="AJ22" s="133"/>
      <c r="AK22" s="134"/>
    </row>
    <row r="23" spans="1:37" s="105" customFormat="1" ht="51.75" thickBot="1">
      <c r="A23" s="128" t="s">
        <v>34</v>
      </c>
      <c r="B23" s="129" t="s">
        <v>141</v>
      </c>
      <c r="C23" s="272"/>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276"/>
      <c r="AG23" s="86">
        <f t="shared" si="0"/>
        <v>0</v>
      </c>
      <c r="AH23" s="67">
        <f t="shared" si="1"/>
        <v>0</v>
      </c>
      <c r="AI23" s="87">
        <f t="shared" si="2"/>
        <v>0</v>
      </c>
      <c r="AJ23" s="67">
        <f t="shared" si="3"/>
        <v>0</v>
      </c>
      <c r="AK23" s="88">
        <f t="shared" si="4"/>
        <v>0</v>
      </c>
    </row>
    <row r="24" spans="1:37" s="13" customFormat="1" ht="15" customHeight="1" thickBot="1">
      <c r="A24" s="103"/>
      <c r="B24" s="73" t="s">
        <v>35</v>
      </c>
      <c r="C24" s="263"/>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5"/>
      <c r="AG24" s="72"/>
      <c r="AH24" s="72"/>
      <c r="AI24" s="72"/>
      <c r="AJ24" s="72"/>
      <c r="AK24" s="72"/>
    </row>
    <row r="25" spans="1:37" s="105" customFormat="1" ht="13.9" customHeight="1" thickBot="1">
      <c r="A25" s="108"/>
      <c r="B25" s="106"/>
      <c r="C25" s="138"/>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39"/>
      <c r="AH25" s="72"/>
      <c r="AI25" s="72"/>
      <c r="AJ25" s="72"/>
      <c r="AK25" s="72"/>
    </row>
    <row r="26" spans="1:37" s="105" customFormat="1" ht="13.9" customHeight="1">
      <c r="A26" s="108"/>
      <c r="B26" s="73" t="s">
        <v>36</v>
      </c>
      <c r="C26" s="89">
        <f t="shared" ref="C26:AF26" si="5">COUNTIF(C9:C23,"=Met")</f>
        <v>0</v>
      </c>
      <c r="D26" s="90">
        <f t="shared" si="5"/>
        <v>0</v>
      </c>
      <c r="E26" s="90">
        <f t="shared" si="5"/>
        <v>0</v>
      </c>
      <c r="F26" s="90">
        <f t="shared" si="5"/>
        <v>0</v>
      </c>
      <c r="G26" s="90">
        <f t="shared" si="5"/>
        <v>0</v>
      </c>
      <c r="H26" s="90">
        <f t="shared" si="5"/>
        <v>0</v>
      </c>
      <c r="I26" s="90">
        <f t="shared" si="5"/>
        <v>0</v>
      </c>
      <c r="J26" s="90">
        <f t="shared" si="5"/>
        <v>0</v>
      </c>
      <c r="K26" s="90">
        <f t="shared" si="5"/>
        <v>0</v>
      </c>
      <c r="L26" s="90">
        <f t="shared" si="5"/>
        <v>0</v>
      </c>
      <c r="M26" s="90">
        <f t="shared" si="5"/>
        <v>0</v>
      </c>
      <c r="N26" s="90">
        <f t="shared" si="5"/>
        <v>0</v>
      </c>
      <c r="O26" s="90">
        <f t="shared" si="5"/>
        <v>0</v>
      </c>
      <c r="P26" s="90">
        <f t="shared" si="5"/>
        <v>0</v>
      </c>
      <c r="Q26" s="90">
        <f t="shared" si="5"/>
        <v>0</v>
      </c>
      <c r="R26" s="90">
        <f t="shared" si="5"/>
        <v>0</v>
      </c>
      <c r="S26" s="90">
        <f t="shared" si="5"/>
        <v>0</v>
      </c>
      <c r="T26" s="90">
        <f t="shared" si="5"/>
        <v>0</v>
      </c>
      <c r="U26" s="90">
        <f t="shared" si="5"/>
        <v>0</v>
      </c>
      <c r="V26" s="90">
        <f t="shared" si="5"/>
        <v>0</v>
      </c>
      <c r="W26" s="90">
        <f t="shared" si="5"/>
        <v>0</v>
      </c>
      <c r="X26" s="90">
        <f t="shared" si="5"/>
        <v>0</v>
      </c>
      <c r="Y26" s="90">
        <f t="shared" si="5"/>
        <v>0</v>
      </c>
      <c r="Z26" s="90">
        <f t="shared" si="5"/>
        <v>0</v>
      </c>
      <c r="AA26" s="90">
        <f t="shared" si="5"/>
        <v>0</v>
      </c>
      <c r="AB26" s="90">
        <f t="shared" si="5"/>
        <v>0</v>
      </c>
      <c r="AC26" s="90">
        <f t="shared" si="5"/>
        <v>0</v>
      </c>
      <c r="AD26" s="90">
        <f t="shared" si="5"/>
        <v>0</v>
      </c>
      <c r="AE26" s="90">
        <f t="shared" si="5"/>
        <v>0</v>
      </c>
      <c r="AF26" s="90">
        <f t="shared" si="5"/>
        <v>0</v>
      </c>
      <c r="AG26" s="85"/>
      <c r="AH26" s="85"/>
      <c r="AI26" s="85"/>
      <c r="AJ26" s="85"/>
      <c r="AK26" s="85"/>
    </row>
    <row r="27" spans="1:37" s="105" customFormat="1" ht="13.9" customHeight="1">
      <c r="A27" s="108"/>
      <c r="B27" s="73" t="s">
        <v>37</v>
      </c>
      <c r="C27" s="74">
        <f>IF(SUM(C26,C28)=0,0,C26/SUM(C26,C28))</f>
        <v>0</v>
      </c>
      <c r="D27" s="75">
        <f t="shared" ref="D27:AF27" si="6">IF(SUM(D26,D28)=0,0,D26/SUM(D26,D28))</f>
        <v>0</v>
      </c>
      <c r="E27" s="75">
        <f t="shared" si="6"/>
        <v>0</v>
      </c>
      <c r="F27" s="75">
        <f t="shared" si="6"/>
        <v>0</v>
      </c>
      <c r="G27" s="75">
        <f t="shared" si="6"/>
        <v>0</v>
      </c>
      <c r="H27" s="75">
        <f t="shared" si="6"/>
        <v>0</v>
      </c>
      <c r="I27" s="75">
        <f t="shared" si="6"/>
        <v>0</v>
      </c>
      <c r="J27" s="75">
        <f t="shared" si="6"/>
        <v>0</v>
      </c>
      <c r="K27" s="75">
        <f t="shared" si="6"/>
        <v>0</v>
      </c>
      <c r="L27" s="75">
        <f t="shared" si="6"/>
        <v>0</v>
      </c>
      <c r="M27" s="75">
        <f t="shared" si="6"/>
        <v>0</v>
      </c>
      <c r="N27" s="75">
        <f t="shared" si="6"/>
        <v>0</v>
      </c>
      <c r="O27" s="75">
        <f t="shared" si="6"/>
        <v>0</v>
      </c>
      <c r="P27" s="75">
        <f t="shared" si="6"/>
        <v>0</v>
      </c>
      <c r="Q27" s="75">
        <f t="shared" si="6"/>
        <v>0</v>
      </c>
      <c r="R27" s="75">
        <f t="shared" si="6"/>
        <v>0</v>
      </c>
      <c r="S27" s="75">
        <f t="shared" si="6"/>
        <v>0</v>
      </c>
      <c r="T27" s="75">
        <f t="shared" si="6"/>
        <v>0</v>
      </c>
      <c r="U27" s="75">
        <f t="shared" si="6"/>
        <v>0</v>
      </c>
      <c r="V27" s="75">
        <f t="shared" si="6"/>
        <v>0</v>
      </c>
      <c r="W27" s="75">
        <f t="shared" si="6"/>
        <v>0</v>
      </c>
      <c r="X27" s="75">
        <f t="shared" si="6"/>
        <v>0</v>
      </c>
      <c r="Y27" s="75">
        <f t="shared" si="6"/>
        <v>0</v>
      </c>
      <c r="Z27" s="75">
        <f t="shared" si="6"/>
        <v>0</v>
      </c>
      <c r="AA27" s="75">
        <f t="shared" si="6"/>
        <v>0</v>
      </c>
      <c r="AB27" s="75">
        <f t="shared" si="6"/>
        <v>0</v>
      </c>
      <c r="AC27" s="75">
        <f t="shared" si="6"/>
        <v>0</v>
      </c>
      <c r="AD27" s="75">
        <f t="shared" si="6"/>
        <v>0</v>
      </c>
      <c r="AE27" s="75">
        <f t="shared" si="6"/>
        <v>0</v>
      </c>
      <c r="AF27" s="75">
        <f t="shared" si="6"/>
        <v>0</v>
      </c>
      <c r="AG27" s="85"/>
      <c r="AH27" s="85"/>
      <c r="AI27" s="85"/>
      <c r="AJ27" s="85"/>
      <c r="AK27" s="85"/>
    </row>
    <row r="28" spans="1:37" s="105" customFormat="1" ht="13.9" customHeight="1">
      <c r="A28" s="108"/>
      <c r="B28" s="73" t="s">
        <v>38</v>
      </c>
      <c r="C28" s="91">
        <f t="shared" ref="C28:AF28" si="7">COUNTIF(C9:C23,"=Not Met")</f>
        <v>0</v>
      </c>
      <c r="D28" s="92">
        <f t="shared" si="7"/>
        <v>0</v>
      </c>
      <c r="E28" s="92">
        <f t="shared" si="7"/>
        <v>0</v>
      </c>
      <c r="F28" s="92">
        <f t="shared" si="7"/>
        <v>0</v>
      </c>
      <c r="G28" s="92">
        <f t="shared" si="7"/>
        <v>0</v>
      </c>
      <c r="H28" s="92">
        <f t="shared" si="7"/>
        <v>0</v>
      </c>
      <c r="I28" s="92">
        <f t="shared" si="7"/>
        <v>0</v>
      </c>
      <c r="J28" s="92">
        <f t="shared" si="7"/>
        <v>0</v>
      </c>
      <c r="K28" s="92">
        <f t="shared" si="7"/>
        <v>0</v>
      </c>
      <c r="L28" s="92">
        <f t="shared" si="7"/>
        <v>0</v>
      </c>
      <c r="M28" s="92">
        <f t="shared" si="7"/>
        <v>0</v>
      </c>
      <c r="N28" s="92">
        <f t="shared" si="7"/>
        <v>0</v>
      </c>
      <c r="O28" s="92">
        <f t="shared" si="7"/>
        <v>0</v>
      </c>
      <c r="P28" s="92">
        <f t="shared" si="7"/>
        <v>0</v>
      </c>
      <c r="Q28" s="92">
        <f t="shared" si="7"/>
        <v>0</v>
      </c>
      <c r="R28" s="92">
        <f t="shared" si="7"/>
        <v>0</v>
      </c>
      <c r="S28" s="92">
        <f t="shared" si="7"/>
        <v>0</v>
      </c>
      <c r="T28" s="92">
        <f t="shared" si="7"/>
        <v>0</v>
      </c>
      <c r="U28" s="92">
        <f t="shared" si="7"/>
        <v>0</v>
      </c>
      <c r="V28" s="92">
        <f t="shared" si="7"/>
        <v>0</v>
      </c>
      <c r="W28" s="92">
        <f t="shared" si="7"/>
        <v>0</v>
      </c>
      <c r="X28" s="92">
        <f t="shared" si="7"/>
        <v>0</v>
      </c>
      <c r="Y28" s="92">
        <f t="shared" si="7"/>
        <v>0</v>
      </c>
      <c r="Z28" s="92">
        <f t="shared" si="7"/>
        <v>0</v>
      </c>
      <c r="AA28" s="92">
        <f t="shared" si="7"/>
        <v>0</v>
      </c>
      <c r="AB28" s="92">
        <f t="shared" si="7"/>
        <v>0</v>
      </c>
      <c r="AC28" s="92">
        <f t="shared" si="7"/>
        <v>0</v>
      </c>
      <c r="AD28" s="92">
        <f t="shared" si="7"/>
        <v>0</v>
      </c>
      <c r="AE28" s="92">
        <f t="shared" si="7"/>
        <v>0</v>
      </c>
      <c r="AF28" s="92">
        <f t="shared" si="7"/>
        <v>0</v>
      </c>
      <c r="AG28" s="85"/>
      <c r="AH28" s="85"/>
      <c r="AI28" s="85"/>
      <c r="AJ28" s="85"/>
      <c r="AK28" s="85"/>
    </row>
    <row r="29" spans="1:37" s="105" customFormat="1" ht="13.9" customHeight="1">
      <c r="A29" s="108"/>
      <c r="B29" s="73" t="s">
        <v>39</v>
      </c>
      <c r="C29" s="74">
        <f>IF(SUM(C26,C28)=0,0,C28/SUM(C26,C28))</f>
        <v>0</v>
      </c>
      <c r="D29" s="75">
        <f t="shared" ref="D29:AF29" si="8">IF(SUM(D26,D28)=0,0,D28/SUM(D26,D28))</f>
        <v>0</v>
      </c>
      <c r="E29" s="75">
        <f t="shared" si="8"/>
        <v>0</v>
      </c>
      <c r="F29" s="75">
        <f t="shared" si="8"/>
        <v>0</v>
      </c>
      <c r="G29" s="75">
        <f t="shared" si="8"/>
        <v>0</v>
      </c>
      <c r="H29" s="75">
        <f t="shared" si="8"/>
        <v>0</v>
      </c>
      <c r="I29" s="75">
        <f t="shared" si="8"/>
        <v>0</v>
      </c>
      <c r="J29" s="75">
        <f t="shared" si="8"/>
        <v>0</v>
      </c>
      <c r="K29" s="75">
        <f t="shared" si="8"/>
        <v>0</v>
      </c>
      <c r="L29" s="75">
        <f t="shared" si="8"/>
        <v>0</v>
      </c>
      <c r="M29" s="75">
        <f t="shared" si="8"/>
        <v>0</v>
      </c>
      <c r="N29" s="75">
        <f t="shared" si="8"/>
        <v>0</v>
      </c>
      <c r="O29" s="75">
        <f t="shared" si="8"/>
        <v>0</v>
      </c>
      <c r="P29" s="75">
        <f t="shared" si="8"/>
        <v>0</v>
      </c>
      <c r="Q29" s="75">
        <f t="shared" si="8"/>
        <v>0</v>
      </c>
      <c r="R29" s="75">
        <f t="shared" si="8"/>
        <v>0</v>
      </c>
      <c r="S29" s="75">
        <f t="shared" si="8"/>
        <v>0</v>
      </c>
      <c r="T29" s="75">
        <f t="shared" si="8"/>
        <v>0</v>
      </c>
      <c r="U29" s="75">
        <f t="shared" si="8"/>
        <v>0</v>
      </c>
      <c r="V29" s="75">
        <f t="shared" si="8"/>
        <v>0</v>
      </c>
      <c r="W29" s="75">
        <f t="shared" si="8"/>
        <v>0</v>
      </c>
      <c r="X29" s="75">
        <f t="shared" si="8"/>
        <v>0</v>
      </c>
      <c r="Y29" s="75">
        <f t="shared" si="8"/>
        <v>0</v>
      </c>
      <c r="Z29" s="75">
        <f t="shared" si="8"/>
        <v>0</v>
      </c>
      <c r="AA29" s="75">
        <f t="shared" si="8"/>
        <v>0</v>
      </c>
      <c r="AB29" s="75">
        <f t="shared" si="8"/>
        <v>0</v>
      </c>
      <c r="AC29" s="75">
        <f t="shared" si="8"/>
        <v>0</v>
      </c>
      <c r="AD29" s="75">
        <f t="shared" si="8"/>
        <v>0</v>
      </c>
      <c r="AE29" s="75">
        <f t="shared" si="8"/>
        <v>0</v>
      </c>
      <c r="AF29" s="75">
        <f t="shared" si="8"/>
        <v>0</v>
      </c>
      <c r="AG29" s="85"/>
      <c r="AH29" s="85"/>
      <c r="AI29" s="85"/>
      <c r="AJ29" s="85"/>
      <c r="AK29" s="85"/>
    </row>
    <row r="30" spans="1:37" s="105" customFormat="1" ht="13.9" customHeight="1" thickBot="1">
      <c r="A30" s="108"/>
      <c r="B30" s="73" t="s">
        <v>40</v>
      </c>
      <c r="C30" s="140">
        <f t="shared" ref="C30:AF30" si="9">COUNTIF(C9:C23,"=N/A")</f>
        <v>0</v>
      </c>
      <c r="D30" s="141">
        <f t="shared" si="9"/>
        <v>0</v>
      </c>
      <c r="E30" s="141">
        <f t="shared" si="9"/>
        <v>0</v>
      </c>
      <c r="F30" s="141">
        <f t="shared" si="9"/>
        <v>0</v>
      </c>
      <c r="G30" s="141">
        <f t="shared" si="9"/>
        <v>0</v>
      </c>
      <c r="H30" s="141">
        <f t="shared" si="9"/>
        <v>0</v>
      </c>
      <c r="I30" s="141">
        <f t="shared" si="9"/>
        <v>0</v>
      </c>
      <c r="J30" s="141">
        <f t="shared" si="9"/>
        <v>0</v>
      </c>
      <c r="K30" s="141">
        <f t="shared" si="9"/>
        <v>0</v>
      </c>
      <c r="L30" s="141">
        <f t="shared" si="9"/>
        <v>0</v>
      </c>
      <c r="M30" s="141">
        <f t="shared" si="9"/>
        <v>0</v>
      </c>
      <c r="N30" s="141">
        <f t="shared" si="9"/>
        <v>0</v>
      </c>
      <c r="O30" s="141">
        <f t="shared" si="9"/>
        <v>0</v>
      </c>
      <c r="P30" s="141">
        <f t="shared" si="9"/>
        <v>0</v>
      </c>
      <c r="Q30" s="141">
        <f t="shared" si="9"/>
        <v>0</v>
      </c>
      <c r="R30" s="141">
        <f t="shared" si="9"/>
        <v>0</v>
      </c>
      <c r="S30" s="141">
        <f t="shared" si="9"/>
        <v>0</v>
      </c>
      <c r="T30" s="141">
        <f t="shared" si="9"/>
        <v>0</v>
      </c>
      <c r="U30" s="141">
        <f t="shared" si="9"/>
        <v>0</v>
      </c>
      <c r="V30" s="141">
        <f t="shared" si="9"/>
        <v>0</v>
      </c>
      <c r="W30" s="141">
        <f t="shared" si="9"/>
        <v>0</v>
      </c>
      <c r="X30" s="141">
        <f t="shared" si="9"/>
        <v>0</v>
      </c>
      <c r="Y30" s="141">
        <f t="shared" si="9"/>
        <v>0</v>
      </c>
      <c r="Z30" s="141">
        <f t="shared" si="9"/>
        <v>0</v>
      </c>
      <c r="AA30" s="141">
        <f t="shared" si="9"/>
        <v>0</v>
      </c>
      <c r="AB30" s="141">
        <f t="shared" si="9"/>
        <v>0</v>
      </c>
      <c r="AC30" s="141">
        <f t="shared" si="9"/>
        <v>0</v>
      </c>
      <c r="AD30" s="141">
        <f t="shared" si="9"/>
        <v>0</v>
      </c>
      <c r="AE30" s="141">
        <f t="shared" si="9"/>
        <v>0</v>
      </c>
      <c r="AF30" s="141">
        <f t="shared" si="9"/>
        <v>0</v>
      </c>
      <c r="AG30" s="85"/>
      <c r="AH30" s="85"/>
      <c r="AI30" s="85"/>
      <c r="AJ30" s="85"/>
      <c r="AK30" s="85"/>
    </row>
    <row r="31" spans="1:37" s="105" customFormat="1" ht="13.9" customHeight="1" thickBot="1">
      <c r="A31" s="108"/>
      <c r="B31" s="108"/>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3"/>
      <c r="AF31" s="143"/>
      <c r="AG31" s="85"/>
      <c r="AH31" s="85"/>
      <c r="AI31" s="85"/>
      <c r="AJ31" s="85"/>
      <c r="AK31" s="85"/>
    </row>
    <row r="32" spans="1:37" s="13" customFormat="1" ht="13.9" customHeight="1">
      <c r="A32" s="71"/>
      <c r="B32" s="76"/>
      <c r="C32" s="77" t="s">
        <v>41</v>
      </c>
      <c r="D32" s="78"/>
      <c r="E32" s="78"/>
      <c r="F32" s="78"/>
      <c r="G32" s="78"/>
      <c r="H32" s="78"/>
      <c r="I32" s="78"/>
      <c r="J32" s="78"/>
      <c r="K32" s="78"/>
      <c r="L32" s="79"/>
      <c r="M32" s="77" t="s">
        <v>42</v>
      </c>
      <c r="N32" s="78"/>
      <c r="O32" s="78"/>
      <c r="P32" s="78"/>
      <c r="Q32" s="78"/>
      <c r="R32" s="78"/>
      <c r="S32" s="78"/>
      <c r="T32" s="78"/>
      <c r="U32" s="78"/>
      <c r="V32" s="79"/>
      <c r="W32" s="77" t="s">
        <v>43</v>
      </c>
      <c r="X32" s="78"/>
      <c r="Y32" s="78"/>
      <c r="Z32" s="78"/>
      <c r="AA32" s="78"/>
      <c r="AB32" s="78"/>
      <c r="AC32" s="78"/>
      <c r="AD32" s="78"/>
      <c r="AE32" s="78"/>
      <c r="AF32" s="79"/>
      <c r="AG32" s="80"/>
      <c r="AH32" s="81"/>
      <c r="AI32" s="81"/>
      <c r="AJ32" s="81"/>
      <c r="AK32" s="81"/>
    </row>
    <row r="33" spans="1:37" s="13" customFormat="1" ht="70.150000000000006" customHeight="1" thickBot="1">
      <c r="A33" s="71"/>
      <c r="B33" s="82"/>
      <c r="C33" s="323"/>
      <c r="D33" s="324"/>
      <c r="E33" s="324"/>
      <c r="F33" s="324"/>
      <c r="G33" s="324"/>
      <c r="H33" s="324"/>
      <c r="I33" s="324"/>
      <c r="J33" s="324"/>
      <c r="K33" s="324"/>
      <c r="L33" s="325"/>
      <c r="M33" s="323"/>
      <c r="N33" s="324"/>
      <c r="O33" s="324"/>
      <c r="P33" s="324"/>
      <c r="Q33" s="324"/>
      <c r="R33" s="324"/>
      <c r="S33" s="324"/>
      <c r="T33" s="324"/>
      <c r="U33" s="324"/>
      <c r="V33" s="325"/>
      <c r="W33" s="323"/>
      <c r="X33" s="324"/>
      <c r="Y33" s="324"/>
      <c r="Z33" s="324"/>
      <c r="AA33" s="324"/>
      <c r="AB33" s="324"/>
      <c r="AC33" s="324"/>
      <c r="AD33" s="324"/>
      <c r="AE33" s="324"/>
      <c r="AF33" s="325"/>
      <c r="AG33" s="82"/>
      <c r="AH33" s="82"/>
      <c r="AI33" s="82"/>
      <c r="AJ33" s="82"/>
      <c r="AK33" s="82"/>
    </row>
    <row r="34" spans="1:37" s="105" customFormat="1">
      <c r="A34" s="108"/>
      <c r="B34" s="144"/>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82"/>
      <c r="AH34" s="82"/>
      <c r="AI34" s="82"/>
      <c r="AJ34" s="82"/>
      <c r="AK34" s="82"/>
    </row>
    <row r="35" spans="1:37" s="105" customFormat="1">
      <c r="A35" s="108"/>
      <c r="B35" s="144"/>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83"/>
      <c r="AH35" s="83"/>
      <c r="AI35" s="83"/>
      <c r="AJ35" s="83"/>
      <c r="AK35" s="83"/>
    </row>
    <row r="36" spans="1:37" s="105" customFormat="1">
      <c r="A36" s="108"/>
      <c r="B36" s="14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83"/>
      <c r="AH36" s="83"/>
      <c r="AI36" s="83"/>
      <c r="AJ36" s="83"/>
      <c r="AK36" s="83"/>
    </row>
    <row r="37" spans="1:37" s="105" customFormat="1">
      <c r="A37" s="108"/>
      <c r="B37" s="144"/>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83"/>
      <c r="AH37" s="83"/>
      <c r="AI37" s="83"/>
      <c r="AJ37" s="83"/>
      <c r="AK37" s="83"/>
    </row>
    <row r="38" spans="1:37" s="105" customFormat="1">
      <c r="A38" s="108"/>
      <c r="B38" s="144"/>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83"/>
      <c r="AH38" s="83"/>
      <c r="AI38" s="83"/>
      <c r="AJ38" s="83"/>
      <c r="AK38" s="83"/>
    </row>
    <row r="39" spans="1:37" s="105" customFormat="1">
      <c r="A39" s="108"/>
      <c r="B39" s="144"/>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83"/>
      <c r="AH39" s="83"/>
      <c r="AI39" s="83"/>
      <c r="AJ39" s="83"/>
      <c r="AK39" s="83"/>
    </row>
    <row r="40" spans="1:37" s="105" customFormat="1">
      <c r="A40" s="108"/>
      <c r="B40" s="144"/>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83"/>
      <c r="AH40" s="83"/>
      <c r="AI40" s="83"/>
      <c r="AJ40" s="83"/>
      <c r="AK40" s="83"/>
    </row>
    <row r="41" spans="1:37" s="105" customFormat="1">
      <c r="A41" s="108"/>
      <c r="B41" s="144"/>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83"/>
      <c r="AH41" s="83"/>
      <c r="AI41" s="83"/>
      <c r="AJ41" s="83"/>
      <c r="AK41" s="83"/>
    </row>
    <row r="42" spans="1:37" s="105" customFormat="1">
      <c r="A42" s="108"/>
      <c r="B42" s="144"/>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83"/>
      <c r="AH42" s="83"/>
      <c r="AI42" s="83"/>
      <c r="AJ42" s="83"/>
      <c r="AK42" s="83"/>
    </row>
    <row r="43" spans="1:37" s="105" customFormat="1">
      <c r="A43" s="108"/>
      <c r="B43" s="144"/>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83"/>
      <c r="AH43" s="83"/>
      <c r="AI43" s="83"/>
      <c r="AJ43" s="83"/>
      <c r="AK43" s="83"/>
    </row>
    <row r="44" spans="1:37" s="105" customFormat="1">
      <c r="A44" s="108"/>
      <c r="B44" s="144"/>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83"/>
      <c r="AH44" s="83"/>
      <c r="AI44" s="83"/>
      <c r="AJ44" s="83"/>
      <c r="AK44" s="83"/>
    </row>
    <row r="45" spans="1:37" s="105" customFormat="1">
      <c r="A45" s="108"/>
      <c r="B45" s="144"/>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83"/>
      <c r="AH45" s="83"/>
      <c r="AI45" s="83"/>
      <c r="AJ45" s="83"/>
      <c r="AK45" s="83"/>
    </row>
    <row r="46" spans="1:37" s="105" customFormat="1">
      <c r="A46" s="108"/>
      <c r="B46" s="144"/>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83"/>
      <c r="AH46" s="83"/>
      <c r="AI46" s="83"/>
      <c r="AJ46" s="83"/>
      <c r="AK46" s="83"/>
    </row>
    <row r="47" spans="1:37" s="105" customFormat="1">
      <c r="A47" s="108"/>
      <c r="B47" s="108"/>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8"/>
      <c r="AF47" s="108"/>
      <c r="AG47" s="83"/>
      <c r="AH47" s="83"/>
      <c r="AI47" s="83"/>
      <c r="AJ47" s="83"/>
      <c r="AK47" s="83"/>
    </row>
    <row r="48" spans="1:37" s="105" customFormat="1">
      <c r="A48" s="108"/>
      <c r="B48" s="108"/>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8"/>
      <c r="AF48" s="108"/>
      <c r="AG48" s="83"/>
      <c r="AH48" s="83"/>
      <c r="AI48" s="83"/>
      <c r="AJ48" s="83"/>
      <c r="AK48" s="83"/>
    </row>
    <row r="49" spans="33:37">
      <c r="AG49" s="83"/>
      <c r="AH49" s="83"/>
      <c r="AI49" s="83"/>
      <c r="AJ49" s="83"/>
      <c r="AK49" s="83"/>
    </row>
    <row r="50" spans="33:37">
      <c r="AG50" s="83"/>
      <c r="AH50" s="83"/>
      <c r="AI50" s="83"/>
      <c r="AJ50" s="83"/>
      <c r="AK50" s="83"/>
    </row>
    <row r="51" spans="33:37">
      <c r="AG51" s="83"/>
      <c r="AH51" s="83"/>
      <c r="AI51" s="83"/>
      <c r="AJ51" s="83"/>
      <c r="AK51" s="83"/>
    </row>
    <row r="52" spans="33:37">
      <c r="AG52" s="83"/>
      <c r="AH52" s="83"/>
      <c r="AI52" s="83"/>
      <c r="AJ52" s="83"/>
      <c r="AK52" s="83"/>
    </row>
    <row r="53" spans="33:37">
      <c r="AG53" s="83"/>
      <c r="AH53" s="83"/>
      <c r="AI53" s="83"/>
      <c r="AJ53" s="83"/>
      <c r="AK53" s="83"/>
    </row>
    <row r="54" spans="33:37">
      <c r="AG54" s="83"/>
      <c r="AH54" s="83"/>
      <c r="AI54" s="83"/>
      <c r="AJ54" s="83"/>
      <c r="AK54" s="83"/>
    </row>
    <row r="55" spans="33:37">
      <c r="AG55" s="83"/>
      <c r="AH55" s="83"/>
      <c r="AI55" s="83"/>
      <c r="AJ55" s="83"/>
      <c r="AK55" s="83"/>
    </row>
    <row r="56" spans="33:37">
      <c r="AG56" s="83"/>
      <c r="AH56" s="83"/>
      <c r="AI56" s="83"/>
      <c r="AJ56" s="83"/>
      <c r="AK56" s="83"/>
    </row>
    <row r="57" spans="33:37">
      <c r="AG57" s="83"/>
      <c r="AH57" s="83"/>
      <c r="AI57" s="83"/>
      <c r="AJ57" s="83"/>
      <c r="AK57" s="83"/>
    </row>
    <row r="58" spans="33:37">
      <c r="AG58" s="83"/>
      <c r="AH58" s="83"/>
      <c r="AI58" s="83"/>
      <c r="AJ58" s="83"/>
      <c r="AK58" s="83"/>
    </row>
    <row r="59" spans="33:37">
      <c r="AG59" s="83"/>
      <c r="AH59" s="83"/>
      <c r="AI59" s="83"/>
      <c r="AJ59" s="83"/>
      <c r="AK59" s="83"/>
    </row>
    <row r="60" spans="33:37">
      <c r="AG60" s="83"/>
      <c r="AH60" s="83"/>
      <c r="AI60" s="83"/>
      <c r="AJ60" s="83"/>
      <c r="AK60" s="83"/>
    </row>
    <row r="61" spans="33:37">
      <c r="AG61" s="83"/>
      <c r="AH61" s="83"/>
      <c r="AI61" s="83"/>
      <c r="AJ61" s="83"/>
      <c r="AK61" s="83"/>
    </row>
    <row r="62" spans="33:37">
      <c r="AG62" s="83"/>
      <c r="AH62" s="83"/>
      <c r="AI62" s="83"/>
      <c r="AJ62" s="83"/>
      <c r="AK62" s="83"/>
    </row>
    <row r="63" spans="33:37">
      <c r="AG63" s="83"/>
      <c r="AH63" s="83"/>
      <c r="AI63" s="83"/>
      <c r="AJ63" s="83"/>
      <c r="AK63" s="83"/>
    </row>
    <row r="64" spans="33:37">
      <c r="AG64" s="83"/>
      <c r="AH64" s="83"/>
      <c r="AI64" s="83"/>
      <c r="AJ64" s="83"/>
      <c r="AK64" s="83"/>
    </row>
    <row r="65" spans="33:37">
      <c r="AG65" s="83"/>
      <c r="AH65" s="83"/>
      <c r="AI65" s="83"/>
      <c r="AJ65" s="83"/>
      <c r="AK65" s="83"/>
    </row>
    <row r="66" spans="33:37">
      <c r="AG66" s="83"/>
      <c r="AH66" s="83"/>
      <c r="AI66" s="83"/>
      <c r="AJ66" s="83"/>
      <c r="AK66" s="83"/>
    </row>
    <row r="67" spans="33:37">
      <c r="AG67" s="83"/>
      <c r="AH67" s="83"/>
      <c r="AI67" s="83"/>
      <c r="AJ67" s="83"/>
      <c r="AK67" s="83"/>
    </row>
    <row r="68" spans="33:37">
      <c r="AG68" s="83"/>
      <c r="AH68" s="83"/>
      <c r="AI68" s="83"/>
      <c r="AJ68" s="83"/>
      <c r="AK68" s="83"/>
    </row>
    <row r="69" spans="33:37">
      <c r="AG69" s="83"/>
      <c r="AH69" s="83"/>
      <c r="AI69" s="83"/>
      <c r="AJ69" s="83"/>
      <c r="AK69" s="83"/>
    </row>
    <row r="70" spans="33:37">
      <c r="AG70" s="83"/>
      <c r="AH70" s="83"/>
      <c r="AI70" s="83"/>
      <c r="AJ70" s="83"/>
      <c r="AK70" s="83"/>
    </row>
    <row r="71" spans="33:37">
      <c r="AG71" s="83"/>
      <c r="AH71" s="83"/>
      <c r="AI71" s="83"/>
      <c r="AJ71" s="83"/>
      <c r="AK71" s="83"/>
    </row>
    <row r="72" spans="33:37">
      <c r="AG72" s="83"/>
      <c r="AH72" s="83"/>
      <c r="AI72" s="83"/>
      <c r="AJ72" s="83"/>
      <c r="AK72" s="83"/>
    </row>
    <row r="73" spans="33:37">
      <c r="AG73" s="83"/>
      <c r="AH73" s="83"/>
      <c r="AI73" s="83"/>
      <c r="AJ73" s="83"/>
      <c r="AK73" s="83"/>
    </row>
    <row r="74" spans="33:37">
      <c r="AG74" s="83"/>
      <c r="AH74" s="83"/>
      <c r="AI74" s="83"/>
      <c r="AJ74" s="83"/>
      <c r="AK74" s="83"/>
    </row>
    <row r="75" spans="33:37">
      <c r="AG75" s="83"/>
      <c r="AH75" s="83"/>
      <c r="AI75" s="83"/>
      <c r="AJ75" s="83"/>
      <c r="AK75" s="83"/>
    </row>
    <row r="76" spans="33:37">
      <c r="AG76" s="83"/>
      <c r="AH76" s="83"/>
      <c r="AI76" s="83"/>
      <c r="AJ76" s="83"/>
      <c r="AK76" s="83"/>
    </row>
    <row r="77" spans="33:37">
      <c r="AG77" s="83"/>
      <c r="AH77" s="83"/>
      <c r="AI77" s="83"/>
      <c r="AJ77" s="83"/>
      <c r="AK77" s="83"/>
    </row>
    <row r="78" spans="33:37">
      <c r="AG78" s="83"/>
      <c r="AH78" s="83"/>
      <c r="AI78" s="83"/>
      <c r="AJ78" s="83"/>
      <c r="AK78" s="83"/>
    </row>
    <row r="79" spans="33:37">
      <c r="AG79" s="83"/>
      <c r="AH79" s="83"/>
      <c r="AI79" s="83"/>
      <c r="AJ79" s="83"/>
      <c r="AK79" s="83"/>
    </row>
    <row r="80" spans="33:37">
      <c r="AG80" s="83"/>
      <c r="AH80" s="83"/>
      <c r="AI80" s="83"/>
      <c r="AJ80" s="83"/>
      <c r="AK80" s="83"/>
    </row>
    <row r="81" spans="33:37">
      <c r="AG81" s="83"/>
      <c r="AH81" s="83"/>
      <c r="AI81" s="83"/>
      <c r="AJ81" s="83"/>
      <c r="AK81" s="83"/>
    </row>
    <row r="82" spans="33:37">
      <c r="AG82" s="83"/>
      <c r="AH82" s="83"/>
      <c r="AI82" s="83"/>
      <c r="AJ82" s="83"/>
      <c r="AK82" s="83"/>
    </row>
    <row r="83" spans="33:37">
      <c r="AG83" s="83"/>
      <c r="AH83" s="83"/>
      <c r="AI83" s="83"/>
      <c r="AJ83" s="83"/>
      <c r="AK83" s="83"/>
    </row>
    <row r="84" spans="33:37">
      <c r="AG84" s="83"/>
      <c r="AH84" s="83"/>
      <c r="AI84" s="83"/>
      <c r="AJ84" s="83"/>
      <c r="AK84" s="83"/>
    </row>
    <row r="85" spans="33:37">
      <c r="AG85" s="83"/>
      <c r="AH85" s="83"/>
      <c r="AI85" s="83"/>
      <c r="AJ85" s="83"/>
      <c r="AK85" s="83"/>
    </row>
    <row r="86" spans="33:37">
      <c r="AG86" s="83"/>
      <c r="AH86" s="83"/>
      <c r="AI86" s="83"/>
      <c r="AJ86" s="83"/>
      <c r="AK86" s="83"/>
    </row>
    <row r="87" spans="33:37">
      <c r="AG87" s="83"/>
      <c r="AH87" s="83"/>
      <c r="AI87" s="83"/>
      <c r="AJ87" s="83"/>
      <c r="AK87" s="83"/>
    </row>
    <row r="88" spans="33:37">
      <c r="AG88" s="83"/>
      <c r="AH88" s="83"/>
      <c r="AI88" s="83"/>
      <c r="AJ88" s="83"/>
      <c r="AK88" s="83"/>
    </row>
    <row r="89" spans="33:37">
      <c r="AG89" s="83"/>
      <c r="AH89" s="83"/>
      <c r="AI89" s="83"/>
      <c r="AJ89" s="83"/>
      <c r="AK89" s="83"/>
    </row>
    <row r="90" spans="33:37">
      <c r="AG90" s="83"/>
      <c r="AH90" s="83"/>
      <c r="AI90" s="83"/>
      <c r="AJ90" s="83"/>
      <c r="AK90" s="83"/>
    </row>
    <row r="91" spans="33:37">
      <c r="AG91" s="83"/>
      <c r="AH91" s="83"/>
      <c r="AI91" s="83"/>
      <c r="AJ91" s="83"/>
      <c r="AK91" s="83"/>
    </row>
    <row r="92" spans="33:37">
      <c r="AG92" s="83"/>
      <c r="AH92" s="83"/>
      <c r="AI92" s="83"/>
      <c r="AJ92" s="83"/>
      <c r="AK92" s="83"/>
    </row>
    <row r="93" spans="33:37">
      <c r="AG93" s="83"/>
      <c r="AH93" s="83"/>
      <c r="AI93" s="83"/>
      <c r="AJ93" s="83"/>
      <c r="AK93" s="83"/>
    </row>
    <row r="94" spans="33:37">
      <c r="AG94" s="83"/>
      <c r="AH94" s="83"/>
      <c r="AI94" s="83"/>
      <c r="AJ94" s="83"/>
      <c r="AK94" s="83"/>
    </row>
    <row r="95" spans="33:37">
      <c r="AG95" s="83"/>
      <c r="AH95" s="83"/>
      <c r="AI95" s="83"/>
      <c r="AJ95" s="83"/>
      <c r="AK95" s="83"/>
    </row>
    <row r="96" spans="33:37">
      <c r="AG96" s="83"/>
      <c r="AH96" s="83"/>
      <c r="AI96" s="83"/>
      <c r="AJ96" s="83"/>
      <c r="AK96" s="83"/>
    </row>
    <row r="97" spans="33:37">
      <c r="AG97" s="83"/>
      <c r="AH97" s="83"/>
      <c r="AI97" s="83"/>
      <c r="AJ97" s="83"/>
      <c r="AK97" s="83"/>
    </row>
    <row r="98" spans="33:37">
      <c r="AG98" s="83"/>
      <c r="AH98" s="83"/>
      <c r="AI98" s="83"/>
      <c r="AJ98" s="83"/>
      <c r="AK98" s="83"/>
    </row>
    <row r="99" spans="33:37">
      <c r="AG99" s="83"/>
      <c r="AH99" s="83"/>
      <c r="AI99" s="83"/>
      <c r="AJ99" s="83"/>
      <c r="AK99" s="83"/>
    </row>
    <row r="100" spans="33:37">
      <c r="AG100" s="83"/>
      <c r="AH100" s="83"/>
      <c r="AI100" s="83"/>
      <c r="AJ100" s="83"/>
      <c r="AK100" s="83"/>
    </row>
    <row r="101" spans="33:37">
      <c r="AG101" s="83"/>
      <c r="AH101" s="83"/>
      <c r="AI101" s="83"/>
      <c r="AJ101" s="83"/>
      <c r="AK101" s="83"/>
    </row>
    <row r="102" spans="33:37">
      <c r="AG102" s="83"/>
      <c r="AH102" s="83"/>
      <c r="AI102" s="83"/>
      <c r="AJ102" s="83"/>
      <c r="AK102" s="83"/>
    </row>
    <row r="103" spans="33:37">
      <c r="AG103" s="83"/>
      <c r="AH103" s="83"/>
      <c r="AI103" s="83"/>
      <c r="AJ103" s="83"/>
      <c r="AK103" s="83"/>
    </row>
    <row r="104" spans="33:37">
      <c r="AG104" s="83"/>
      <c r="AH104" s="83"/>
      <c r="AI104" s="83"/>
      <c r="AJ104" s="83"/>
      <c r="AK104" s="83"/>
    </row>
    <row r="105" spans="33:37">
      <c r="AG105" s="83"/>
      <c r="AH105" s="83"/>
      <c r="AI105" s="83"/>
      <c r="AJ105" s="83"/>
      <c r="AK105" s="83"/>
    </row>
    <row r="106" spans="33:37">
      <c r="AG106" s="83"/>
      <c r="AH106" s="83"/>
      <c r="AI106" s="83"/>
      <c r="AJ106" s="83"/>
      <c r="AK106" s="83"/>
    </row>
    <row r="107" spans="33:37">
      <c r="AG107" s="83"/>
      <c r="AH107" s="83"/>
      <c r="AI107" s="83"/>
      <c r="AJ107" s="83"/>
      <c r="AK107" s="83"/>
    </row>
    <row r="108" spans="33:37">
      <c r="AG108" s="83"/>
      <c r="AH108" s="83"/>
      <c r="AI108" s="83"/>
      <c r="AJ108" s="83"/>
      <c r="AK108" s="83"/>
    </row>
    <row r="109" spans="33:37">
      <c r="AG109" s="83"/>
      <c r="AH109" s="83"/>
      <c r="AI109" s="83"/>
      <c r="AJ109" s="83"/>
      <c r="AK109" s="83"/>
    </row>
    <row r="110" spans="33:37">
      <c r="AG110" s="83"/>
      <c r="AH110" s="83"/>
      <c r="AI110" s="83"/>
      <c r="AJ110" s="83"/>
      <c r="AK110" s="83"/>
    </row>
    <row r="111" spans="33:37">
      <c r="AG111" s="83"/>
      <c r="AH111" s="83"/>
      <c r="AI111" s="83"/>
      <c r="AJ111" s="83"/>
      <c r="AK111" s="83"/>
    </row>
    <row r="112" spans="33:37">
      <c r="AG112" s="83"/>
      <c r="AH112" s="83"/>
      <c r="AI112" s="83"/>
      <c r="AJ112" s="83"/>
      <c r="AK112" s="83"/>
    </row>
    <row r="113" spans="33:37">
      <c r="AG113" s="83"/>
      <c r="AH113" s="83"/>
      <c r="AI113" s="83"/>
      <c r="AJ113" s="83"/>
      <c r="AK113" s="83"/>
    </row>
    <row r="114" spans="33:37">
      <c r="AG114" s="83"/>
      <c r="AH114" s="83"/>
      <c r="AI114" s="83"/>
      <c r="AJ114" s="83"/>
      <c r="AK114" s="83"/>
    </row>
    <row r="115" spans="33:37">
      <c r="AG115" s="83"/>
      <c r="AH115" s="83"/>
      <c r="AI115" s="83"/>
      <c r="AJ115" s="83"/>
      <c r="AK115" s="83"/>
    </row>
    <row r="116" spans="33:37">
      <c r="AG116" s="83"/>
      <c r="AH116" s="83"/>
      <c r="AI116" s="83"/>
      <c r="AJ116" s="83"/>
      <c r="AK116" s="83"/>
    </row>
    <row r="117" spans="33:37">
      <c r="AG117" s="83"/>
      <c r="AH117" s="83"/>
      <c r="AI117" s="83"/>
      <c r="AJ117" s="83"/>
      <c r="AK117" s="83"/>
    </row>
    <row r="118" spans="33:37">
      <c r="AG118" s="83"/>
      <c r="AH118" s="83"/>
      <c r="AI118" s="83"/>
      <c r="AJ118" s="83"/>
      <c r="AK118" s="83"/>
    </row>
    <row r="119" spans="33:37">
      <c r="AG119" s="83"/>
      <c r="AH119" s="83"/>
      <c r="AI119" s="83"/>
      <c r="AJ119" s="83"/>
      <c r="AK119" s="83"/>
    </row>
    <row r="120" spans="33:37">
      <c r="AG120" s="83"/>
      <c r="AH120" s="83"/>
      <c r="AI120" s="83"/>
      <c r="AJ120" s="83"/>
      <c r="AK120" s="83"/>
    </row>
    <row r="121" spans="33:37">
      <c r="AG121" s="83"/>
      <c r="AH121" s="83"/>
      <c r="AI121" s="83"/>
      <c r="AJ121" s="83"/>
      <c r="AK121" s="83"/>
    </row>
    <row r="122" spans="33:37">
      <c r="AG122" s="83"/>
      <c r="AH122" s="83"/>
      <c r="AI122" s="83"/>
      <c r="AJ122" s="83"/>
      <c r="AK122" s="83"/>
    </row>
    <row r="123" spans="33:37">
      <c r="AG123" s="83"/>
      <c r="AH123" s="83"/>
      <c r="AI123" s="83"/>
      <c r="AJ123" s="83"/>
      <c r="AK123" s="83"/>
    </row>
    <row r="124" spans="33:37">
      <c r="AG124" s="83"/>
      <c r="AH124" s="83"/>
      <c r="AI124" s="83"/>
      <c r="AJ124" s="83"/>
      <c r="AK124" s="83"/>
    </row>
    <row r="125" spans="33:37">
      <c r="AG125" s="83"/>
      <c r="AH125" s="83"/>
      <c r="AI125" s="83"/>
      <c r="AJ125" s="83"/>
      <c r="AK125" s="83"/>
    </row>
    <row r="126" spans="33:37">
      <c r="AG126" s="83"/>
      <c r="AH126" s="83"/>
      <c r="AI126" s="83"/>
      <c r="AJ126" s="83"/>
      <c r="AK126" s="83"/>
    </row>
    <row r="127" spans="33:37">
      <c r="AG127" s="83"/>
      <c r="AH127" s="83"/>
      <c r="AI127" s="83"/>
      <c r="AJ127" s="83"/>
      <c r="AK127" s="83"/>
    </row>
    <row r="128" spans="33:37">
      <c r="AG128" s="83"/>
      <c r="AH128" s="83"/>
      <c r="AI128" s="83"/>
      <c r="AJ128" s="83"/>
      <c r="AK128" s="83"/>
    </row>
    <row r="129" spans="33:37">
      <c r="AG129" s="83"/>
      <c r="AH129" s="83"/>
      <c r="AI129" s="83"/>
      <c r="AJ129" s="83"/>
      <c r="AK129" s="83"/>
    </row>
    <row r="130" spans="33:37">
      <c r="AG130" s="83"/>
      <c r="AH130" s="83"/>
      <c r="AI130" s="83"/>
      <c r="AJ130" s="83"/>
      <c r="AK130" s="83"/>
    </row>
    <row r="131" spans="33:37">
      <c r="AG131" s="83"/>
      <c r="AH131" s="83"/>
      <c r="AI131" s="83"/>
      <c r="AJ131" s="83"/>
      <c r="AK131" s="83"/>
    </row>
    <row r="132" spans="33:37">
      <c r="AG132" s="83"/>
      <c r="AH132" s="83"/>
      <c r="AI132" s="83"/>
      <c r="AJ132" s="83"/>
      <c r="AK132" s="83"/>
    </row>
    <row r="133" spans="33:37">
      <c r="AG133" s="83"/>
      <c r="AH133" s="83"/>
      <c r="AI133" s="83"/>
      <c r="AJ133" s="83"/>
      <c r="AK133" s="83"/>
    </row>
    <row r="134" spans="33:37">
      <c r="AG134" s="83"/>
      <c r="AH134" s="83"/>
      <c r="AI134" s="83"/>
      <c r="AJ134" s="83"/>
      <c r="AK134" s="83"/>
    </row>
    <row r="135" spans="33:37">
      <c r="AG135" s="83"/>
      <c r="AH135" s="83"/>
      <c r="AI135" s="83"/>
      <c r="AJ135" s="83"/>
      <c r="AK135" s="83"/>
    </row>
    <row r="136" spans="33:37">
      <c r="AG136" s="83"/>
      <c r="AH136" s="83"/>
      <c r="AI136" s="83"/>
      <c r="AJ136" s="83"/>
      <c r="AK136" s="83"/>
    </row>
    <row r="137" spans="33:37">
      <c r="AG137" s="83"/>
      <c r="AH137" s="83"/>
      <c r="AI137" s="83"/>
      <c r="AJ137" s="83"/>
      <c r="AK137" s="83"/>
    </row>
    <row r="138" spans="33:37">
      <c r="AG138" s="83"/>
      <c r="AH138" s="83"/>
      <c r="AI138" s="83"/>
      <c r="AJ138" s="83"/>
      <c r="AK138" s="83"/>
    </row>
    <row r="139" spans="33:37">
      <c r="AG139" s="83"/>
      <c r="AH139" s="83"/>
      <c r="AI139" s="83"/>
      <c r="AJ139" s="83"/>
      <c r="AK139" s="83"/>
    </row>
    <row r="140" spans="33:37">
      <c r="AG140" s="83"/>
      <c r="AH140" s="83"/>
      <c r="AI140" s="83"/>
      <c r="AJ140" s="83"/>
      <c r="AK140" s="83"/>
    </row>
    <row r="141" spans="33:37">
      <c r="AG141" s="83"/>
      <c r="AH141" s="83"/>
      <c r="AI141" s="83"/>
      <c r="AJ141" s="83"/>
      <c r="AK141" s="83"/>
    </row>
    <row r="142" spans="33:37">
      <c r="AG142" s="83"/>
      <c r="AH142" s="83"/>
      <c r="AI142" s="83"/>
      <c r="AJ142" s="83"/>
      <c r="AK142" s="83"/>
    </row>
    <row r="143" spans="33:37">
      <c r="AG143" s="83"/>
      <c r="AH143" s="83"/>
      <c r="AI143" s="83"/>
      <c r="AJ143" s="83"/>
      <c r="AK143" s="83"/>
    </row>
    <row r="144" spans="33:37">
      <c r="AG144" s="83"/>
      <c r="AH144" s="83"/>
      <c r="AI144" s="83"/>
      <c r="AJ144" s="83"/>
      <c r="AK144" s="83"/>
    </row>
    <row r="145" spans="33:37">
      <c r="AG145" s="83"/>
      <c r="AH145" s="83"/>
      <c r="AI145" s="83"/>
      <c r="AJ145" s="83"/>
      <c r="AK145" s="83"/>
    </row>
    <row r="146" spans="33:37">
      <c r="AG146" s="83"/>
      <c r="AH146" s="83"/>
      <c r="AI146" s="83"/>
      <c r="AJ146" s="83"/>
      <c r="AK146" s="83"/>
    </row>
    <row r="147" spans="33:37">
      <c r="AG147" s="83"/>
      <c r="AH147" s="83"/>
      <c r="AI147" s="83"/>
      <c r="AJ147" s="83"/>
      <c r="AK147" s="83"/>
    </row>
    <row r="148" spans="33:37">
      <c r="AG148" s="83"/>
      <c r="AH148" s="83"/>
      <c r="AI148" s="83"/>
      <c r="AJ148" s="83"/>
      <c r="AK148" s="83"/>
    </row>
    <row r="149" spans="33:37">
      <c r="AG149" s="83"/>
      <c r="AH149" s="83"/>
      <c r="AI149" s="83"/>
      <c r="AJ149" s="83"/>
      <c r="AK149" s="83"/>
    </row>
    <row r="150" spans="33:37">
      <c r="AG150" s="83"/>
      <c r="AH150" s="83"/>
      <c r="AI150" s="83"/>
      <c r="AJ150" s="83"/>
      <c r="AK150" s="83"/>
    </row>
    <row r="151" spans="33:37">
      <c r="AG151" s="83"/>
      <c r="AH151" s="83"/>
      <c r="AI151" s="83"/>
      <c r="AJ151" s="83"/>
      <c r="AK151" s="83"/>
    </row>
    <row r="152" spans="33:37">
      <c r="AG152" s="83"/>
      <c r="AH152" s="83"/>
      <c r="AI152" s="83"/>
      <c r="AJ152" s="83"/>
      <c r="AK152" s="83"/>
    </row>
    <row r="153" spans="33:37">
      <c r="AG153" s="83"/>
      <c r="AH153" s="83"/>
      <c r="AI153" s="83"/>
      <c r="AJ153" s="83"/>
      <c r="AK153" s="83"/>
    </row>
    <row r="154" spans="33:37">
      <c r="AG154" s="83"/>
      <c r="AH154" s="83"/>
      <c r="AI154" s="83"/>
      <c r="AJ154" s="83"/>
      <c r="AK154" s="83"/>
    </row>
    <row r="155" spans="33:37">
      <c r="AG155" s="83"/>
      <c r="AH155" s="83"/>
      <c r="AI155" s="83"/>
      <c r="AJ155" s="83"/>
      <c r="AK155" s="83"/>
    </row>
    <row r="156" spans="33:37">
      <c r="AG156" s="83"/>
      <c r="AH156" s="83"/>
      <c r="AI156" s="83"/>
      <c r="AJ156" s="83"/>
      <c r="AK156" s="83"/>
    </row>
    <row r="157" spans="33:37">
      <c r="AG157" s="83"/>
      <c r="AH157" s="83"/>
      <c r="AI157" s="83"/>
      <c r="AJ157" s="83"/>
      <c r="AK157" s="83"/>
    </row>
    <row r="158" spans="33:37">
      <c r="AG158" s="83"/>
      <c r="AH158" s="83"/>
      <c r="AI158" s="83"/>
      <c r="AJ158" s="83"/>
      <c r="AK158" s="83"/>
    </row>
    <row r="159" spans="33:37">
      <c r="AG159" s="83"/>
      <c r="AH159" s="83"/>
      <c r="AI159" s="83"/>
      <c r="AJ159" s="83"/>
      <c r="AK159" s="83"/>
    </row>
    <row r="160" spans="33:37">
      <c r="AG160" s="83"/>
      <c r="AH160" s="83"/>
      <c r="AI160" s="83"/>
      <c r="AJ160" s="83"/>
      <c r="AK160" s="83"/>
    </row>
    <row r="161" spans="33:37">
      <c r="AG161" s="83"/>
      <c r="AH161" s="83"/>
      <c r="AI161" s="83"/>
      <c r="AJ161" s="83"/>
      <c r="AK161" s="83"/>
    </row>
    <row r="162" spans="33:37">
      <c r="AG162" s="83"/>
      <c r="AH162" s="83"/>
      <c r="AI162" s="83"/>
      <c r="AJ162" s="83"/>
      <c r="AK162" s="83"/>
    </row>
    <row r="163" spans="33:37">
      <c r="AG163" s="83"/>
      <c r="AH163" s="83"/>
      <c r="AI163" s="83"/>
      <c r="AJ163" s="83"/>
      <c r="AK163" s="83"/>
    </row>
    <row r="164" spans="33:37">
      <c r="AG164" s="83"/>
      <c r="AH164" s="83"/>
      <c r="AI164" s="83"/>
      <c r="AJ164" s="83"/>
      <c r="AK164" s="83"/>
    </row>
    <row r="165" spans="33:37">
      <c r="AG165" s="83"/>
      <c r="AH165" s="83"/>
      <c r="AI165" s="83"/>
      <c r="AJ165" s="83"/>
      <c r="AK165" s="83"/>
    </row>
    <row r="166" spans="33:37">
      <c r="AG166" s="83"/>
      <c r="AH166" s="83"/>
      <c r="AI166" s="83"/>
      <c r="AJ166" s="83"/>
      <c r="AK166" s="83"/>
    </row>
    <row r="167" spans="33:37">
      <c r="AG167" s="83"/>
      <c r="AH167" s="83"/>
      <c r="AI167" s="83"/>
      <c r="AJ167" s="83"/>
      <c r="AK167" s="83"/>
    </row>
    <row r="168" spans="33:37">
      <c r="AG168" s="83"/>
      <c r="AH168" s="83"/>
      <c r="AI168" s="83"/>
      <c r="AJ168" s="83"/>
      <c r="AK168" s="83"/>
    </row>
    <row r="169" spans="33:37">
      <c r="AG169" s="83"/>
      <c r="AH169" s="83"/>
      <c r="AI169" s="83"/>
      <c r="AJ169" s="83"/>
      <c r="AK169" s="83"/>
    </row>
    <row r="170" spans="33:37">
      <c r="AG170" s="83"/>
      <c r="AH170" s="83"/>
      <c r="AI170" s="83"/>
      <c r="AJ170" s="83"/>
      <c r="AK170" s="83"/>
    </row>
    <row r="171" spans="33:37">
      <c r="AG171" s="83"/>
      <c r="AH171" s="83"/>
      <c r="AI171" s="83"/>
      <c r="AJ171" s="83"/>
      <c r="AK171" s="83"/>
    </row>
    <row r="172" spans="33:37">
      <c r="AG172" s="83"/>
      <c r="AH172" s="83"/>
      <c r="AI172" s="83"/>
      <c r="AJ172" s="83"/>
      <c r="AK172" s="83"/>
    </row>
    <row r="173" spans="33:37">
      <c r="AG173" s="83"/>
      <c r="AH173" s="83"/>
      <c r="AI173" s="83"/>
      <c r="AJ173" s="83"/>
      <c r="AK173" s="83"/>
    </row>
    <row r="174" spans="33:37">
      <c r="AG174" s="83"/>
      <c r="AH174" s="83"/>
      <c r="AI174" s="83"/>
      <c r="AJ174" s="83"/>
      <c r="AK174" s="83"/>
    </row>
    <row r="175" spans="33:37">
      <c r="AG175" s="83"/>
      <c r="AH175" s="83"/>
      <c r="AI175" s="83"/>
      <c r="AJ175" s="83"/>
      <c r="AK175" s="83"/>
    </row>
    <row r="176" spans="33:37">
      <c r="AG176" s="83"/>
      <c r="AH176" s="83"/>
      <c r="AI176" s="83"/>
      <c r="AJ176" s="83"/>
      <c r="AK176" s="83"/>
    </row>
    <row r="177" spans="33:37">
      <c r="AG177" s="83"/>
      <c r="AH177" s="83"/>
      <c r="AI177" s="83"/>
      <c r="AJ177" s="83"/>
      <c r="AK177" s="83"/>
    </row>
    <row r="178" spans="33:37">
      <c r="AG178" s="83"/>
      <c r="AH178" s="83"/>
      <c r="AI178" s="83"/>
      <c r="AJ178" s="83"/>
      <c r="AK178" s="83"/>
    </row>
    <row r="179" spans="33:37">
      <c r="AG179" s="83"/>
      <c r="AH179" s="83"/>
      <c r="AI179" s="83"/>
      <c r="AJ179" s="83"/>
      <c r="AK179" s="83"/>
    </row>
    <row r="180" spans="33:37">
      <c r="AG180" s="83"/>
      <c r="AH180" s="83"/>
      <c r="AI180" s="83"/>
      <c r="AJ180" s="83"/>
      <c r="AK180" s="83"/>
    </row>
    <row r="181" spans="33:37">
      <c r="AG181" s="83"/>
      <c r="AH181" s="83"/>
      <c r="AI181" s="83"/>
      <c r="AJ181" s="83"/>
      <c r="AK181" s="83"/>
    </row>
    <row r="182" spans="33:37">
      <c r="AG182" s="83"/>
      <c r="AH182" s="83"/>
      <c r="AI182" s="83"/>
      <c r="AJ182" s="83"/>
      <c r="AK182" s="83"/>
    </row>
    <row r="183" spans="33:37">
      <c r="AG183" s="83"/>
      <c r="AH183" s="83"/>
      <c r="AI183" s="83"/>
      <c r="AJ183" s="83"/>
      <c r="AK183" s="83"/>
    </row>
    <row r="184" spans="33:37">
      <c r="AG184" s="83"/>
      <c r="AH184" s="83"/>
      <c r="AI184" s="83"/>
      <c r="AJ184" s="83"/>
      <c r="AK184" s="83"/>
    </row>
    <row r="185" spans="33:37">
      <c r="AG185" s="83"/>
      <c r="AH185" s="83"/>
      <c r="AI185" s="83"/>
      <c r="AJ185" s="83"/>
      <c r="AK185" s="83"/>
    </row>
    <row r="186" spans="33:37">
      <c r="AG186" s="83"/>
      <c r="AH186" s="83"/>
      <c r="AI186" s="83"/>
      <c r="AJ186" s="83"/>
      <c r="AK186" s="83"/>
    </row>
    <row r="187" spans="33:37">
      <c r="AG187" s="83"/>
      <c r="AH187" s="83"/>
      <c r="AI187" s="83"/>
      <c r="AJ187" s="83"/>
      <c r="AK187" s="83"/>
    </row>
    <row r="188" spans="33:37">
      <c r="AG188" s="83"/>
      <c r="AH188" s="83"/>
      <c r="AI188" s="83"/>
      <c r="AJ188" s="83"/>
      <c r="AK188" s="83"/>
    </row>
    <row r="189" spans="33:37">
      <c r="AG189" s="83"/>
      <c r="AH189" s="83"/>
      <c r="AI189" s="83"/>
      <c r="AJ189" s="83"/>
      <c r="AK189" s="83"/>
    </row>
    <row r="190" spans="33:37">
      <c r="AG190" s="83"/>
      <c r="AH190" s="83"/>
      <c r="AI190" s="83"/>
      <c r="AJ190" s="83"/>
      <c r="AK190" s="83"/>
    </row>
    <row r="191" spans="33:37">
      <c r="AG191" s="83"/>
      <c r="AH191" s="83"/>
      <c r="AI191" s="83"/>
      <c r="AJ191" s="83"/>
      <c r="AK191" s="83"/>
    </row>
    <row r="192" spans="33:37">
      <c r="AG192" s="83"/>
      <c r="AH192" s="83"/>
      <c r="AI192" s="83"/>
      <c r="AJ192" s="83"/>
      <c r="AK192" s="83"/>
    </row>
    <row r="193" spans="33:37">
      <c r="AG193" s="83"/>
      <c r="AH193" s="83"/>
      <c r="AI193" s="83"/>
      <c r="AJ193" s="83"/>
      <c r="AK193" s="83"/>
    </row>
    <row r="194" spans="33:37">
      <c r="AG194" s="83"/>
      <c r="AH194" s="83"/>
      <c r="AI194" s="83"/>
      <c r="AJ194" s="83"/>
      <c r="AK194" s="83"/>
    </row>
    <row r="195" spans="33:37">
      <c r="AG195" s="83"/>
      <c r="AH195" s="83"/>
      <c r="AI195" s="83"/>
      <c r="AJ195" s="83"/>
      <c r="AK195" s="83"/>
    </row>
    <row r="196" spans="33:37">
      <c r="AG196" s="83"/>
      <c r="AH196" s="83"/>
      <c r="AI196" s="83"/>
      <c r="AJ196" s="83"/>
      <c r="AK196" s="83"/>
    </row>
    <row r="197" spans="33:37">
      <c r="AG197" s="83"/>
      <c r="AH197" s="83"/>
      <c r="AI197" s="83"/>
      <c r="AJ197" s="83"/>
      <c r="AK197" s="83"/>
    </row>
    <row r="198" spans="33:37">
      <c r="AG198" s="83"/>
      <c r="AH198" s="83"/>
      <c r="AI198" s="83"/>
      <c r="AJ198" s="83"/>
      <c r="AK198" s="83"/>
    </row>
    <row r="199" spans="33:37">
      <c r="AG199" s="83"/>
      <c r="AH199" s="83"/>
      <c r="AI199" s="83"/>
      <c r="AJ199" s="83"/>
      <c r="AK199" s="83"/>
    </row>
    <row r="200" spans="33:37">
      <c r="AG200" s="83"/>
      <c r="AH200" s="83"/>
      <c r="AI200" s="83"/>
      <c r="AJ200" s="83"/>
      <c r="AK200" s="83"/>
    </row>
    <row r="201" spans="33:37">
      <c r="AG201" s="83"/>
      <c r="AH201" s="83"/>
      <c r="AI201" s="83"/>
      <c r="AJ201" s="83"/>
      <c r="AK201" s="83"/>
    </row>
    <row r="202" spans="33:37">
      <c r="AG202" s="83"/>
      <c r="AH202" s="83"/>
      <c r="AI202" s="83"/>
      <c r="AJ202" s="83"/>
      <c r="AK202" s="83"/>
    </row>
    <row r="203" spans="33:37">
      <c r="AG203" s="83"/>
      <c r="AH203" s="83"/>
      <c r="AI203" s="83"/>
      <c r="AJ203" s="83"/>
      <c r="AK203" s="83"/>
    </row>
    <row r="204" spans="33:37">
      <c r="AG204" s="83"/>
      <c r="AH204" s="83"/>
      <c r="AI204" s="83"/>
      <c r="AJ204" s="83"/>
      <c r="AK204" s="83"/>
    </row>
    <row r="205" spans="33:37">
      <c r="AG205" s="83"/>
      <c r="AH205" s="83"/>
      <c r="AI205" s="83"/>
      <c r="AJ205" s="83"/>
      <c r="AK205" s="83"/>
    </row>
    <row r="206" spans="33:37">
      <c r="AG206" s="83"/>
      <c r="AH206" s="83"/>
      <c r="AI206" s="83"/>
      <c r="AJ206" s="83"/>
      <c r="AK206" s="83"/>
    </row>
    <row r="207" spans="33:37">
      <c r="AG207" s="83"/>
      <c r="AH207" s="83"/>
      <c r="AI207" s="83"/>
      <c r="AJ207" s="83"/>
      <c r="AK207" s="83"/>
    </row>
    <row r="208" spans="33:37">
      <c r="AG208" s="83"/>
      <c r="AH208" s="83"/>
      <c r="AI208" s="83"/>
      <c r="AJ208" s="83"/>
      <c r="AK208" s="83"/>
    </row>
  </sheetData>
  <sheetProtection sheet="1" objects="1" scenarios="1"/>
  <mergeCells count="3">
    <mergeCell ref="C33:L33"/>
    <mergeCell ref="M33:V33"/>
    <mergeCell ref="W33:AF33"/>
  </mergeCells>
  <conditionalFormatting sqref="C9:AF18">
    <cfRule type="cellIs" dxfId="25" priority="3" stopIfTrue="1" operator="equal">
      <formula>"Not Met"</formula>
    </cfRule>
    <cfRule type="cellIs" dxfId="24" priority="4" stopIfTrue="1" operator="equal">
      <formula>"N/A"</formula>
    </cfRule>
  </conditionalFormatting>
  <conditionalFormatting sqref="C23:AF23">
    <cfRule type="cellIs" dxfId="23" priority="5" stopIfTrue="1" operator="equal">
      <formula>"Not Met"</formula>
    </cfRule>
    <cfRule type="cellIs" dxfId="22" priority="6" stopIfTrue="1" operator="equal">
      <formula>"N/A"</formula>
    </cfRule>
  </conditionalFormatting>
  <conditionalFormatting sqref="C20:AF21">
    <cfRule type="cellIs" dxfId="21" priority="1" stopIfTrue="1" operator="equal">
      <formula>"Not Met"</formula>
    </cfRule>
    <cfRule type="cellIs" dxfId="20" priority="2" stopIfTrue="1" operator="equal">
      <formula>"N/A"</formula>
    </cfRule>
  </conditionalFormatting>
  <dataValidations count="1">
    <dataValidation type="list" allowBlank="1" showInputMessage="1" showErrorMessage="1" sqref="C9:C18 C20:AF21 C23:AF23">
      <formula1>"Met, Not Met, N/A"</formula1>
    </dataValidation>
  </dataValidations>
  <printOptions horizontalCentered="1"/>
  <pageMargins left="0.2" right="0.2" top="0.3" bottom="0.5" header="0.5" footer="0.3"/>
  <pageSetup scale="92" fitToWidth="0" orientation="landscape" r:id="rId1"/>
  <headerFooter alignWithMargins="0">
    <oddFooter>&amp;L&amp;8DHHS Unlicensed AFL Review Tool - July 22, 2015&amp;R&amp;8&amp;P</oddFooter>
  </headerFooter>
  <rowBreaks count="1" manualBreakCount="1">
    <brk id="31" max="16383" man="1"/>
  </rowBreaks>
  <colBreaks count="2" manualBreakCount="2">
    <brk id="12" max="36" man="1"/>
    <brk id="22" max="3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H13" sqref="H13"/>
    </sheetView>
  </sheetViews>
  <sheetFormatPr defaultRowHeight="12.75"/>
  <sheetData>
    <row r="1" spans="1:1">
      <c r="A1" t="s">
        <v>117</v>
      </c>
    </row>
    <row r="2" spans="1:1">
      <c r="A2" t="s">
        <v>118</v>
      </c>
    </row>
    <row r="3" spans="1:1">
      <c r="A3" t="s">
        <v>119</v>
      </c>
    </row>
    <row r="4" spans="1:1">
      <c r="A4" t="s">
        <v>120</v>
      </c>
    </row>
    <row r="5" spans="1:1">
      <c r="A5" t="s">
        <v>138</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19"/>
  <sheetViews>
    <sheetView workbookViewId="0">
      <pane ySplit="2" topLeftCell="A3" activePane="bottomLeft" state="frozen"/>
      <selection activeCell="B15" sqref="B15"/>
      <selection pane="bottomLeft" activeCell="G32" sqref="G32"/>
    </sheetView>
  </sheetViews>
  <sheetFormatPr defaultRowHeight="12.75"/>
  <cols>
    <col min="1" max="1" width="5.7109375" style="219" customWidth="1"/>
    <col min="2" max="7" width="17.7109375" style="219" customWidth="1"/>
    <col min="8" max="8" width="17.7109375" style="220" customWidth="1"/>
  </cols>
  <sheetData>
    <row r="1" spans="1:9" s="207" customFormat="1" ht="20.100000000000001" customHeight="1">
      <c r="A1" s="241" t="s">
        <v>108</v>
      </c>
      <c r="B1" s="240"/>
      <c r="C1" s="240"/>
      <c r="D1" s="240"/>
      <c r="E1" s="240"/>
      <c r="F1" s="240"/>
      <c r="G1" s="240"/>
      <c r="H1" s="240"/>
    </row>
    <row r="2" spans="1:9" s="207" customFormat="1" ht="35.1" customHeight="1">
      <c r="A2" s="205" t="s">
        <v>98</v>
      </c>
      <c r="B2" s="206"/>
      <c r="C2" s="206"/>
      <c r="D2" s="206"/>
      <c r="E2" s="206"/>
      <c r="F2" s="206"/>
      <c r="G2" s="206"/>
      <c r="H2" s="206"/>
      <c r="I2" s="262"/>
    </row>
    <row r="3" spans="1:9" s="214" customFormat="1">
      <c r="A3" s="212"/>
      <c r="B3" s="213"/>
      <c r="C3" s="212"/>
      <c r="D3" s="212"/>
      <c r="E3" s="212"/>
      <c r="F3" s="212"/>
      <c r="G3" s="212"/>
      <c r="H3" s="212"/>
    </row>
    <row r="4" spans="1:9" s="196" customFormat="1">
      <c r="A4" s="198"/>
      <c r="B4" s="198" t="s">
        <v>67</v>
      </c>
      <c r="C4" s="208">
        <f>'Workbook Set-up'!B5</f>
        <v>0</v>
      </c>
      <c r="D4" s="208"/>
      <c r="E4" s="198"/>
      <c r="F4" s="198"/>
      <c r="G4" s="198"/>
      <c r="H4" s="198"/>
    </row>
    <row r="5" spans="1:9" s="196" customFormat="1">
      <c r="A5" s="198"/>
      <c r="B5" s="198" t="s">
        <v>68</v>
      </c>
      <c r="C5" s="208">
        <f>'Workbook Set-up'!B6</f>
        <v>0</v>
      </c>
      <c r="D5" s="208"/>
      <c r="E5" s="198"/>
      <c r="F5" s="198"/>
      <c r="G5" s="198"/>
      <c r="H5" s="198"/>
    </row>
    <row r="6" spans="1:9" s="196" customFormat="1">
      <c r="A6" s="198"/>
      <c r="B6" s="198" t="s">
        <v>69</v>
      </c>
      <c r="C6" s="208">
        <f>'Workbook Set-up'!B7</f>
        <v>0</v>
      </c>
      <c r="D6" s="208"/>
      <c r="E6" s="198"/>
      <c r="F6" s="198"/>
      <c r="G6" s="198"/>
      <c r="H6" s="198"/>
    </row>
    <row r="7" spans="1:9" s="196" customFormat="1">
      <c r="A7" s="198"/>
      <c r="B7" s="198" t="s">
        <v>7</v>
      </c>
      <c r="C7" s="208">
        <f>'Workbook Set-up'!B8</f>
        <v>0</v>
      </c>
      <c r="D7" s="208"/>
      <c r="E7" s="198"/>
      <c r="F7" s="198"/>
      <c r="G7" s="198"/>
      <c r="H7" s="198"/>
    </row>
    <row r="8" spans="1:9" s="196" customFormat="1">
      <c r="A8" s="198"/>
      <c r="B8" s="198" t="s">
        <v>95</v>
      </c>
      <c r="C8" s="208">
        <f>'Workbook Set-up'!B9</f>
        <v>0</v>
      </c>
      <c r="D8" s="208"/>
      <c r="E8" s="198"/>
      <c r="F8" s="198"/>
      <c r="G8" s="198"/>
      <c r="H8" s="198"/>
    </row>
    <row r="9" spans="1:9" s="196" customFormat="1">
      <c r="A9" s="198"/>
      <c r="B9" s="198" t="s">
        <v>109</v>
      </c>
      <c r="C9" s="208">
        <f>'Workbook Set-up'!B11</f>
        <v>0</v>
      </c>
      <c r="D9" s="208"/>
      <c r="E9" s="198"/>
      <c r="F9" s="198"/>
      <c r="G9" s="198"/>
      <c r="H9" s="198"/>
    </row>
    <row r="10" spans="1:9" s="196" customFormat="1">
      <c r="A10" s="198"/>
      <c r="B10" s="198" t="s">
        <v>110</v>
      </c>
      <c r="C10" s="208" t="str">
        <f>IF(AND('Workbook Set-up'!$B$12="",'Workbook Set-up'!$B$13=""),"",IF('Workbook Set-up'!$B$12='Workbook Set-up'!$B$13,TEXT('Workbook Set-up'!$B$12,"m/d/yyyy"),IF('Workbook Set-up'!$B$12&lt;&gt;'Workbook Set-up'!$B$13,TEXT('Workbook Set-up'!$B$12,"m/d/yyyy")&amp;" to "&amp;TEXT('Workbook Set-up'!$B$13,"m/d/yyyy"),"")))</f>
        <v/>
      </c>
      <c r="D10" s="208"/>
      <c r="E10" s="198"/>
      <c r="F10" s="198"/>
      <c r="G10" s="198"/>
      <c r="H10" s="198"/>
    </row>
    <row r="11" spans="1:9" s="196" customFormat="1">
      <c r="A11" s="198"/>
      <c r="B11" s="198" t="s">
        <v>111</v>
      </c>
      <c r="C11" s="208">
        <f>'Workbook Set-up'!B14</f>
        <v>0</v>
      </c>
      <c r="D11" s="208"/>
      <c r="E11" s="198"/>
      <c r="F11" s="198"/>
      <c r="G11" s="198"/>
      <c r="H11" s="198"/>
    </row>
    <row r="12" spans="1:9" s="196" customFormat="1">
      <c r="A12" s="198"/>
      <c r="B12" s="198"/>
      <c r="C12" s="208"/>
      <c r="D12" s="208"/>
      <c r="E12" s="198"/>
      <c r="F12" s="198"/>
      <c r="G12" s="198"/>
      <c r="H12" s="198"/>
    </row>
    <row r="14" spans="1:9" s="216" customFormat="1" ht="13.5" thickBot="1">
      <c r="A14" s="215" t="s">
        <v>45</v>
      </c>
      <c r="B14" s="209" t="s">
        <v>107</v>
      </c>
      <c r="C14" s="209" t="s">
        <v>72</v>
      </c>
      <c r="D14" s="209" t="s">
        <v>73</v>
      </c>
      <c r="E14" s="209" t="s">
        <v>74</v>
      </c>
      <c r="F14" s="209" t="s">
        <v>75</v>
      </c>
      <c r="G14" s="209" t="s">
        <v>70</v>
      </c>
      <c r="H14" s="209" t="s">
        <v>71</v>
      </c>
    </row>
    <row r="15" spans="1:9" ht="13.5" thickTop="1">
      <c r="A15" s="217">
        <v>1</v>
      </c>
      <c r="B15" s="210"/>
      <c r="C15" s="238"/>
      <c r="D15" s="238"/>
      <c r="E15" s="210"/>
      <c r="F15" s="210"/>
      <c r="G15" s="238"/>
      <c r="H15" s="210"/>
    </row>
    <row r="16" spans="1:9">
      <c r="A16" s="218">
        <v>2</v>
      </c>
      <c r="B16" s="211"/>
      <c r="C16" s="239"/>
      <c r="D16" s="239"/>
      <c r="E16" s="211"/>
      <c r="F16" s="210"/>
      <c r="G16" s="239"/>
      <c r="H16" s="210"/>
    </row>
    <row r="17" spans="1:8">
      <c r="A17" s="218">
        <v>3</v>
      </c>
      <c r="B17" s="211"/>
      <c r="C17" s="239"/>
      <c r="D17" s="239"/>
      <c r="E17" s="211"/>
      <c r="F17" s="210"/>
      <c r="G17" s="239"/>
      <c r="H17" s="210"/>
    </row>
    <row r="18" spans="1:8">
      <c r="A18" s="218">
        <v>4</v>
      </c>
      <c r="B18" s="211"/>
      <c r="C18" s="239"/>
      <c r="D18" s="239"/>
      <c r="E18" s="211"/>
      <c r="F18" s="210"/>
      <c r="G18" s="239"/>
      <c r="H18" s="210"/>
    </row>
    <row r="19" spans="1:8">
      <c r="A19" s="218">
        <v>5</v>
      </c>
      <c r="B19" s="211"/>
      <c r="C19" s="239"/>
      <c r="D19" s="239"/>
      <c r="E19" s="211"/>
      <c r="F19" s="210"/>
      <c r="G19" s="239"/>
      <c r="H19" s="210"/>
    </row>
  </sheetData>
  <sheetProtection sheet="1" objects="1" scenarios="1" formatCells="0" formatColumns="0" formatRows="0" insertColumns="0"/>
  <dataValidations count="2">
    <dataValidation type="list" allowBlank="1" showInputMessage="1" showErrorMessage="1" sqref="F15:F19">
      <formula1>"Initial,Routine,Targeted,Investigation,PEGS,Innovations Waiver,Special"</formula1>
    </dataValidation>
    <dataValidation type="list" allowBlank="1" showInputMessage="1" showErrorMessage="1" sqref="IT15 H65526 IT65526">
      <formula1>"Initial, Routine"</formula1>
    </dataValidation>
  </dataValidations>
  <printOptions horizontalCentered="1"/>
  <pageMargins left="0.25" right="0.25" top="0.5" bottom="0.5" header="0.5" footer="0.25"/>
  <pageSetup orientation="landscape" r:id="rId1"/>
  <headerFooter alignWithMargins="0">
    <oddFooter>&amp;L&amp;8&amp;A - Revised July 22, 2015&amp;R&amp;8&amp;P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P49"/>
  <sheetViews>
    <sheetView showGridLines="0" workbookViewId="0">
      <pane ySplit="8" topLeftCell="A9" activePane="bottomLeft" state="frozen"/>
      <selection activeCell="B4" sqref="B4"/>
      <selection pane="bottomLeft" activeCell="L29" sqref="L29"/>
    </sheetView>
  </sheetViews>
  <sheetFormatPr defaultRowHeight="12.75"/>
  <cols>
    <col min="1" max="1" width="3.28515625" style="204" customWidth="1"/>
    <col min="2" max="3" width="10.7109375" style="204" customWidth="1"/>
    <col min="4" max="4" width="40.7109375" style="204" customWidth="1"/>
    <col min="5" max="7" width="11.7109375" style="204" customWidth="1"/>
    <col min="8" max="8" width="10.7109375" style="204" customWidth="1"/>
    <col min="9" max="9" width="8.7109375" style="204" customWidth="1"/>
    <col min="10" max="11" width="9.42578125" style="204" bestFit="1" customWidth="1"/>
    <col min="12" max="12" width="8.7109375" style="204" customWidth="1"/>
    <col min="13" max="13" width="21.7109375" style="204" customWidth="1"/>
    <col min="14" max="16384" width="9.140625" style="204"/>
  </cols>
  <sheetData>
    <row r="1" spans="1:16" s="154" customFormat="1" ht="19.899999999999999" customHeight="1">
      <c r="A1" s="150" t="s">
        <v>104</v>
      </c>
      <c r="B1" s="151"/>
      <c r="C1" s="151"/>
      <c r="D1" s="152"/>
      <c r="E1" s="152"/>
      <c r="F1" s="152"/>
      <c r="G1" s="152"/>
      <c r="H1" s="152"/>
      <c r="I1" s="152"/>
      <c r="J1" s="152"/>
      <c r="K1" s="152"/>
      <c r="L1" s="153"/>
      <c r="M1" s="104"/>
    </row>
    <row r="2" spans="1:16" s="154" customFormat="1" ht="19.899999999999999" customHeight="1">
      <c r="A2" s="155" t="str">
        <f>IF('Workbook Set-up'!B4="","[Name of LME/MCO]",'Workbook Set-up'!B4)</f>
        <v>[Name of LME/MCO]</v>
      </c>
      <c r="B2" s="156"/>
      <c r="C2" s="156"/>
      <c r="D2" s="157"/>
      <c r="E2" s="157"/>
      <c r="F2" s="157"/>
      <c r="G2" s="157"/>
      <c r="H2" s="157"/>
      <c r="I2" s="157"/>
      <c r="J2" s="157"/>
      <c r="K2" s="157"/>
      <c r="L2" s="158"/>
    </row>
    <row r="3" spans="1:16" s="10" customFormat="1" ht="13.9" customHeight="1">
      <c r="A3" s="159"/>
      <c r="B3" s="84"/>
      <c r="C3" s="84"/>
      <c r="D3" s="84"/>
      <c r="E3" s="84"/>
      <c r="F3" s="84"/>
      <c r="G3" s="84"/>
      <c r="H3" s="84"/>
      <c r="I3" s="84"/>
      <c r="J3" s="84"/>
      <c r="K3" s="84"/>
      <c r="L3" s="160"/>
    </row>
    <row r="4" spans="1:16" s="10" customFormat="1" ht="13.9" customHeight="1">
      <c r="A4" s="159"/>
      <c r="B4" s="161" t="s">
        <v>4</v>
      </c>
      <c r="C4" s="84"/>
      <c r="D4" s="162" t="str">
        <f>IF('Workbook Set-up'!B5="","",'Workbook Set-up'!B5)</f>
        <v/>
      </c>
      <c r="E4" s="84"/>
      <c r="F4" s="163" t="s">
        <v>8</v>
      </c>
      <c r="I4" s="164" t="str">
        <f>IF('Workbook Set-up'!B10="","",'Workbook Set-up'!B10)</f>
        <v/>
      </c>
      <c r="J4" s="165"/>
      <c r="K4" s="165"/>
      <c r="L4" s="160"/>
    </row>
    <row r="5" spans="1:16" s="10" customFormat="1" ht="13.9" customHeight="1">
      <c r="A5" s="159"/>
      <c r="B5" s="161" t="s">
        <v>13</v>
      </c>
      <c r="D5" s="162" t="str">
        <f>IF('Workbook Set-up'!B6="","",'Workbook Set-up'!B6)</f>
        <v/>
      </c>
      <c r="E5" s="84"/>
      <c r="F5" s="163" t="s">
        <v>12</v>
      </c>
      <c r="G5" s="166"/>
      <c r="I5" s="164" t="str">
        <f>IF('Workbook Set-up'!B14="","",'Workbook Set-up'!B14)</f>
        <v/>
      </c>
      <c r="J5" s="165"/>
      <c r="K5" s="165"/>
      <c r="L5" s="160"/>
    </row>
    <row r="6" spans="1:16" s="10" customFormat="1" ht="13.9" customHeight="1">
      <c r="A6" s="159"/>
      <c r="B6" s="161" t="s">
        <v>57</v>
      </c>
      <c r="C6" s="84"/>
      <c r="D6" s="167" t="str">
        <f>IF('Workbook Set-up'!B7="","",'Workbook Set-up'!B7)</f>
        <v/>
      </c>
      <c r="E6" s="84"/>
      <c r="F6" s="168" t="s">
        <v>14</v>
      </c>
      <c r="G6" s="84"/>
      <c r="I6" s="162" t="str">
        <f>IF(AND('Workbook Set-up'!$B$12="",'Workbook Set-up'!$B$13=""),"",IF('Workbook Set-up'!$B$12='Workbook Set-up'!$B$13,TEXT('Workbook Set-up'!$B$12,"m/d/yyyy"),IF('Workbook Set-up'!$B$12&lt;&gt;'Workbook Set-up'!$B$13,TEXT('Workbook Set-up'!$B$12,"m/d/yyyy")&amp;" to "&amp;TEXT('Workbook Set-up'!$B$13,"m/d/yyyy"),"")))</f>
        <v/>
      </c>
      <c r="J6" s="165"/>
      <c r="K6" s="165"/>
      <c r="L6" s="160"/>
    </row>
    <row r="7" spans="1:16" s="10" customFormat="1" ht="13.9" customHeight="1">
      <c r="A7" s="159"/>
      <c r="B7" s="169" t="s">
        <v>94</v>
      </c>
      <c r="C7" s="84"/>
      <c r="D7" s="162" t="str">
        <f>IF('Workbook Set-up'!B8="","",'Workbook Set-up'!B8&amp;"  /  "&amp;'Workbook Set-up'!B9)</f>
        <v/>
      </c>
      <c r="E7" s="84"/>
      <c r="F7" s="168" t="s">
        <v>9</v>
      </c>
      <c r="I7" s="167" t="str">
        <f>IF('Workbook Set-up'!B11="","",'Workbook Set-up'!B11)</f>
        <v/>
      </c>
      <c r="J7" s="165"/>
      <c r="K7" s="165"/>
      <c r="L7" s="160"/>
      <c r="M7" s="84"/>
      <c r="N7" s="84"/>
    </row>
    <row r="8" spans="1:16" s="10" customFormat="1" ht="13.9" customHeight="1">
      <c r="A8" s="170"/>
      <c r="B8" s="171"/>
      <c r="C8" s="171"/>
      <c r="D8" s="171"/>
      <c r="E8" s="171"/>
      <c r="F8" s="171"/>
      <c r="G8" s="171"/>
      <c r="H8" s="171"/>
      <c r="I8" s="171"/>
      <c r="J8" s="171"/>
      <c r="K8" s="171"/>
      <c r="L8" s="172"/>
    </row>
    <row r="9" spans="1:16" s="196" customFormat="1">
      <c r="A9" s="254"/>
      <c r="B9" s="243"/>
      <c r="C9" s="243"/>
      <c r="D9" s="243"/>
      <c r="E9" s="243"/>
      <c r="F9" s="243"/>
      <c r="G9" s="243"/>
      <c r="H9" s="243"/>
      <c r="I9" s="243"/>
      <c r="J9" s="243"/>
      <c r="K9" s="243"/>
      <c r="L9" s="255"/>
    </row>
    <row r="10" spans="1:16" s="10" customFormat="1" ht="18">
      <c r="A10" s="199"/>
      <c r="B10" s="200" t="s">
        <v>105</v>
      </c>
      <c r="C10" s="201"/>
      <c r="D10" s="201"/>
      <c r="E10" s="201"/>
      <c r="F10" s="201"/>
      <c r="G10" s="201"/>
      <c r="H10" s="201"/>
      <c r="I10" s="201"/>
      <c r="J10" s="201"/>
      <c r="K10" s="201"/>
      <c r="L10" s="202"/>
    </row>
    <row r="11" spans="1:16" s="10" customFormat="1">
      <c r="A11" s="159"/>
      <c r="B11" s="84"/>
      <c r="C11" s="84"/>
      <c r="D11" s="84"/>
      <c r="E11" s="84"/>
      <c r="F11" s="84"/>
      <c r="G11" s="84"/>
      <c r="H11" s="84"/>
      <c r="I11" s="84"/>
      <c r="J11" s="84"/>
      <c r="K11" s="84"/>
      <c r="L11" s="160"/>
    </row>
    <row r="12" spans="1:16" s="10" customFormat="1">
      <c r="A12" s="159"/>
      <c r="B12" s="173" t="s">
        <v>97</v>
      </c>
      <c r="C12" s="84"/>
      <c r="D12" s="84"/>
      <c r="E12" s="84"/>
      <c r="F12" s="84"/>
      <c r="G12" s="84"/>
      <c r="H12" s="84"/>
      <c r="I12" s="84"/>
      <c r="J12" s="84"/>
      <c r="K12" s="84"/>
      <c r="L12" s="160"/>
    </row>
    <row r="13" spans="1:16" s="10" customFormat="1">
      <c r="A13" s="159"/>
      <c r="B13" s="84"/>
      <c r="C13" s="84"/>
      <c r="D13" s="84"/>
      <c r="E13" s="84"/>
      <c r="F13" s="84"/>
      <c r="G13" s="84"/>
      <c r="H13" s="84"/>
      <c r="I13" s="84"/>
      <c r="J13" s="84"/>
      <c r="K13" s="84"/>
      <c r="L13" s="160"/>
    </row>
    <row r="14" spans="1:16" s="10" customFormat="1" ht="39" thickBot="1">
      <c r="A14" s="159"/>
      <c r="B14" s="244" t="s">
        <v>106</v>
      </c>
      <c r="C14" s="245"/>
      <c r="D14" s="246"/>
      <c r="E14" s="246"/>
      <c r="F14" s="246"/>
      <c r="G14" s="247"/>
      <c r="H14" s="248" t="s">
        <v>64</v>
      </c>
      <c r="I14" s="249" t="s">
        <v>21</v>
      </c>
      <c r="J14" s="249" t="s">
        <v>46</v>
      </c>
      <c r="K14" s="249" t="s">
        <v>47</v>
      </c>
      <c r="L14" s="250" t="s">
        <v>59</v>
      </c>
      <c r="P14" s="204"/>
    </row>
    <row r="15" spans="1:16" ht="13.5" thickTop="1">
      <c r="A15" s="256"/>
      <c r="B15" s="252"/>
      <c r="C15" s="252"/>
      <c r="D15" s="252"/>
      <c r="E15" s="252"/>
      <c r="F15" s="252"/>
      <c r="G15" s="252"/>
      <c r="H15" s="186">
        <f>H46</f>
        <v>0</v>
      </c>
      <c r="I15" s="186">
        <f>I46</f>
        <v>0</v>
      </c>
      <c r="J15" s="186">
        <f>J46</f>
        <v>0</v>
      </c>
      <c r="K15" s="186">
        <f>K46</f>
        <v>0</v>
      </c>
      <c r="L15" s="203">
        <f>IF(SUM(J15:K15)=0,0,J15/SUM(J15:K15))</f>
        <v>0</v>
      </c>
    </row>
    <row r="16" spans="1:16">
      <c r="A16" s="256"/>
      <c r="B16" s="252"/>
      <c r="C16" s="252"/>
      <c r="D16" s="252"/>
      <c r="E16" s="252"/>
      <c r="F16" s="252"/>
      <c r="G16" s="252"/>
      <c r="H16" s="251"/>
      <c r="I16" s="251"/>
      <c r="J16" s="251"/>
      <c r="K16" s="251"/>
      <c r="L16" s="253"/>
    </row>
    <row r="17" spans="1:12" s="10" customFormat="1">
      <c r="A17" s="159"/>
      <c r="B17" s="173" t="s">
        <v>65</v>
      </c>
      <c r="C17" s="84"/>
      <c r="D17" s="84"/>
      <c r="E17" s="84"/>
      <c r="F17" s="84"/>
      <c r="G17" s="84"/>
      <c r="H17" s="84"/>
      <c r="I17" s="84"/>
      <c r="J17" s="84"/>
      <c r="K17" s="84"/>
      <c r="L17" s="160"/>
    </row>
    <row r="18" spans="1:12" s="10" customFormat="1">
      <c r="A18" s="159"/>
      <c r="B18" s="173" t="s">
        <v>66</v>
      </c>
      <c r="C18" s="84"/>
      <c r="D18" s="84"/>
      <c r="E18" s="84"/>
      <c r="F18" s="84"/>
      <c r="G18" s="84"/>
      <c r="H18" s="84"/>
      <c r="I18" s="84"/>
      <c r="J18" s="84"/>
      <c r="K18" s="84"/>
      <c r="L18" s="160"/>
    </row>
    <row r="19" spans="1:12" s="10" customFormat="1">
      <c r="A19" s="159"/>
      <c r="B19" s="257" t="s">
        <v>100</v>
      </c>
      <c r="C19" s="258"/>
      <c r="D19" s="258"/>
      <c r="E19" s="258"/>
      <c r="F19" s="258"/>
      <c r="G19" s="258"/>
      <c r="H19" s="258"/>
      <c r="I19" s="84"/>
      <c r="J19" s="84"/>
      <c r="K19" s="84"/>
      <c r="L19" s="160"/>
    </row>
    <row r="20" spans="1:12" s="10" customFormat="1">
      <c r="A20" s="159"/>
      <c r="B20" s="259" t="s">
        <v>101</v>
      </c>
      <c r="C20" s="260"/>
      <c r="D20" s="260"/>
      <c r="E20" s="260"/>
      <c r="F20" s="260"/>
      <c r="G20" s="260"/>
      <c r="H20" s="260"/>
      <c r="I20" s="84"/>
      <c r="J20" s="84"/>
      <c r="K20" s="84"/>
      <c r="L20" s="160"/>
    </row>
    <row r="21" spans="1:12" s="10" customFormat="1" ht="15" customHeight="1">
      <c r="A21" s="159"/>
      <c r="B21" s="173" t="s">
        <v>99</v>
      </c>
      <c r="C21" s="84"/>
      <c r="D21" s="84"/>
      <c r="E21" s="84"/>
      <c r="F21" s="84"/>
      <c r="G21" s="84"/>
      <c r="H21" s="84"/>
      <c r="I21" s="84"/>
      <c r="J21" s="84"/>
      <c r="K21" s="84"/>
      <c r="L21" s="160"/>
    </row>
    <row r="22" spans="1:12" s="10" customFormat="1">
      <c r="A22" s="170"/>
      <c r="B22" s="171"/>
      <c r="C22" s="171"/>
      <c r="D22" s="171"/>
      <c r="E22" s="171"/>
      <c r="F22" s="171"/>
      <c r="G22" s="171"/>
      <c r="H22" s="171"/>
      <c r="I22" s="171"/>
      <c r="J22" s="171"/>
      <c r="K22" s="171"/>
      <c r="L22" s="172"/>
    </row>
    <row r="23" spans="1:12" s="10" customFormat="1" ht="18">
      <c r="A23" s="199"/>
      <c r="B23" s="200" t="s">
        <v>143</v>
      </c>
      <c r="C23" s="201"/>
      <c r="D23" s="201"/>
      <c r="E23" s="201"/>
      <c r="F23" s="201"/>
      <c r="G23" s="201"/>
      <c r="H23" s="201"/>
      <c r="I23" s="201"/>
      <c r="J23" s="201"/>
      <c r="K23" s="201"/>
      <c r="L23" s="202"/>
    </row>
    <row r="24" spans="1:12" s="10" customFormat="1" ht="13.9" customHeight="1">
      <c r="A24" s="171"/>
      <c r="B24" s="84"/>
      <c r="C24" s="84"/>
      <c r="D24" s="84"/>
      <c r="E24" s="84"/>
      <c r="F24" s="84"/>
      <c r="G24" s="84"/>
      <c r="H24" s="84"/>
      <c r="I24" s="84"/>
      <c r="J24" s="84"/>
      <c r="K24" s="84"/>
      <c r="L24" s="171"/>
    </row>
    <row r="25" spans="1:12" s="10" customFormat="1" ht="15.75">
      <c r="A25" s="192"/>
      <c r="B25" s="193" t="s">
        <v>103</v>
      </c>
      <c r="C25" s="193"/>
      <c r="D25" s="193"/>
      <c r="E25" s="193"/>
      <c r="F25" s="193"/>
      <c r="G25" s="193"/>
      <c r="H25" s="193"/>
      <c r="I25" s="193"/>
      <c r="J25" s="193"/>
      <c r="K25" s="193"/>
      <c r="L25" s="194"/>
    </row>
    <row r="26" spans="1:12" s="10" customFormat="1">
      <c r="A26" s="159"/>
      <c r="B26" s="84"/>
      <c r="C26" s="84"/>
      <c r="D26" s="84"/>
      <c r="E26" s="84"/>
      <c r="F26" s="84"/>
      <c r="G26" s="84"/>
      <c r="H26" s="84"/>
      <c r="I26" s="84"/>
      <c r="J26" s="84"/>
      <c r="K26" s="84"/>
      <c r="L26" s="160"/>
    </row>
    <row r="27" spans="1:12" s="10" customFormat="1" ht="26.25" thickBot="1">
      <c r="A27" s="159"/>
      <c r="B27" s="173" t="s">
        <v>48</v>
      </c>
      <c r="C27" s="84"/>
      <c r="D27" s="84"/>
      <c r="E27" s="84"/>
      <c r="F27" s="84"/>
      <c r="G27" s="84"/>
      <c r="H27" s="174" t="s">
        <v>58</v>
      </c>
      <c r="I27" s="175" t="s">
        <v>21</v>
      </c>
      <c r="J27" s="175" t="s">
        <v>46</v>
      </c>
      <c r="K27" s="175" t="s">
        <v>47</v>
      </c>
      <c r="L27" s="187" t="s">
        <v>59</v>
      </c>
    </row>
    <row r="28" spans="1:12" s="10" customFormat="1" ht="13.5" thickTop="1">
      <c r="A28" s="159">
        <v>1</v>
      </c>
      <c r="B28" s="181" t="s">
        <v>49</v>
      </c>
      <c r="C28" s="84"/>
      <c r="D28" s="84"/>
      <c r="E28" s="84"/>
      <c r="F28" s="84"/>
      <c r="G28" s="84"/>
      <c r="H28" s="176">
        <f>J28+K28</f>
        <v>0</v>
      </c>
      <c r="I28" s="176">
        <f>'Unlicensed AFL Review'!AK9</f>
        <v>0</v>
      </c>
      <c r="J28" s="176">
        <f>'Unlicensed AFL Review'!AG9</f>
        <v>0</v>
      </c>
      <c r="K28" s="176">
        <f>'Unlicensed AFL Review'!AI9</f>
        <v>0</v>
      </c>
      <c r="L28" s="177">
        <f>'Unlicensed AFL Review'!AH9</f>
        <v>0</v>
      </c>
    </row>
    <row r="29" spans="1:12" s="10" customFormat="1">
      <c r="A29" s="159">
        <v>2</v>
      </c>
      <c r="B29" s="181" t="s">
        <v>50</v>
      </c>
      <c r="C29" s="84"/>
      <c r="D29" s="84"/>
      <c r="E29" s="84"/>
      <c r="F29" s="84"/>
      <c r="G29" s="84"/>
      <c r="H29" s="176">
        <f t="shared" ref="H29:H37" si="0">J29+K29</f>
        <v>0</v>
      </c>
      <c r="I29" s="178">
        <f>'Unlicensed AFL Review'!AK10</f>
        <v>0</v>
      </c>
      <c r="J29" s="178">
        <f>'Unlicensed AFL Review'!AG10</f>
        <v>0</v>
      </c>
      <c r="K29" s="178">
        <f>'Unlicensed AFL Review'!AI10</f>
        <v>0</v>
      </c>
      <c r="L29" s="179">
        <f>'Unlicensed AFL Review'!AH10</f>
        <v>0</v>
      </c>
    </row>
    <row r="30" spans="1:12" s="10" customFormat="1">
      <c r="A30" s="159">
        <v>3</v>
      </c>
      <c r="B30" s="181" t="s">
        <v>62</v>
      </c>
      <c r="C30" s="84"/>
      <c r="D30" s="84"/>
      <c r="E30" s="84"/>
      <c r="F30" s="84"/>
      <c r="G30" s="84"/>
      <c r="H30" s="176">
        <f t="shared" si="0"/>
        <v>0</v>
      </c>
      <c r="I30" s="178">
        <f>'Unlicensed AFL Review'!AK11</f>
        <v>0</v>
      </c>
      <c r="J30" s="178">
        <f>'Unlicensed AFL Review'!AG11</f>
        <v>0</v>
      </c>
      <c r="K30" s="178">
        <f>'Unlicensed AFL Review'!AI11</f>
        <v>0</v>
      </c>
      <c r="L30" s="179">
        <f>'Unlicensed AFL Review'!AH11</f>
        <v>0</v>
      </c>
    </row>
    <row r="31" spans="1:12" s="10" customFormat="1">
      <c r="A31" s="159">
        <v>4</v>
      </c>
      <c r="B31" s="181" t="s">
        <v>113</v>
      </c>
      <c r="C31" s="84"/>
      <c r="D31" s="84"/>
      <c r="E31" s="84"/>
      <c r="F31" s="84"/>
      <c r="G31" s="84"/>
      <c r="H31" s="176">
        <f t="shared" si="0"/>
        <v>0</v>
      </c>
      <c r="I31" s="178">
        <f>'Unlicensed AFL Review'!AK12</f>
        <v>0</v>
      </c>
      <c r="J31" s="178">
        <f>'Unlicensed AFL Review'!AG12</f>
        <v>0</v>
      </c>
      <c r="K31" s="178">
        <f>'Unlicensed AFL Review'!AI12</f>
        <v>0</v>
      </c>
      <c r="L31" s="179">
        <f>'Unlicensed AFL Review'!AH12</f>
        <v>0</v>
      </c>
    </row>
    <row r="32" spans="1:12" s="10" customFormat="1">
      <c r="A32" s="159">
        <v>5</v>
      </c>
      <c r="B32" s="181" t="s">
        <v>52</v>
      </c>
      <c r="C32" s="84"/>
      <c r="D32" s="84"/>
      <c r="E32" s="84"/>
      <c r="F32" s="84"/>
      <c r="G32" s="84"/>
      <c r="H32" s="176">
        <f t="shared" si="0"/>
        <v>0</v>
      </c>
      <c r="I32" s="178">
        <f>'Unlicensed AFL Review'!AK13</f>
        <v>0</v>
      </c>
      <c r="J32" s="178">
        <f>'Unlicensed AFL Review'!AG13</f>
        <v>0</v>
      </c>
      <c r="K32" s="178">
        <f>'Unlicensed AFL Review'!AI13</f>
        <v>0</v>
      </c>
      <c r="L32" s="179">
        <f>'Unlicensed AFL Review'!AH13</f>
        <v>0</v>
      </c>
    </row>
    <row r="33" spans="1:12" s="10" customFormat="1">
      <c r="A33" s="159">
        <v>6</v>
      </c>
      <c r="B33" s="181" t="s">
        <v>53</v>
      </c>
      <c r="C33" s="84"/>
      <c r="D33" s="84"/>
      <c r="E33" s="84"/>
      <c r="F33" s="84"/>
      <c r="G33" s="84"/>
      <c r="H33" s="176">
        <f t="shared" si="0"/>
        <v>0</v>
      </c>
      <c r="I33" s="178">
        <f>'Unlicensed AFL Review'!AK14</f>
        <v>0</v>
      </c>
      <c r="J33" s="178">
        <f>'Unlicensed AFL Review'!AG14</f>
        <v>0</v>
      </c>
      <c r="K33" s="178">
        <f>'Unlicensed AFL Review'!AI14</f>
        <v>0</v>
      </c>
      <c r="L33" s="179">
        <f>'Unlicensed AFL Review'!AH14</f>
        <v>0</v>
      </c>
    </row>
    <row r="34" spans="1:12" s="10" customFormat="1">
      <c r="A34" s="159">
        <v>7</v>
      </c>
      <c r="B34" s="181" t="s">
        <v>54</v>
      </c>
      <c r="C34" s="84"/>
      <c r="D34" s="84"/>
      <c r="E34" s="84"/>
      <c r="F34" s="84"/>
      <c r="G34" s="84"/>
      <c r="H34" s="176">
        <f t="shared" si="0"/>
        <v>0</v>
      </c>
      <c r="I34" s="178">
        <f>'Unlicensed AFL Review'!AK15</f>
        <v>0</v>
      </c>
      <c r="J34" s="178">
        <f>'Unlicensed AFL Review'!AG15</f>
        <v>0</v>
      </c>
      <c r="K34" s="178">
        <f>'Unlicensed AFL Review'!AI15</f>
        <v>0</v>
      </c>
      <c r="L34" s="179">
        <f>'Unlicensed AFL Review'!AH15</f>
        <v>0</v>
      </c>
    </row>
    <row r="35" spans="1:12" s="10" customFormat="1">
      <c r="A35" s="159">
        <v>8</v>
      </c>
      <c r="B35" s="191" t="s">
        <v>114</v>
      </c>
      <c r="C35" s="84"/>
      <c r="D35" s="84"/>
      <c r="E35" s="84"/>
      <c r="F35" s="84"/>
      <c r="G35" s="84"/>
      <c r="H35" s="176">
        <f t="shared" si="0"/>
        <v>0</v>
      </c>
      <c r="I35" s="178">
        <f>'Unlicensed AFL Review'!AK16</f>
        <v>0</v>
      </c>
      <c r="J35" s="178">
        <f>'Unlicensed AFL Review'!AG16</f>
        <v>0</v>
      </c>
      <c r="K35" s="178">
        <f>'Unlicensed AFL Review'!AI16</f>
        <v>0</v>
      </c>
      <c r="L35" s="179">
        <f>'Unlicensed AFL Review'!AH16</f>
        <v>0</v>
      </c>
    </row>
    <row r="36" spans="1:12" s="10" customFormat="1">
      <c r="A36" s="159">
        <v>9</v>
      </c>
      <c r="B36" s="191" t="s">
        <v>115</v>
      </c>
      <c r="C36" s="84"/>
      <c r="D36" s="84"/>
      <c r="E36" s="84"/>
      <c r="F36" s="84"/>
      <c r="G36" s="84"/>
      <c r="H36" s="176">
        <f t="shared" si="0"/>
        <v>0</v>
      </c>
      <c r="I36" s="178">
        <f>'Unlicensed AFL Review'!AK17</f>
        <v>0</v>
      </c>
      <c r="J36" s="178">
        <f>'Unlicensed AFL Review'!AG17</f>
        <v>0</v>
      </c>
      <c r="K36" s="178">
        <f>'Unlicensed AFL Review'!AI17</f>
        <v>0</v>
      </c>
      <c r="L36" s="179">
        <f>'Unlicensed AFL Review'!AH17</f>
        <v>0</v>
      </c>
    </row>
    <row r="37" spans="1:12" s="10" customFormat="1">
      <c r="A37" s="159">
        <v>10</v>
      </c>
      <c r="B37" s="191" t="s">
        <v>116</v>
      </c>
      <c r="C37" s="84"/>
      <c r="D37" s="84"/>
      <c r="E37" s="84"/>
      <c r="F37" s="84"/>
      <c r="G37" s="84"/>
      <c r="H37" s="176">
        <f t="shared" si="0"/>
        <v>0</v>
      </c>
      <c r="I37" s="178">
        <f>'Unlicensed AFL Review'!AK18</f>
        <v>0</v>
      </c>
      <c r="J37" s="178">
        <f>'Unlicensed AFL Review'!AG18</f>
        <v>0</v>
      </c>
      <c r="K37" s="178">
        <f>'Unlicensed AFL Review'!AI18</f>
        <v>0</v>
      </c>
      <c r="L37" s="179">
        <f>'Unlicensed AFL Review'!AH18</f>
        <v>0</v>
      </c>
    </row>
    <row r="38" spans="1:12" s="10" customFormat="1">
      <c r="A38" s="159"/>
      <c r="B38" s="188"/>
      <c r="C38" s="84"/>
      <c r="D38" s="84"/>
      <c r="E38" s="84"/>
      <c r="F38" s="84"/>
      <c r="G38" s="84"/>
      <c r="H38" s="189"/>
      <c r="I38" s="189"/>
      <c r="J38" s="189"/>
      <c r="K38" s="189"/>
      <c r="L38" s="195"/>
    </row>
    <row r="39" spans="1:12" s="10" customFormat="1" ht="26.25" thickBot="1">
      <c r="A39" s="159"/>
      <c r="B39" s="190" t="s">
        <v>55</v>
      </c>
      <c r="C39" s="84"/>
      <c r="D39" s="84"/>
      <c r="E39" s="84"/>
      <c r="F39" s="84"/>
      <c r="G39" s="84"/>
      <c r="H39" s="174" t="s">
        <v>60</v>
      </c>
      <c r="I39" s="175" t="s">
        <v>21</v>
      </c>
      <c r="J39" s="175" t="s">
        <v>46</v>
      </c>
      <c r="K39" s="175" t="s">
        <v>47</v>
      </c>
      <c r="L39" s="175" t="s">
        <v>59</v>
      </c>
    </row>
    <row r="40" spans="1:12" s="10" customFormat="1" ht="13.5" thickTop="1">
      <c r="A40" s="159">
        <v>11</v>
      </c>
      <c r="B40" s="191" t="s">
        <v>63</v>
      </c>
      <c r="C40" s="84"/>
      <c r="D40" s="84"/>
      <c r="E40" s="84"/>
      <c r="F40" s="84"/>
      <c r="G40" s="84"/>
      <c r="H40" s="176">
        <f>J40+K40</f>
        <v>0</v>
      </c>
      <c r="I40" s="178">
        <f>'Unlicensed AFL Review'!AK20</f>
        <v>0</v>
      </c>
      <c r="J40" s="178">
        <f>'Unlicensed AFL Review'!AG20</f>
        <v>0</v>
      </c>
      <c r="K40" s="178">
        <f>'Unlicensed AFL Review'!AI20</f>
        <v>0</v>
      </c>
      <c r="L40" s="179">
        <f>'Unlicensed AFL Review'!AH20</f>
        <v>0</v>
      </c>
    </row>
    <row r="41" spans="1:12" s="10" customFormat="1">
      <c r="A41" s="159">
        <v>12</v>
      </c>
      <c r="B41" s="191" t="s">
        <v>56</v>
      </c>
      <c r="C41" s="84"/>
      <c r="D41" s="84"/>
      <c r="E41" s="84"/>
      <c r="F41" s="84"/>
      <c r="G41" s="84"/>
      <c r="H41" s="178">
        <f>J41+K41</f>
        <v>0</v>
      </c>
      <c r="I41" s="178">
        <f>'Unlicensed AFL Review'!AK21</f>
        <v>0</v>
      </c>
      <c r="J41" s="178">
        <f>'Unlicensed AFL Review'!AG21</f>
        <v>0</v>
      </c>
      <c r="K41" s="178">
        <f>'Unlicensed AFL Review'!AI21</f>
        <v>0</v>
      </c>
      <c r="L41" s="179">
        <f>'Unlicensed AFL Review'!AH21</f>
        <v>0</v>
      </c>
    </row>
    <row r="42" spans="1:12" s="10" customFormat="1">
      <c r="A42" s="159"/>
      <c r="B42" s="188"/>
      <c r="C42" s="84"/>
      <c r="D42" s="84"/>
      <c r="E42" s="84"/>
      <c r="F42" s="84"/>
      <c r="G42" s="84"/>
      <c r="H42" s="189"/>
      <c r="I42" s="189"/>
      <c r="J42" s="189"/>
      <c r="K42" s="189"/>
      <c r="L42" s="195"/>
    </row>
    <row r="43" spans="1:12" s="10" customFormat="1" ht="26.25" thickBot="1">
      <c r="A43" s="159"/>
      <c r="B43" s="190" t="s">
        <v>140</v>
      </c>
      <c r="C43" s="84"/>
      <c r="D43" s="84"/>
      <c r="E43" s="84"/>
      <c r="F43" s="84"/>
      <c r="G43" s="84"/>
      <c r="H43" s="174" t="s">
        <v>60</v>
      </c>
      <c r="I43" s="175" t="s">
        <v>21</v>
      </c>
      <c r="J43" s="175" t="s">
        <v>46</v>
      </c>
      <c r="K43" s="175" t="s">
        <v>47</v>
      </c>
      <c r="L43" s="175" t="s">
        <v>59</v>
      </c>
    </row>
    <row r="44" spans="1:12" s="10" customFormat="1" ht="13.5" thickTop="1">
      <c r="A44" s="159">
        <v>13</v>
      </c>
      <c r="B44" s="191" t="s">
        <v>142</v>
      </c>
      <c r="C44" s="84"/>
      <c r="D44" s="84"/>
      <c r="E44" s="84"/>
      <c r="F44" s="84"/>
      <c r="G44" s="84"/>
      <c r="H44" s="178">
        <f>J44+K44</f>
        <v>0</v>
      </c>
      <c r="I44" s="178">
        <f>'Unlicensed AFL Review'!AK23</f>
        <v>0</v>
      </c>
      <c r="J44" s="178">
        <f>'Unlicensed AFL Review'!AG23</f>
        <v>0</v>
      </c>
      <c r="K44" s="178">
        <f>'Unlicensed AFL Review'!AI23</f>
        <v>0</v>
      </c>
      <c r="L44" s="179">
        <f>'Unlicensed AFL Review'!AH23</f>
        <v>0</v>
      </c>
    </row>
    <row r="45" spans="1:12" s="10" customFormat="1">
      <c r="A45" s="159"/>
      <c r="B45" s="180"/>
      <c r="C45" s="84"/>
      <c r="D45" s="84"/>
      <c r="E45" s="84"/>
      <c r="F45" s="84"/>
      <c r="G45" s="84"/>
      <c r="H45" s="182"/>
      <c r="I45" s="182"/>
      <c r="J45" s="182"/>
      <c r="K45" s="182"/>
      <c r="L45" s="183"/>
    </row>
    <row r="46" spans="1:12" s="10" customFormat="1">
      <c r="A46" s="159"/>
      <c r="B46" s="84"/>
      <c r="C46" s="84"/>
      <c r="D46" s="84"/>
      <c r="E46" s="84"/>
      <c r="F46" s="84"/>
      <c r="G46" s="184" t="s">
        <v>61</v>
      </c>
      <c r="H46" s="185">
        <f>SUM(H28:H37,H40:H41,H44:H44)</f>
        <v>0</v>
      </c>
      <c r="I46" s="185">
        <f>SUM(I28:I37,I40:I41,I44:I44)</f>
        <v>0</v>
      </c>
      <c r="J46" s="185">
        <f>SUM(J28:J37,J40:J41,J44:J44)</f>
        <v>0</v>
      </c>
      <c r="K46" s="185">
        <f>SUM(K28:K37,K40:K41,K44:K44)</f>
        <v>0</v>
      </c>
      <c r="L46" s="261">
        <f>IF(SUM(J46:K46)=0,0,J46/SUM(J46:K46))</f>
        <v>0</v>
      </c>
    </row>
    <row r="47" spans="1:12" s="10" customFormat="1">
      <c r="A47" s="170"/>
      <c r="B47" s="171"/>
      <c r="C47" s="171"/>
      <c r="D47" s="171"/>
      <c r="E47" s="171"/>
      <c r="F47" s="171"/>
      <c r="G47" s="171"/>
      <c r="H47" s="171"/>
      <c r="I47" s="171"/>
      <c r="J47" s="171"/>
      <c r="K47" s="171"/>
      <c r="L47" s="172"/>
    </row>
    <row r="48" spans="1:12" s="10" customFormat="1"/>
    <row r="49" s="10" customFormat="1"/>
  </sheetData>
  <sheetProtection sheet="1" objects="1" scenarios="1" autoFilter="0"/>
  <conditionalFormatting sqref="I28:I37 I44">
    <cfRule type="cellIs" dxfId="19" priority="209" stopIfTrue="1" operator="greaterThan">
      <formula>0</formula>
    </cfRule>
  </conditionalFormatting>
  <conditionalFormatting sqref="K28:K37 K44">
    <cfRule type="cellIs" dxfId="18" priority="210" stopIfTrue="1" operator="greaterThan">
      <formula>0</formula>
    </cfRule>
  </conditionalFormatting>
  <conditionalFormatting sqref="J28:J37 J44">
    <cfRule type="cellIs" dxfId="17" priority="211" stopIfTrue="1" operator="greaterThan">
      <formula>0</formula>
    </cfRule>
  </conditionalFormatting>
  <conditionalFormatting sqref="L28:L37 L46 L44">
    <cfRule type="cellIs" dxfId="16" priority="212" stopIfTrue="1" operator="equal">
      <formula>1</formula>
    </cfRule>
    <cfRule type="expression" dxfId="15" priority="213" stopIfTrue="1">
      <formula>AND(H28&lt;&gt;0,L28&lt;1)</formula>
    </cfRule>
  </conditionalFormatting>
  <conditionalFormatting sqref="I15">
    <cfRule type="cellIs" dxfId="14" priority="58" operator="greaterThan">
      <formula>0</formula>
    </cfRule>
  </conditionalFormatting>
  <conditionalFormatting sqref="J15">
    <cfRule type="cellIs" dxfId="13" priority="57" operator="greaterThan">
      <formula>0</formula>
    </cfRule>
  </conditionalFormatting>
  <conditionalFormatting sqref="K15">
    <cfRule type="cellIs" dxfId="12" priority="56" operator="greaterThan">
      <formula>0</formula>
    </cfRule>
  </conditionalFormatting>
  <conditionalFormatting sqref="L15">
    <cfRule type="cellIs" dxfId="11" priority="25" operator="greaterThanOrEqual">
      <formula>0.85</formula>
    </cfRule>
    <cfRule type="expression" dxfId="10" priority="317">
      <formula>AND($H$15&lt;&gt;0,$L$15&lt;0.85)</formula>
    </cfRule>
  </conditionalFormatting>
  <conditionalFormatting sqref="I41">
    <cfRule type="cellIs" dxfId="9" priority="6" stopIfTrue="1" operator="greaterThan">
      <formula>0</formula>
    </cfRule>
  </conditionalFormatting>
  <conditionalFormatting sqref="K41">
    <cfRule type="cellIs" dxfId="8" priority="7" stopIfTrue="1" operator="greaterThan">
      <formula>0</formula>
    </cfRule>
  </conditionalFormatting>
  <conditionalFormatting sqref="J41">
    <cfRule type="cellIs" dxfId="7" priority="8" stopIfTrue="1" operator="greaterThan">
      <formula>0</formula>
    </cfRule>
  </conditionalFormatting>
  <conditionalFormatting sqref="L41">
    <cfRule type="cellIs" dxfId="6" priority="9" stopIfTrue="1" operator="equal">
      <formula>1</formula>
    </cfRule>
    <cfRule type="expression" dxfId="5" priority="10" stopIfTrue="1">
      <formula>AND(H41&lt;&gt;0,L41&lt;1)</formula>
    </cfRule>
  </conditionalFormatting>
  <conditionalFormatting sqref="I40">
    <cfRule type="cellIs" dxfId="4" priority="1" stopIfTrue="1" operator="greaterThan">
      <formula>0</formula>
    </cfRule>
  </conditionalFormatting>
  <conditionalFormatting sqref="K40">
    <cfRule type="cellIs" dxfId="3" priority="2" stopIfTrue="1" operator="greaterThan">
      <formula>0</formula>
    </cfRule>
  </conditionalFormatting>
  <conditionalFormatting sqref="J40">
    <cfRule type="cellIs" dxfId="2" priority="3" stopIfTrue="1" operator="greaterThan">
      <formula>0</formula>
    </cfRule>
  </conditionalFormatting>
  <conditionalFormatting sqref="L40">
    <cfRule type="cellIs" dxfId="1" priority="4" stopIfTrue="1" operator="equal">
      <formula>1</formula>
    </cfRule>
    <cfRule type="expression" dxfId="0" priority="5" stopIfTrue="1">
      <formula>AND(H40&lt;&gt;0,L40&lt;1)</formula>
    </cfRule>
  </conditionalFormatting>
  <printOptions horizontalCentered="1"/>
  <pageMargins left="0.2" right="0.2" top="0.25" bottom="0.5" header="0.5" footer="0.3"/>
  <pageSetup scale="68" fitToHeight="0" orientation="portrait" r:id="rId1"/>
  <headerFooter alignWithMargins="0">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pane ySplit="1" topLeftCell="A2" activePane="bottomLeft" state="frozen"/>
      <selection activeCell="B4" sqref="B4"/>
      <selection pane="bottomLeft" activeCell="A7" sqref="A7:O7"/>
    </sheetView>
  </sheetViews>
  <sheetFormatPr defaultRowHeight="12.75"/>
  <cols>
    <col min="1" max="1" width="35.7109375" customWidth="1"/>
    <col min="2" max="3" width="25.7109375" customWidth="1"/>
    <col min="4" max="4" width="27.5703125" style="196" customWidth="1"/>
    <col min="5" max="7" width="15.7109375" customWidth="1"/>
    <col min="8" max="9" width="9.7109375" customWidth="1"/>
    <col min="10" max="10" width="16.42578125" bestFit="1" customWidth="1"/>
    <col min="14" max="14" width="9.42578125" bestFit="1" customWidth="1"/>
  </cols>
  <sheetData>
    <row r="1" spans="1:15" s="196" customFormat="1"/>
    <row r="2" spans="1:15" s="196" customFormat="1" ht="18">
      <c r="A2" s="221" t="s">
        <v>76</v>
      </c>
      <c r="B2" s="222"/>
      <c r="C2" s="222"/>
      <c r="D2" s="222"/>
      <c r="E2" s="222"/>
      <c r="F2" s="222"/>
      <c r="G2" s="222"/>
      <c r="H2" s="222"/>
      <c r="I2" s="222"/>
      <c r="J2" s="222"/>
    </row>
    <row r="3" spans="1:15" s="196" customFormat="1"/>
    <row r="4" spans="1:15" s="196" customFormat="1" ht="25.5" customHeight="1">
      <c r="J4" s="223"/>
      <c r="K4" s="326" t="s">
        <v>106</v>
      </c>
      <c r="L4" s="327"/>
      <c r="M4" s="327"/>
      <c r="N4" s="327"/>
      <c r="O4" s="328"/>
    </row>
    <row r="5" spans="1:15" s="196" customFormat="1"/>
    <row r="6" spans="1:15" s="196" customFormat="1" ht="51">
      <c r="A6" s="224" t="s">
        <v>77</v>
      </c>
      <c r="B6" s="224" t="s">
        <v>78</v>
      </c>
      <c r="C6" s="224" t="s">
        <v>79</v>
      </c>
      <c r="D6" s="224" t="s">
        <v>80</v>
      </c>
      <c r="E6" s="224" t="s">
        <v>81</v>
      </c>
      <c r="F6" s="224" t="s">
        <v>96</v>
      </c>
      <c r="G6" s="224" t="s">
        <v>82</v>
      </c>
      <c r="H6" s="225" t="s">
        <v>83</v>
      </c>
      <c r="I6" s="225" t="s">
        <v>84</v>
      </c>
      <c r="J6" s="226" t="s">
        <v>75</v>
      </c>
      <c r="K6" s="229" t="s">
        <v>85</v>
      </c>
      <c r="L6" s="227" t="s">
        <v>21</v>
      </c>
      <c r="M6" s="227" t="s">
        <v>46</v>
      </c>
      <c r="N6" s="227" t="s">
        <v>47</v>
      </c>
      <c r="O6" s="228" t="s">
        <v>59</v>
      </c>
    </row>
    <row r="7" spans="1:15" s="196" customFormat="1" ht="20.100000000000001" customHeight="1">
      <c r="A7" s="196">
        <f>'Workbook Set-up'!B4</f>
        <v>0</v>
      </c>
      <c r="B7" s="196">
        <f>'Workbook Set-up'!B5</f>
        <v>0</v>
      </c>
      <c r="C7" s="196">
        <f>'Workbook Set-up'!B6</f>
        <v>0</v>
      </c>
      <c r="D7" s="196">
        <f>'Workbook Set-up'!B7</f>
        <v>0</v>
      </c>
      <c r="E7" s="197">
        <f>'Workbook Set-up'!B8</f>
        <v>0</v>
      </c>
      <c r="F7" s="197">
        <f>'Workbook Set-up'!B9</f>
        <v>0</v>
      </c>
      <c r="G7" s="197">
        <f>'Workbook Set-up'!B10</f>
        <v>0</v>
      </c>
      <c r="H7" s="230">
        <f>'Workbook Set-up'!B12</f>
        <v>0</v>
      </c>
      <c r="I7" s="230">
        <f>'Workbook Set-up'!B13</f>
        <v>0</v>
      </c>
      <c r="J7" s="197">
        <f>'Workbook Set-up'!B14</f>
        <v>0</v>
      </c>
      <c r="K7" s="197" t="str">
        <f>IF('OVERALL SUMMARY'!$H$46=0,"",'OVERALL SUMMARY'!H46)</f>
        <v/>
      </c>
      <c r="L7" s="197" t="str">
        <f>IF('OVERALL SUMMARY'!$H$46=0,"",'OVERALL SUMMARY'!I46)</f>
        <v/>
      </c>
      <c r="M7" s="197" t="str">
        <f>IF('OVERALL SUMMARY'!$H$46=0,"",'OVERALL SUMMARY'!J46)</f>
        <v/>
      </c>
      <c r="N7" s="197" t="str">
        <f>IF('OVERALL SUMMARY'!$H$46=0,"",'OVERALL SUMMARY'!K46)</f>
        <v/>
      </c>
      <c r="O7" s="231" t="str">
        <f>IF('OVERALL SUMMARY'!$H$46=0,"",'OVERALL SUMMARY'!L46)</f>
        <v/>
      </c>
    </row>
  </sheetData>
  <sheetProtection sheet="1" objects="1" scenarios="1"/>
  <mergeCells count="1">
    <mergeCell ref="K4:O4"/>
  </mergeCells>
  <printOptions horizontalCentered="1"/>
  <pageMargins left="0.2" right="0.2" top="0.75" bottom="0.75" header="0.3" footer="0.3"/>
  <pageSetup paperSize="5" orientation="landscape" horizontalDpi="1200" verticalDpi="1200" r:id="rId1"/>
  <headerFooter>
    <oddFooter>&amp;L&amp;8&amp;A – Revised July 22, 2015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Guidelines</vt:lpstr>
      <vt:lpstr>Workbook Set-up</vt:lpstr>
      <vt:lpstr>Data Validation</vt:lpstr>
      <vt:lpstr>Unlicensed AFL Review</vt:lpstr>
      <vt:lpstr>Staff Credentials</vt:lpstr>
      <vt:lpstr>Fund Management Records</vt:lpstr>
      <vt:lpstr>OVERALL SUMMARY</vt:lpstr>
      <vt:lpstr>Data Extraction</vt:lpstr>
      <vt:lpstr>LME_MCO</vt:lpstr>
      <vt:lpstr>Guidelines!Print_Area</vt:lpstr>
      <vt:lpstr>Instructions!Print_Area</vt:lpstr>
      <vt:lpstr>'OVERALL SUMMARY'!Print_Area</vt:lpstr>
      <vt:lpstr>'Unlicensed AFL Review'!Print_Area</vt:lpstr>
      <vt:lpstr>'OVERALL SUMMARY'!Print_Titles</vt:lpstr>
      <vt:lpstr>'Unlicensed AFL Review'!Print_Titles</vt:lpstr>
      <vt:lpstr>'Workbook Set-up'!Print_Titles</vt:lpstr>
      <vt:lpstr>Staff_Credentials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Wu, Peichi</cp:lastModifiedBy>
  <cp:lastPrinted>2017-06-26T11:37:46Z</cp:lastPrinted>
  <dcterms:created xsi:type="dcterms:W3CDTF">2013-02-17T18:06:16Z</dcterms:created>
  <dcterms:modified xsi:type="dcterms:W3CDTF">2018-05-01T11:22:18Z</dcterms:modified>
</cp:coreProperties>
</file>