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lwilliams14\Desktop\"/>
    </mc:Choice>
  </mc:AlternateContent>
  <xr:revisionPtr revIDLastSave="0" documentId="10_ncr:100000_{7A26F53A-8898-4394-9B75-6ED5065E5B8D}" xr6:coauthVersionLast="31" xr6:coauthVersionMax="31" xr10:uidLastSave="{00000000-0000-0000-0000-000000000000}"/>
  <bookViews>
    <workbookView xWindow="0" yWindow="0" windowWidth="24000" windowHeight="10095" xr2:uid="{F1C87C32-8A3E-4AEA-974D-E983870DD65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4" i="1" l="1"/>
  <c r="C144" i="1" l="1"/>
  <c r="F11" i="1"/>
  <c r="F54" i="1" l="1"/>
  <c r="F33" i="1"/>
  <c r="F26" i="1"/>
  <c r="F20" i="1"/>
  <c r="F16" i="1"/>
  <c r="B7" i="1"/>
  <c r="B6" i="1"/>
  <c r="F14" i="1" l="1"/>
  <c r="F31" i="1"/>
  <c r="F125" i="1"/>
  <c r="F48" i="1"/>
  <c r="F134" i="1"/>
  <c r="F24" i="1"/>
  <c r="F65" i="1"/>
  <c r="F103" i="1"/>
  <c r="F94" i="1"/>
  <c r="F132" i="1"/>
  <c r="F72" i="1" l="1"/>
  <c r="F127" i="1"/>
  <c r="F39" i="1"/>
  <c r="F44" i="1"/>
  <c r="F67" i="1"/>
  <c r="F108" i="1"/>
  <c r="F90" i="1"/>
  <c r="F82" i="1"/>
  <c r="F77" i="1"/>
  <c r="F121" i="1"/>
  <c r="F87" i="1"/>
  <c r="F99" i="1"/>
  <c r="F140" i="1"/>
  <c r="F50" i="1"/>
  <c r="F113" i="1"/>
  <c r="F136" i="1"/>
  <c r="F105" i="1"/>
  <c r="F96" i="1"/>
</calcChain>
</file>

<file path=xl/sharedStrings.xml><?xml version="1.0" encoding="utf-8"?>
<sst xmlns="http://schemas.openxmlformats.org/spreadsheetml/2006/main" count="152" uniqueCount="147">
  <si>
    <t xml:space="preserve">N.C. FY 2019-2020 Community Services Block Grant Final Allocations </t>
  </si>
  <si>
    <t xml:space="preserve">                                     Distribution </t>
  </si>
  <si>
    <t xml:space="preserve">90% eligible entity                               </t>
  </si>
  <si>
    <t xml:space="preserve">5% descretionary                              </t>
  </si>
  <si>
    <t xml:space="preserve">5% administrative                                   </t>
  </si>
  <si>
    <t xml:space="preserve">Community Action Agency </t>
  </si>
  <si>
    <t>County</t>
  </si>
  <si>
    <t>County Allocation with no special conditions</t>
  </si>
  <si>
    <t>Agecny Allocations with no special conditions</t>
  </si>
  <si>
    <t xml:space="preserve">Action Pathways, Inc. </t>
  </si>
  <si>
    <t xml:space="preserve">Cumberland </t>
  </si>
  <si>
    <t xml:space="preserve">Sampson </t>
  </si>
  <si>
    <t>Alamance County Community Services Agency, Inc.</t>
  </si>
  <si>
    <t xml:space="preserve">Alamance </t>
  </si>
  <si>
    <t>Blue Ridge Community Action, Inc.</t>
  </si>
  <si>
    <t xml:space="preserve">Burke </t>
  </si>
  <si>
    <t xml:space="preserve">Caldwell </t>
  </si>
  <si>
    <t xml:space="preserve">Rutherford </t>
  </si>
  <si>
    <t>Blue Ridge Opportunity Commission, Inc.</t>
  </si>
  <si>
    <t xml:space="preserve">Alleghany </t>
  </si>
  <si>
    <t xml:space="preserve">Ashe </t>
  </si>
  <si>
    <t xml:space="preserve">Wilkes </t>
  </si>
  <si>
    <t>Catawba County Department of Social Services</t>
  </si>
  <si>
    <t xml:space="preserve">Catawba </t>
  </si>
  <si>
    <t>Central Piedmont Community Action, Inc.</t>
  </si>
  <si>
    <t xml:space="preserve">Chatham </t>
  </si>
  <si>
    <t>Durham</t>
  </si>
  <si>
    <t xml:space="preserve">Orange </t>
  </si>
  <si>
    <t xml:space="preserve">Randolph </t>
  </si>
  <si>
    <t>Charlotte Area Fund</t>
  </si>
  <si>
    <t>Mecklenburg</t>
  </si>
  <si>
    <t>Choanoke Area Development Association, Inc.</t>
  </si>
  <si>
    <t xml:space="preserve">Bertie </t>
  </si>
  <si>
    <t xml:space="preserve">Halifax </t>
  </si>
  <si>
    <t xml:space="preserve">Hertford </t>
  </si>
  <si>
    <t>Martin</t>
  </si>
  <si>
    <t>Northampton</t>
  </si>
  <si>
    <t>Coastal Community Action, Inc.</t>
  </si>
  <si>
    <t xml:space="preserve">Carteret </t>
  </si>
  <si>
    <t>Craven</t>
  </si>
  <si>
    <t xml:space="preserve">Jones </t>
  </si>
  <si>
    <t xml:space="preserve">Pamlico </t>
  </si>
  <si>
    <t>Community Action Opportunities, Inc.</t>
  </si>
  <si>
    <t xml:space="preserve">Buncombe </t>
  </si>
  <si>
    <t xml:space="preserve">Madison </t>
  </si>
  <si>
    <t xml:space="preserve">McDowell </t>
  </si>
  <si>
    <t>Davidson County Community Action, Inc.</t>
  </si>
  <si>
    <t xml:space="preserve">Davidson </t>
  </si>
  <si>
    <t>Eastern Carolina Human Services Agency, Inc.</t>
  </si>
  <si>
    <t xml:space="preserve">Duplin </t>
  </si>
  <si>
    <t xml:space="preserve">New Hanover </t>
  </si>
  <si>
    <t xml:space="preserve">Onslow </t>
  </si>
  <si>
    <t>Economic Improvement Council, Inc.</t>
  </si>
  <si>
    <t xml:space="preserve">Camden </t>
  </si>
  <si>
    <t xml:space="preserve">Chowan </t>
  </si>
  <si>
    <t xml:space="preserve">Currituck </t>
  </si>
  <si>
    <t xml:space="preserve">Dare </t>
  </si>
  <si>
    <t xml:space="preserve">Gates </t>
  </si>
  <si>
    <t xml:space="preserve">Hyde </t>
  </si>
  <si>
    <t>Pasquotank</t>
  </si>
  <si>
    <t xml:space="preserve">Perquimans </t>
  </si>
  <si>
    <t xml:space="preserve">Tyrrell </t>
  </si>
  <si>
    <t xml:space="preserve">Washington </t>
  </si>
  <si>
    <t>Experiment in Self-Reliance, Inc.</t>
  </si>
  <si>
    <t xml:space="preserve">Forsyth </t>
  </si>
  <si>
    <t>Four Square Community Action, Inc.</t>
  </si>
  <si>
    <t xml:space="preserve">Clay </t>
  </si>
  <si>
    <t xml:space="preserve">Graham </t>
  </si>
  <si>
    <t xml:space="preserve">Swain </t>
  </si>
  <si>
    <t xml:space="preserve">Cherokee </t>
  </si>
  <si>
    <t>Franklin-Vance-Warren Opportunity, Inc.</t>
  </si>
  <si>
    <t xml:space="preserve">Franklin </t>
  </si>
  <si>
    <t xml:space="preserve">Granville </t>
  </si>
  <si>
    <t xml:space="preserve">Vance </t>
  </si>
  <si>
    <t>Warren</t>
  </si>
  <si>
    <t>Gaston Community Action, Inc.</t>
  </si>
  <si>
    <t xml:space="preserve">Cleveland </t>
  </si>
  <si>
    <t xml:space="preserve">Gaston </t>
  </si>
  <si>
    <t xml:space="preserve">Lincoln </t>
  </si>
  <si>
    <t xml:space="preserve">Stanly </t>
  </si>
  <si>
    <t>Greene Lamp, Inc.</t>
  </si>
  <si>
    <t xml:space="preserve">Greene </t>
  </si>
  <si>
    <t xml:space="preserve">Lenoir </t>
  </si>
  <si>
    <t xml:space="preserve">Beaufort </t>
  </si>
  <si>
    <t xml:space="preserve">Pitt </t>
  </si>
  <si>
    <t>ICARE, Inc.</t>
  </si>
  <si>
    <t>Alexander</t>
  </si>
  <si>
    <t xml:space="preserve">Iredell </t>
  </si>
  <si>
    <t>Johnston-Lee-Harnett Community Action, Inc.</t>
  </si>
  <si>
    <t xml:space="preserve">Harnett </t>
  </si>
  <si>
    <t xml:space="preserve">Johnston </t>
  </si>
  <si>
    <t xml:space="preserve">Lee </t>
  </si>
  <si>
    <r>
      <t xml:space="preserve">Macon Program for Progress </t>
    </r>
    <r>
      <rPr>
        <b/>
        <sz val="8"/>
        <color indexed="10"/>
        <rFont val="Calibri"/>
        <family val="2"/>
        <scheme val="minor"/>
      </rPr>
      <t>*</t>
    </r>
  </si>
  <si>
    <t>Macon</t>
  </si>
  <si>
    <t>Mountain Projects, Inc.</t>
  </si>
  <si>
    <t xml:space="preserve">Haywood </t>
  </si>
  <si>
    <t xml:space="preserve">Jackson </t>
  </si>
  <si>
    <t>Nash-Edgecombe Economic Development, Inc.</t>
  </si>
  <si>
    <t xml:space="preserve">Edgecombe </t>
  </si>
  <si>
    <t xml:space="preserve">Nash </t>
  </si>
  <si>
    <t xml:space="preserve">Wilson </t>
  </si>
  <si>
    <t>Passage Home</t>
  </si>
  <si>
    <t xml:space="preserve">Wake </t>
  </si>
  <si>
    <t>Salisbury-Rowan Community Action Agency, Inc.</t>
  </si>
  <si>
    <t xml:space="preserve">Cabarrus </t>
  </si>
  <si>
    <t xml:space="preserve">Rowan </t>
  </si>
  <si>
    <t>Sandhills Community Action Program, Inc.</t>
  </si>
  <si>
    <t xml:space="preserve">Anson </t>
  </si>
  <si>
    <t xml:space="preserve">Montgomery </t>
  </si>
  <si>
    <t>Moore</t>
  </si>
  <si>
    <t xml:space="preserve">Richmond </t>
  </si>
  <si>
    <t>Southeastern Community &amp; Family Services, Inc.</t>
  </si>
  <si>
    <t xml:space="preserve">Bladen </t>
  </si>
  <si>
    <t xml:space="preserve">Brunswick </t>
  </si>
  <si>
    <t xml:space="preserve">Columbus </t>
  </si>
  <si>
    <t>Hoke</t>
  </si>
  <si>
    <t xml:space="preserve">Pender </t>
  </si>
  <si>
    <t xml:space="preserve">Robeson </t>
  </si>
  <si>
    <t xml:space="preserve">Scotland </t>
  </si>
  <si>
    <t xml:space="preserve">Telamon Corporation </t>
  </si>
  <si>
    <t>Caswell</t>
  </si>
  <si>
    <t>Person</t>
  </si>
  <si>
    <t>Rockingham</t>
  </si>
  <si>
    <t>Union County Community Action, Inc.</t>
  </si>
  <si>
    <t xml:space="preserve">Union </t>
  </si>
  <si>
    <t>WAMY Community Action, Inc.</t>
  </si>
  <si>
    <t xml:space="preserve">Mitchell </t>
  </si>
  <si>
    <t xml:space="preserve">Watauga </t>
  </si>
  <si>
    <t xml:space="preserve">Yancey </t>
  </si>
  <si>
    <t xml:space="preserve">Avery </t>
  </si>
  <si>
    <t>Wayne Action Group for Economic Solvency, Inc.</t>
  </si>
  <si>
    <t xml:space="preserve">Wayne </t>
  </si>
  <si>
    <t>Welfare Reform Liaison Project, Inc.</t>
  </si>
  <si>
    <t xml:space="preserve">Guilford </t>
  </si>
  <si>
    <t>Western Carolina Community Action, Inc.</t>
  </si>
  <si>
    <t>Henderson</t>
  </si>
  <si>
    <t xml:space="preserve">Polk </t>
  </si>
  <si>
    <t xml:space="preserve">Transylvania </t>
  </si>
  <si>
    <t>Yadkin Valley Economic Development District, Inc.</t>
  </si>
  <si>
    <t xml:space="preserve">Davie </t>
  </si>
  <si>
    <t xml:space="preserve">Stokes </t>
  </si>
  <si>
    <t xml:space="preserve">Surry </t>
  </si>
  <si>
    <t xml:space="preserve">Yadkin </t>
  </si>
  <si>
    <t xml:space="preserve">         </t>
  </si>
  <si>
    <t>Poor by County  SAIPE (2016)</t>
  </si>
  <si>
    <t>FY 2019-20 Allocation</t>
  </si>
  <si>
    <t xml:space="preserve">SFY 2019-20 Allocation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</si>
</sst>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Lucida Sans"/>
      <family val="2"/>
    </font>
    <font>
      <b/>
      <sz val="10"/>
      <color theme="1"/>
      <name val="Lucida Sans"/>
      <family val="2"/>
    </font>
    <font>
      <b/>
      <sz val="8"/>
      <name val="Calibri"/>
      <family val="2"/>
      <scheme val="minor"/>
    </font>
    <font>
      <sz val="8"/>
      <name val="Calibri"/>
      <family val="2"/>
    </font>
    <font>
      <sz val="10"/>
      <name val="Arial"/>
      <family val="2"/>
    </font>
    <font>
      <b/>
      <sz val="8"/>
      <color indexed="10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164" fontId="4" fillId="0" borderId="0" xfId="1" applyNumberFormat="1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44" fontId="0" fillId="0" borderId="0" xfId="0" applyNumberFormat="1"/>
    <xf numFmtId="164" fontId="4" fillId="0" borderId="0" xfId="1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8" fontId="3" fillId="3" borderId="1" xfId="0" applyNumberFormat="1" applyFont="1" applyFill="1" applyBorder="1" applyAlignment="1">
      <alignment horizontal="center" vertical="center" wrapText="1"/>
    </xf>
    <xf numFmtId="6" fontId="3" fillId="3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 applyProtection="1">
      <alignment horizontal="left" vertical="top"/>
      <protection locked="0"/>
    </xf>
    <xf numFmtId="3" fontId="6" fillId="0" borderId="1" xfId="0" applyNumberFormat="1" applyFont="1" applyBorder="1" applyAlignment="1">
      <alignment horizontal="left" wrapText="1"/>
    </xf>
    <xf numFmtId="3" fontId="7" fillId="0" borderId="1" xfId="0" applyNumberFormat="1" applyFont="1" applyFill="1" applyBorder="1" applyAlignment="1">
      <alignment horizontal="right" wrapText="1"/>
    </xf>
    <xf numFmtId="164" fontId="0" fillId="0" borderId="1" xfId="0" applyNumberFormat="1" applyBorder="1"/>
    <xf numFmtId="3" fontId="5" fillId="2" borderId="1" xfId="0" applyNumberFormat="1" applyFont="1" applyFill="1" applyBorder="1" applyAlignment="1" applyProtection="1">
      <alignment horizontal="left" vertical="top"/>
      <protection locked="0"/>
    </xf>
    <xf numFmtId="3" fontId="6" fillId="2" borderId="1" xfId="0" applyNumberFormat="1" applyFont="1" applyFill="1" applyBorder="1" applyAlignment="1">
      <alignment horizontal="left" wrapText="1"/>
    </xf>
    <xf numFmtId="3" fontId="7" fillId="2" borderId="1" xfId="0" applyNumberFormat="1" applyFont="1" applyFill="1" applyBorder="1" applyAlignment="1">
      <alignment horizontal="right" wrapText="1"/>
    </xf>
    <xf numFmtId="164" fontId="0" fillId="2" borderId="1" xfId="0" applyNumberFormat="1" applyFill="1" applyBorder="1"/>
    <xf numFmtId="3" fontId="7" fillId="4" borderId="1" xfId="0" applyNumberFormat="1" applyFont="1" applyFill="1" applyBorder="1" applyAlignment="1">
      <alignment horizontal="right" wrapText="1"/>
    </xf>
    <xf numFmtId="3" fontId="6" fillId="2" borderId="1" xfId="0" applyNumberFormat="1" applyFont="1" applyFill="1" applyBorder="1" applyAlignment="1">
      <alignment horizontal="center" wrapText="1"/>
    </xf>
    <xf numFmtId="3" fontId="5" fillId="4" borderId="1" xfId="0" applyNumberFormat="1" applyFont="1" applyFill="1" applyBorder="1" applyAlignment="1" applyProtection="1">
      <alignment horizontal="left" vertical="top"/>
      <protection locked="0"/>
    </xf>
    <xf numFmtId="3" fontId="6" fillId="4" borderId="1" xfId="0" applyNumberFormat="1" applyFont="1" applyFill="1" applyBorder="1" applyAlignment="1">
      <alignment horizontal="left" wrapText="1"/>
    </xf>
    <xf numFmtId="3" fontId="9" fillId="4" borderId="1" xfId="0" applyNumberFormat="1" applyFont="1" applyFill="1" applyBorder="1" applyAlignment="1" applyProtection="1">
      <alignment horizontal="left" vertical="top"/>
      <protection locked="0"/>
    </xf>
    <xf numFmtId="3" fontId="9" fillId="0" borderId="1" xfId="0" applyNumberFormat="1" applyFont="1" applyBorder="1" applyAlignment="1" applyProtection="1">
      <alignment horizontal="left" vertical="top"/>
      <protection locked="0"/>
    </xf>
    <xf numFmtId="3" fontId="0" fillId="0" borderId="0" xfId="0" applyNumberFormat="1"/>
    <xf numFmtId="164" fontId="0" fillId="0" borderId="0" xfId="0" applyNumberFormat="1"/>
    <xf numFmtId="3" fontId="6" fillId="0" borderId="0" xfId="0" applyNumberFormat="1" applyFont="1" applyFill="1" applyBorder="1" applyAlignment="1">
      <alignment horizontal="left" wrapText="1"/>
    </xf>
    <xf numFmtId="166" fontId="0" fillId="0" borderId="0" xfId="0" applyNumberFormat="1"/>
    <xf numFmtId="0" fontId="0" fillId="0" borderId="0" xfId="0" applyNumberFormat="1"/>
    <xf numFmtId="166" fontId="0" fillId="0" borderId="1" xfId="0" applyNumberFormat="1" applyBorder="1"/>
    <xf numFmtId="0" fontId="0" fillId="0" borderId="0" xfId="0" applyAlignment="1">
      <alignment wrapText="1"/>
    </xf>
    <xf numFmtId="164" fontId="0" fillId="4" borderId="1" xfId="0" applyNumberFormat="1" applyFill="1" applyBorder="1"/>
    <xf numFmtId="0" fontId="2" fillId="0" borderId="0" xfId="0" applyFont="1" applyAlignment="1"/>
    <xf numFmtId="0" fontId="0" fillId="0" borderId="0" xfId="0" applyAlignment="1">
      <alignment wrapText="1"/>
    </xf>
    <xf numFmtId="0" fontId="0" fillId="0" borderId="0" xfId="0" applyAlignment="1"/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6A135-50DD-4059-BE10-B2C8F70B09CC}">
  <dimension ref="A1:I159"/>
  <sheetViews>
    <sheetView tabSelected="1" workbookViewId="0">
      <selection activeCell="C5" sqref="C5"/>
    </sheetView>
  </sheetViews>
  <sheetFormatPr defaultRowHeight="15" x14ac:dyDescent="0.25"/>
  <cols>
    <col min="1" max="1" width="23.28515625" customWidth="1"/>
    <col min="2" max="2" width="15.5703125" customWidth="1"/>
    <col min="3" max="3" width="10.5703125" customWidth="1"/>
    <col min="4" max="4" width="25.42578125" hidden="1" customWidth="1"/>
    <col min="5" max="5" width="13.5703125" customWidth="1"/>
    <col min="6" max="6" width="0.140625" customWidth="1"/>
    <col min="7" max="7" width="12.5703125" customWidth="1"/>
  </cols>
  <sheetData>
    <row r="1" spans="1:9" x14ac:dyDescent="0.25">
      <c r="A1" s="38" t="s">
        <v>0</v>
      </c>
      <c r="B1" s="38"/>
      <c r="C1" s="38"/>
      <c r="D1" s="38"/>
      <c r="E1" s="38"/>
      <c r="F1" s="38"/>
      <c r="G1" s="38"/>
      <c r="H1" s="35"/>
    </row>
    <row r="2" spans="1:9" x14ac:dyDescent="0.25">
      <c r="A2" s="1"/>
      <c r="B2" s="1"/>
      <c r="C2" s="1"/>
      <c r="D2" s="1"/>
      <c r="E2" s="1"/>
      <c r="F2" s="1"/>
      <c r="G2" s="1"/>
      <c r="H2" s="1"/>
    </row>
    <row r="3" spans="1:9" x14ac:dyDescent="0.25">
      <c r="A3" s="2" t="s">
        <v>146</v>
      </c>
      <c r="B3" s="3">
        <v>19001407</v>
      </c>
    </row>
    <row r="4" spans="1:9" x14ac:dyDescent="0.25">
      <c r="A4" s="4" t="s">
        <v>1</v>
      </c>
      <c r="B4" s="3"/>
    </row>
    <row r="5" spans="1:9" x14ac:dyDescent="0.25">
      <c r="A5" s="5" t="s">
        <v>2</v>
      </c>
      <c r="B5" s="3">
        <v>17101267</v>
      </c>
      <c r="E5" s="6"/>
    </row>
    <row r="6" spans="1:9" x14ac:dyDescent="0.25">
      <c r="A6" s="5" t="s">
        <v>3</v>
      </c>
      <c r="B6" s="7">
        <f>B3*0.05</f>
        <v>950070.35000000009</v>
      </c>
    </row>
    <row r="7" spans="1:9" x14ac:dyDescent="0.25">
      <c r="A7" s="5" t="s">
        <v>4</v>
      </c>
      <c r="B7" s="7">
        <f>B3*0.05</f>
        <v>950070.35000000009</v>
      </c>
      <c r="F7" s="30"/>
    </row>
    <row r="8" spans="1:9" x14ac:dyDescent="0.25">
      <c r="B8" s="28"/>
      <c r="E8" s="6"/>
      <c r="F8" s="31"/>
      <c r="I8" s="31"/>
    </row>
    <row r="9" spans="1:9" x14ac:dyDescent="0.25">
      <c r="F9" s="30"/>
    </row>
    <row r="10" spans="1:9" ht="106.5" customHeight="1" x14ac:dyDescent="0.25">
      <c r="A10" s="8" t="s">
        <v>5</v>
      </c>
      <c r="B10" s="9" t="s">
        <v>6</v>
      </c>
      <c r="C10" s="10" t="s">
        <v>144</v>
      </c>
      <c r="D10" s="10"/>
      <c r="E10" s="11" t="s">
        <v>7</v>
      </c>
      <c r="F10" s="12" t="s">
        <v>8</v>
      </c>
      <c r="G10" s="12" t="s">
        <v>145</v>
      </c>
    </row>
    <row r="11" spans="1:9" x14ac:dyDescent="0.25">
      <c r="A11" s="13" t="s">
        <v>9</v>
      </c>
      <c r="B11" s="14" t="s">
        <v>10</v>
      </c>
      <c r="C11" s="15">
        <v>59570</v>
      </c>
      <c r="D11" s="15">
        <v>11.117749910000001</v>
      </c>
      <c r="E11" s="32">
        <v>662284</v>
      </c>
      <c r="F11" s="16">
        <f>E11+E12</f>
        <v>796965</v>
      </c>
      <c r="G11" s="16">
        <v>796965</v>
      </c>
    </row>
    <row r="12" spans="1:9" x14ac:dyDescent="0.25">
      <c r="A12" s="13"/>
      <c r="B12" s="14" t="s">
        <v>11</v>
      </c>
      <c r="C12" s="15">
        <v>12114</v>
      </c>
      <c r="D12" s="15">
        <v>11.117749910000001</v>
      </c>
      <c r="E12" s="32">
        <v>134681</v>
      </c>
      <c r="F12" s="16"/>
      <c r="G12" s="16"/>
    </row>
    <row r="13" spans="1:9" x14ac:dyDescent="0.25">
      <c r="A13" s="17"/>
      <c r="B13" s="18"/>
      <c r="C13" s="19"/>
      <c r="D13" s="15"/>
      <c r="E13" s="32"/>
      <c r="F13" s="20"/>
      <c r="G13" s="20"/>
    </row>
    <row r="14" spans="1:9" x14ac:dyDescent="0.25">
      <c r="A14" s="13" t="s">
        <v>12</v>
      </c>
      <c r="B14" s="14" t="s">
        <v>13</v>
      </c>
      <c r="C14" s="21">
        <v>25014</v>
      </c>
      <c r="D14" s="15">
        <v>11.117749910000001</v>
      </c>
      <c r="E14" s="32">
        <v>278100</v>
      </c>
      <c r="F14" s="16">
        <f>E14</f>
        <v>278100</v>
      </c>
      <c r="G14" s="16">
        <v>278100</v>
      </c>
    </row>
    <row r="15" spans="1:9" x14ac:dyDescent="0.25">
      <c r="A15" s="17"/>
      <c r="B15" s="18"/>
      <c r="C15" s="22"/>
      <c r="D15" s="15"/>
      <c r="E15" s="32"/>
      <c r="F15" s="20"/>
      <c r="G15" s="20"/>
    </row>
    <row r="16" spans="1:9" x14ac:dyDescent="0.25">
      <c r="A16" s="13" t="s">
        <v>14</v>
      </c>
      <c r="B16" s="14" t="s">
        <v>15</v>
      </c>
      <c r="C16" s="15">
        <v>15310</v>
      </c>
      <c r="D16" s="15">
        <v>11.117749910000001</v>
      </c>
      <c r="E16" s="32">
        <v>170213</v>
      </c>
      <c r="F16" s="16">
        <f>SUM(E16:E18)</f>
        <v>456973</v>
      </c>
      <c r="G16" s="16">
        <v>456973</v>
      </c>
    </row>
    <row r="17" spans="1:7" x14ac:dyDescent="0.25">
      <c r="A17" s="13"/>
      <c r="B17" s="14" t="s">
        <v>16</v>
      </c>
      <c r="C17" s="15">
        <v>13697</v>
      </c>
      <c r="D17" s="15">
        <v>11.117749910000001</v>
      </c>
      <c r="E17" s="32">
        <v>152280</v>
      </c>
      <c r="F17" s="16"/>
      <c r="G17" s="16"/>
    </row>
    <row r="18" spans="1:7" x14ac:dyDescent="0.25">
      <c r="A18" s="13"/>
      <c r="B18" s="14" t="s">
        <v>17</v>
      </c>
      <c r="C18" s="15">
        <v>12096</v>
      </c>
      <c r="D18" s="15">
        <v>11.117749910000001</v>
      </c>
      <c r="E18" s="32">
        <v>134480</v>
      </c>
      <c r="F18" s="16"/>
      <c r="G18" s="16"/>
    </row>
    <row r="19" spans="1:7" x14ac:dyDescent="0.25">
      <c r="A19" s="17"/>
      <c r="B19" s="18"/>
      <c r="C19" s="22"/>
      <c r="D19" s="15"/>
      <c r="E19" s="32"/>
      <c r="F19" s="20"/>
      <c r="G19" s="20"/>
    </row>
    <row r="20" spans="1:7" x14ac:dyDescent="0.25">
      <c r="A20" s="13" t="s">
        <v>18</v>
      </c>
      <c r="B20" s="14" t="s">
        <v>19</v>
      </c>
      <c r="C20" s="15">
        <v>2203</v>
      </c>
      <c r="D20" s="15">
        <v>11.117749910000001</v>
      </c>
      <c r="E20" s="32">
        <v>24492</v>
      </c>
      <c r="F20" s="16">
        <f>SUM(E20:E22)</f>
        <v>198874</v>
      </c>
      <c r="G20" s="16">
        <v>198874</v>
      </c>
    </row>
    <row r="21" spans="1:7" x14ac:dyDescent="0.25">
      <c r="A21" s="13"/>
      <c r="B21" s="14" t="s">
        <v>20</v>
      </c>
      <c r="C21" s="15">
        <v>4307</v>
      </c>
      <c r="D21" s="15">
        <v>11.117749910000001</v>
      </c>
      <c r="E21" s="32">
        <v>47884</v>
      </c>
      <c r="F21" s="16"/>
      <c r="G21" s="16"/>
    </row>
    <row r="22" spans="1:7" x14ac:dyDescent="0.25">
      <c r="A22" s="13"/>
      <c r="B22" s="14" t="s">
        <v>21</v>
      </c>
      <c r="C22" s="15">
        <v>11378</v>
      </c>
      <c r="D22" s="15">
        <v>11.117749910000001</v>
      </c>
      <c r="E22" s="32">
        <v>126498</v>
      </c>
      <c r="F22" s="16"/>
      <c r="G22" s="16"/>
    </row>
    <row r="23" spans="1:7" x14ac:dyDescent="0.25">
      <c r="A23" s="17"/>
      <c r="B23" s="18"/>
      <c r="C23" s="22"/>
      <c r="D23" s="15"/>
      <c r="E23" s="32"/>
      <c r="F23" s="20"/>
      <c r="G23" s="20"/>
    </row>
    <row r="24" spans="1:7" x14ac:dyDescent="0.25">
      <c r="A24" s="13" t="s">
        <v>22</v>
      </c>
      <c r="B24" s="14" t="s">
        <v>23</v>
      </c>
      <c r="C24" s="15">
        <v>19537</v>
      </c>
      <c r="D24" s="15">
        <v>11.117749910000001</v>
      </c>
      <c r="E24" s="32">
        <v>217208</v>
      </c>
      <c r="F24" s="16">
        <f>E24</f>
        <v>217208</v>
      </c>
      <c r="G24" s="16">
        <v>217208</v>
      </c>
    </row>
    <row r="25" spans="1:7" x14ac:dyDescent="0.25">
      <c r="A25" s="17"/>
      <c r="B25" s="18"/>
      <c r="C25" s="19"/>
      <c r="D25" s="15"/>
      <c r="E25" s="32"/>
      <c r="F25" s="20"/>
      <c r="G25" s="20"/>
    </row>
    <row r="26" spans="1:7" x14ac:dyDescent="0.25">
      <c r="A26" s="13" t="s">
        <v>24</v>
      </c>
      <c r="B26" s="14" t="s">
        <v>25</v>
      </c>
      <c r="C26" s="15">
        <v>8384</v>
      </c>
      <c r="D26" s="15">
        <v>11.117749910000001</v>
      </c>
      <c r="E26" s="32">
        <v>93211</v>
      </c>
      <c r="F26" s="16">
        <f>SUM(E26:E29)</f>
        <v>1035987</v>
      </c>
      <c r="G26" s="16">
        <v>1035987</v>
      </c>
    </row>
    <row r="27" spans="1:7" x14ac:dyDescent="0.25">
      <c r="A27" s="13"/>
      <c r="B27" s="14" t="s">
        <v>26</v>
      </c>
      <c r="C27" s="15">
        <v>47269</v>
      </c>
      <c r="D27" s="15">
        <v>11.117749910000001</v>
      </c>
      <c r="E27" s="32">
        <v>525526</v>
      </c>
      <c r="F27" s="16"/>
      <c r="G27" s="16"/>
    </row>
    <row r="28" spans="1:7" x14ac:dyDescent="0.25">
      <c r="A28" s="13"/>
      <c r="B28" s="14" t="s">
        <v>27</v>
      </c>
      <c r="C28" s="15">
        <v>17049</v>
      </c>
      <c r="D28" s="15">
        <v>11.117749910000001</v>
      </c>
      <c r="E28" s="32">
        <v>189547</v>
      </c>
      <c r="F28" s="16"/>
      <c r="G28" s="16"/>
    </row>
    <row r="29" spans="1:7" x14ac:dyDescent="0.25">
      <c r="A29" s="13"/>
      <c r="B29" s="14" t="s">
        <v>28</v>
      </c>
      <c r="C29" s="15">
        <v>20481</v>
      </c>
      <c r="D29" s="15">
        <v>11.117749910000001</v>
      </c>
      <c r="E29" s="32">
        <v>227703</v>
      </c>
      <c r="F29" s="16"/>
      <c r="G29" s="16"/>
    </row>
    <row r="30" spans="1:7" x14ac:dyDescent="0.25">
      <c r="A30" s="17"/>
      <c r="B30" s="18"/>
      <c r="C30" s="22"/>
      <c r="D30" s="15"/>
      <c r="E30" s="32"/>
      <c r="F30" s="20"/>
      <c r="G30" s="20"/>
    </row>
    <row r="31" spans="1:7" x14ac:dyDescent="0.25">
      <c r="A31" s="13" t="s">
        <v>29</v>
      </c>
      <c r="B31" s="14" t="s">
        <v>30</v>
      </c>
      <c r="C31" s="15">
        <v>127889</v>
      </c>
      <c r="D31" s="15">
        <v>11.117749910000001</v>
      </c>
      <c r="E31" s="32">
        <v>1421838</v>
      </c>
      <c r="F31" s="16">
        <f>E31</f>
        <v>1421838</v>
      </c>
      <c r="G31" s="16">
        <v>1421838</v>
      </c>
    </row>
    <row r="32" spans="1:7" x14ac:dyDescent="0.25">
      <c r="A32" s="17"/>
      <c r="B32" s="18"/>
      <c r="C32" s="22"/>
      <c r="D32" s="15">
        <v>11.117749910000001</v>
      </c>
      <c r="E32" s="32"/>
      <c r="F32" s="20"/>
      <c r="G32" s="20"/>
    </row>
    <row r="33" spans="1:7" x14ac:dyDescent="0.25">
      <c r="A33" s="23" t="s">
        <v>31</v>
      </c>
      <c r="B33" s="14" t="s">
        <v>32</v>
      </c>
      <c r="C33" s="15">
        <v>4438</v>
      </c>
      <c r="D33" s="15">
        <v>11.117749910000001</v>
      </c>
      <c r="E33" s="32">
        <v>49341</v>
      </c>
      <c r="F33" s="16">
        <f>SUM(E33:E37)</f>
        <v>368432</v>
      </c>
      <c r="G33" s="16">
        <v>368432</v>
      </c>
    </row>
    <row r="34" spans="1:7" x14ac:dyDescent="0.25">
      <c r="A34" s="23"/>
      <c r="B34" s="14" t="s">
        <v>33</v>
      </c>
      <c r="C34" s="15">
        <v>13595</v>
      </c>
      <c r="D34" s="15">
        <v>11.117749910000001</v>
      </c>
      <c r="E34" s="32">
        <v>151146</v>
      </c>
      <c r="F34" s="16"/>
      <c r="G34" s="16"/>
    </row>
    <row r="35" spans="1:7" x14ac:dyDescent="0.25">
      <c r="A35" s="23"/>
      <c r="B35" s="14" t="s">
        <v>34</v>
      </c>
      <c r="C35" s="15">
        <v>5612</v>
      </c>
      <c r="D35" s="15">
        <v>11.117749910000001</v>
      </c>
      <c r="E35" s="32">
        <v>62393</v>
      </c>
      <c r="F35" s="16"/>
      <c r="G35" s="16"/>
    </row>
    <row r="36" spans="1:7" x14ac:dyDescent="0.25">
      <c r="A36" s="23"/>
      <c r="B36" s="14" t="s">
        <v>35</v>
      </c>
      <c r="C36" s="15">
        <v>5175</v>
      </c>
      <c r="D36" s="15">
        <v>11.117749910000001</v>
      </c>
      <c r="E36" s="32">
        <v>57534</v>
      </c>
      <c r="F36" s="16"/>
      <c r="G36" s="16"/>
    </row>
    <row r="37" spans="1:7" x14ac:dyDescent="0.25">
      <c r="A37" s="23"/>
      <c r="B37" s="14" t="s">
        <v>36</v>
      </c>
      <c r="C37" s="15">
        <v>4319</v>
      </c>
      <c r="D37" s="15">
        <v>11.117749910000001</v>
      </c>
      <c r="E37" s="32">
        <v>48018</v>
      </c>
      <c r="F37" s="16"/>
      <c r="G37" s="16"/>
    </row>
    <row r="38" spans="1:7" x14ac:dyDescent="0.25">
      <c r="A38" s="17"/>
      <c r="B38" s="18"/>
      <c r="C38" s="22"/>
      <c r="D38" s="15"/>
      <c r="E38" s="32"/>
      <c r="F38" s="20"/>
      <c r="G38" s="20"/>
    </row>
    <row r="39" spans="1:7" x14ac:dyDescent="0.25">
      <c r="A39" s="13" t="s">
        <v>37</v>
      </c>
      <c r="B39" s="14" t="s">
        <v>38</v>
      </c>
      <c r="C39" s="15">
        <v>8321</v>
      </c>
      <c r="D39" s="15">
        <v>11.117749910000001</v>
      </c>
      <c r="E39" s="32">
        <v>92511</v>
      </c>
      <c r="F39" s="16">
        <f>SUM(E39:E42)</f>
        <v>307807</v>
      </c>
      <c r="G39" s="16">
        <v>307807</v>
      </c>
    </row>
    <row r="40" spans="1:7" x14ac:dyDescent="0.25">
      <c r="A40" s="13"/>
      <c r="B40" s="14" t="s">
        <v>39</v>
      </c>
      <c r="C40" s="15">
        <v>15047</v>
      </c>
      <c r="D40" s="15">
        <v>11.117749910000001</v>
      </c>
      <c r="E40" s="32">
        <v>167289</v>
      </c>
      <c r="F40" s="16"/>
      <c r="G40" s="16"/>
    </row>
    <row r="41" spans="1:7" x14ac:dyDescent="0.25">
      <c r="A41" s="13"/>
      <c r="B41" s="14" t="s">
        <v>40</v>
      </c>
      <c r="C41" s="15">
        <v>2088</v>
      </c>
      <c r="D41" s="15">
        <v>11.117749910000001</v>
      </c>
      <c r="E41" s="32">
        <v>23214</v>
      </c>
      <c r="F41" s="16"/>
      <c r="G41" s="16"/>
    </row>
    <row r="42" spans="1:7" x14ac:dyDescent="0.25">
      <c r="A42" s="13"/>
      <c r="B42" s="14" t="s">
        <v>41</v>
      </c>
      <c r="C42" s="15">
        <v>2230</v>
      </c>
      <c r="D42" s="15">
        <v>11.117749910000001</v>
      </c>
      <c r="E42" s="32">
        <v>24793</v>
      </c>
      <c r="F42" s="16"/>
      <c r="G42" s="16"/>
    </row>
    <row r="43" spans="1:7" x14ac:dyDescent="0.25">
      <c r="A43" s="17"/>
      <c r="B43" s="18"/>
      <c r="C43" s="22"/>
      <c r="D43" s="15"/>
      <c r="E43" s="32"/>
      <c r="F43" s="20"/>
      <c r="G43" s="20"/>
    </row>
    <row r="44" spans="1:7" x14ac:dyDescent="0.25">
      <c r="A44" s="13" t="s">
        <v>42</v>
      </c>
      <c r="B44" s="14" t="s">
        <v>43</v>
      </c>
      <c r="C44" s="15">
        <v>33631</v>
      </c>
      <c r="D44" s="15">
        <v>11.117749910000001</v>
      </c>
      <c r="E44" s="32">
        <v>373902</v>
      </c>
      <c r="F44" s="16">
        <f>SUM(E44:E46)</f>
        <v>505492</v>
      </c>
      <c r="G44" s="16">
        <v>505492</v>
      </c>
    </row>
    <row r="45" spans="1:7" x14ac:dyDescent="0.25">
      <c r="A45" s="13"/>
      <c r="B45" s="14" t="s">
        <v>44</v>
      </c>
      <c r="C45" s="15">
        <v>3786</v>
      </c>
      <c r="D45" s="15">
        <v>11.117749910000001</v>
      </c>
      <c r="E45" s="32">
        <v>42092</v>
      </c>
      <c r="F45" s="16"/>
      <c r="G45" s="16"/>
    </row>
    <row r="46" spans="1:7" x14ac:dyDescent="0.25">
      <c r="A46" s="13"/>
      <c r="B46" s="14" t="s">
        <v>45</v>
      </c>
      <c r="C46" s="15">
        <v>8050</v>
      </c>
      <c r="D46" s="15">
        <v>11.117749910000001</v>
      </c>
      <c r="E46" s="32">
        <v>89498</v>
      </c>
      <c r="F46" s="16"/>
      <c r="G46" s="16"/>
    </row>
    <row r="47" spans="1:7" x14ac:dyDescent="0.25">
      <c r="A47" s="17"/>
      <c r="B47" s="18"/>
      <c r="C47" s="22"/>
      <c r="D47" s="15"/>
      <c r="E47" s="32"/>
      <c r="F47" s="20"/>
      <c r="G47" s="20"/>
    </row>
    <row r="48" spans="1:7" x14ac:dyDescent="0.25">
      <c r="A48" s="13" t="s">
        <v>46</v>
      </c>
      <c r="B48" s="14" t="s">
        <v>47</v>
      </c>
      <c r="C48" s="15">
        <v>25150</v>
      </c>
      <c r="D48" s="15">
        <v>11.117749910000001</v>
      </c>
      <c r="E48" s="32">
        <v>279612</v>
      </c>
      <c r="F48" s="16">
        <f>E48</f>
        <v>279612</v>
      </c>
      <c r="G48" s="16">
        <v>279612</v>
      </c>
    </row>
    <row r="49" spans="1:7" x14ac:dyDescent="0.25">
      <c r="A49" s="17"/>
      <c r="B49" s="18"/>
      <c r="C49" s="22"/>
      <c r="D49" s="15"/>
      <c r="E49" s="32"/>
      <c r="F49" s="20"/>
      <c r="G49" s="20"/>
    </row>
    <row r="50" spans="1:7" x14ac:dyDescent="0.25">
      <c r="A50" s="13" t="s">
        <v>48</v>
      </c>
      <c r="B50" s="14" t="s">
        <v>49</v>
      </c>
      <c r="C50" s="15">
        <v>12418</v>
      </c>
      <c r="D50" s="15">
        <v>11.117749910000001</v>
      </c>
      <c r="E50" s="32">
        <v>130060</v>
      </c>
      <c r="F50" s="16">
        <f>SUM(E50:E52)</f>
        <v>809822</v>
      </c>
      <c r="G50" s="16">
        <v>817822</v>
      </c>
    </row>
    <row r="51" spans="1:7" x14ac:dyDescent="0.25">
      <c r="A51" s="13"/>
      <c r="B51" s="14" t="s">
        <v>50</v>
      </c>
      <c r="C51" s="15">
        <v>37472</v>
      </c>
      <c r="D51" s="15">
        <v>11.117749910000001</v>
      </c>
      <c r="E51" s="32">
        <v>416605</v>
      </c>
      <c r="F51" s="16"/>
      <c r="G51" s="16"/>
    </row>
    <row r="52" spans="1:7" x14ac:dyDescent="0.25">
      <c r="A52" s="13"/>
      <c r="B52" s="14" t="s">
        <v>51</v>
      </c>
      <c r="C52" s="15">
        <v>23670</v>
      </c>
      <c r="D52" s="15">
        <v>11.117749910000001</v>
      </c>
      <c r="E52" s="32">
        <v>263157</v>
      </c>
      <c r="F52" s="16"/>
      <c r="G52" s="16"/>
    </row>
    <row r="53" spans="1:7" x14ac:dyDescent="0.25">
      <c r="A53" s="17"/>
      <c r="B53" s="18"/>
      <c r="C53" s="22"/>
      <c r="D53" s="15"/>
      <c r="E53" s="32"/>
      <c r="F53" s="20"/>
      <c r="G53" s="20"/>
    </row>
    <row r="54" spans="1:7" x14ac:dyDescent="0.25">
      <c r="A54" s="13" t="s">
        <v>52</v>
      </c>
      <c r="B54" s="14" t="s">
        <v>53</v>
      </c>
      <c r="C54" s="15">
        <v>902</v>
      </c>
      <c r="D54" s="15">
        <v>11.117749910000001</v>
      </c>
      <c r="E54" s="32">
        <v>10028</v>
      </c>
      <c r="F54" s="16">
        <f>SUM(E54:E63)</f>
        <v>285027</v>
      </c>
      <c r="G54" s="16">
        <v>285027</v>
      </c>
    </row>
    <row r="55" spans="1:7" x14ac:dyDescent="0.25">
      <c r="A55" s="13"/>
      <c r="B55" s="14" t="s">
        <v>54</v>
      </c>
      <c r="C55" s="15">
        <v>2665</v>
      </c>
      <c r="D55" s="15">
        <v>11.117749910000001</v>
      </c>
      <c r="E55" s="32">
        <v>29629</v>
      </c>
      <c r="F55" s="16"/>
      <c r="G55" s="16"/>
    </row>
    <row r="56" spans="1:7" x14ac:dyDescent="0.25">
      <c r="A56" s="13"/>
      <c r="B56" s="14" t="s">
        <v>55</v>
      </c>
      <c r="C56" s="15">
        <v>2616</v>
      </c>
      <c r="D56" s="15">
        <v>11.117749910000001</v>
      </c>
      <c r="E56" s="32">
        <v>29084</v>
      </c>
      <c r="F56" s="16"/>
      <c r="G56" s="16"/>
    </row>
    <row r="57" spans="1:7" x14ac:dyDescent="0.25">
      <c r="A57" s="13"/>
      <c r="B57" s="14" t="s">
        <v>56</v>
      </c>
      <c r="C57" s="15">
        <v>3909</v>
      </c>
      <c r="D57" s="15">
        <v>11.117749910000001</v>
      </c>
      <c r="E57" s="32">
        <v>43459</v>
      </c>
      <c r="F57" s="16"/>
      <c r="G57" s="16"/>
    </row>
    <row r="58" spans="1:7" x14ac:dyDescent="0.25">
      <c r="A58" s="13"/>
      <c r="B58" s="14" t="s">
        <v>57</v>
      </c>
      <c r="C58" s="15">
        <v>1731</v>
      </c>
      <c r="D58" s="15">
        <v>11.117749910000001</v>
      </c>
      <c r="E58" s="32">
        <v>19245</v>
      </c>
      <c r="F58" s="16"/>
      <c r="G58" s="16"/>
    </row>
    <row r="59" spans="1:7" x14ac:dyDescent="0.25">
      <c r="A59" s="13"/>
      <c r="B59" s="14" t="s">
        <v>58</v>
      </c>
      <c r="C59" s="15">
        <v>1067</v>
      </c>
      <c r="D59" s="15">
        <v>11.117749910000001</v>
      </c>
      <c r="E59" s="32">
        <v>11863</v>
      </c>
      <c r="F59" s="16"/>
      <c r="G59" s="16"/>
    </row>
    <row r="60" spans="1:7" x14ac:dyDescent="0.25">
      <c r="A60" s="13"/>
      <c r="B60" s="14" t="s">
        <v>59</v>
      </c>
      <c r="C60" s="15">
        <v>6395</v>
      </c>
      <c r="D60" s="15">
        <v>11.117749910000001</v>
      </c>
      <c r="E60" s="32">
        <v>71098</v>
      </c>
      <c r="F60" s="16"/>
      <c r="G60" s="16"/>
    </row>
    <row r="61" spans="1:7" x14ac:dyDescent="0.25">
      <c r="A61" s="13"/>
      <c r="B61" s="14" t="s">
        <v>60</v>
      </c>
      <c r="C61" s="15">
        <v>2239</v>
      </c>
      <c r="D61" s="15">
        <v>11.117749910000001</v>
      </c>
      <c r="E61" s="32">
        <v>24893</v>
      </c>
      <c r="F61" s="16"/>
      <c r="G61" s="16"/>
    </row>
    <row r="62" spans="1:7" x14ac:dyDescent="0.25">
      <c r="A62" s="13"/>
      <c r="B62" s="14" t="s">
        <v>61</v>
      </c>
      <c r="C62" s="15">
        <v>966</v>
      </c>
      <c r="D62" s="15">
        <v>11.117749910000001</v>
      </c>
      <c r="E62" s="32">
        <v>10740</v>
      </c>
      <c r="F62" s="16"/>
      <c r="G62" s="16"/>
    </row>
    <row r="63" spans="1:7" x14ac:dyDescent="0.25">
      <c r="A63" s="13"/>
      <c r="B63" s="14" t="s">
        <v>62</v>
      </c>
      <c r="C63" s="15">
        <v>3147</v>
      </c>
      <c r="D63" s="15">
        <v>11.117749910000001</v>
      </c>
      <c r="E63" s="32">
        <v>34988</v>
      </c>
      <c r="F63" s="16"/>
      <c r="G63" s="16"/>
    </row>
    <row r="64" spans="1:7" x14ac:dyDescent="0.25">
      <c r="A64" s="17"/>
      <c r="B64" s="18"/>
      <c r="C64" s="22"/>
      <c r="D64" s="15"/>
      <c r="E64" s="32"/>
      <c r="F64" s="20"/>
      <c r="G64" s="20"/>
    </row>
    <row r="65" spans="1:7" x14ac:dyDescent="0.25">
      <c r="A65" s="13" t="s">
        <v>63</v>
      </c>
      <c r="B65" s="14" t="s">
        <v>64</v>
      </c>
      <c r="C65" s="15">
        <v>62994</v>
      </c>
      <c r="D65" s="15">
        <v>11.117749910000001</v>
      </c>
      <c r="E65" s="32">
        <v>700352</v>
      </c>
      <c r="F65" s="16">
        <f>E65</f>
        <v>700352</v>
      </c>
      <c r="G65" s="16">
        <v>700352</v>
      </c>
    </row>
    <row r="66" spans="1:7" x14ac:dyDescent="0.25">
      <c r="A66" s="17"/>
      <c r="B66" s="18"/>
      <c r="C66" s="22"/>
      <c r="D66" s="15"/>
      <c r="E66" s="32"/>
      <c r="F66" s="20"/>
      <c r="G66" s="20"/>
    </row>
    <row r="67" spans="1:7" x14ac:dyDescent="0.25">
      <c r="A67" s="23" t="s">
        <v>65</v>
      </c>
      <c r="B67" s="14" t="s">
        <v>66</v>
      </c>
      <c r="C67" s="15">
        <v>1647</v>
      </c>
      <c r="D67" s="15">
        <v>11.117749910000001</v>
      </c>
      <c r="E67" s="32">
        <v>18409</v>
      </c>
      <c r="F67" s="16">
        <f>SUM(E67:E70)</f>
        <v>120000</v>
      </c>
      <c r="G67" s="34">
        <v>120000</v>
      </c>
    </row>
    <row r="68" spans="1:7" x14ac:dyDescent="0.25">
      <c r="A68" s="23"/>
      <c r="B68" s="14" t="s">
        <v>67</v>
      </c>
      <c r="C68" s="15">
        <v>1675</v>
      </c>
      <c r="D68" s="15">
        <v>11.117749910000001</v>
      </c>
      <c r="E68" s="32">
        <v>18722</v>
      </c>
      <c r="F68" s="16"/>
      <c r="G68" s="16"/>
    </row>
    <row r="69" spans="1:7" x14ac:dyDescent="0.25">
      <c r="A69" s="23"/>
      <c r="B69" s="14" t="s">
        <v>68</v>
      </c>
      <c r="C69" s="15">
        <v>2357</v>
      </c>
      <c r="D69" s="15">
        <v>11.117749910000001</v>
      </c>
      <c r="E69" s="32">
        <v>26345</v>
      </c>
      <c r="F69" s="16"/>
      <c r="G69" s="16"/>
    </row>
    <row r="70" spans="1:7" x14ac:dyDescent="0.25">
      <c r="A70" s="23"/>
      <c r="B70" s="14" t="s">
        <v>69</v>
      </c>
      <c r="C70" s="15">
        <v>5057</v>
      </c>
      <c r="D70" s="15">
        <v>11.117749910000001</v>
      </c>
      <c r="E70" s="32">
        <v>56524</v>
      </c>
      <c r="F70" s="16"/>
      <c r="G70" s="16"/>
    </row>
    <row r="71" spans="1:7" x14ac:dyDescent="0.25">
      <c r="A71" s="17"/>
      <c r="B71" s="18"/>
      <c r="C71" s="22"/>
      <c r="D71" s="15"/>
      <c r="E71" s="32"/>
      <c r="F71" s="20"/>
      <c r="G71" s="20"/>
    </row>
    <row r="72" spans="1:7" x14ac:dyDescent="0.25">
      <c r="A72" s="13" t="s">
        <v>70</v>
      </c>
      <c r="B72" s="14" t="s">
        <v>71</v>
      </c>
      <c r="C72" s="15">
        <v>9624</v>
      </c>
      <c r="D72" s="15">
        <v>11.117749910000001</v>
      </c>
      <c r="E72" s="32">
        <v>106997</v>
      </c>
      <c r="F72" s="16">
        <f>SUM(E72:E75)</f>
        <v>373313</v>
      </c>
      <c r="G72" s="16">
        <v>373313</v>
      </c>
    </row>
    <row r="73" spans="1:7" x14ac:dyDescent="0.25">
      <c r="A73" s="13"/>
      <c r="B73" s="14" t="s">
        <v>72</v>
      </c>
      <c r="C73" s="15">
        <v>8403</v>
      </c>
      <c r="D73" s="15">
        <v>11.117749910000001</v>
      </c>
      <c r="E73" s="32">
        <v>93423</v>
      </c>
      <c r="F73" s="16"/>
      <c r="G73" s="16"/>
    </row>
    <row r="74" spans="1:7" x14ac:dyDescent="0.25">
      <c r="A74" s="13"/>
      <c r="B74" s="14" t="s">
        <v>73</v>
      </c>
      <c r="C74" s="15">
        <v>10552</v>
      </c>
      <c r="D74" s="15">
        <v>11.117749910000001</v>
      </c>
      <c r="E74" s="32">
        <v>117315</v>
      </c>
      <c r="F74" s="16"/>
      <c r="G74" s="16"/>
    </row>
    <row r="75" spans="1:7" x14ac:dyDescent="0.25">
      <c r="A75" s="13"/>
      <c r="B75" s="14" t="s">
        <v>74</v>
      </c>
      <c r="C75" s="15">
        <v>4999</v>
      </c>
      <c r="D75" s="15">
        <v>11.117749910000001</v>
      </c>
      <c r="E75" s="32">
        <v>55578</v>
      </c>
      <c r="F75" s="16"/>
      <c r="G75" s="16"/>
    </row>
    <row r="76" spans="1:7" x14ac:dyDescent="0.25">
      <c r="A76" s="17"/>
      <c r="B76" s="18"/>
      <c r="C76" s="22"/>
      <c r="D76" s="15"/>
      <c r="E76" s="32"/>
      <c r="F76" s="20"/>
      <c r="G76" s="20"/>
    </row>
    <row r="77" spans="1:7" x14ac:dyDescent="0.25">
      <c r="A77" s="13" t="s">
        <v>75</v>
      </c>
      <c r="B77" s="14" t="s">
        <v>76</v>
      </c>
      <c r="C77" s="15">
        <v>19594</v>
      </c>
      <c r="D77" s="15">
        <v>11.117749910000001</v>
      </c>
      <c r="E77" s="32">
        <v>217841</v>
      </c>
      <c r="F77" s="16">
        <f>SUM(E77:E80)</f>
        <v>790117</v>
      </c>
      <c r="G77" s="16">
        <v>790117</v>
      </c>
    </row>
    <row r="78" spans="1:7" x14ac:dyDescent="0.25">
      <c r="A78" s="13"/>
      <c r="B78" s="14" t="s">
        <v>77</v>
      </c>
      <c r="C78" s="15">
        <v>33562</v>
      </c>
      <c r="D78" s="15">
        <v>11.117749910000001</v>
      </c>
      <c r="E78" s="32">
        <v>373134</v>
      </c>
      <c r="F78" s="16"/>
      <c r="G78" s="16"/>
    </row>
    <row r="79" spans="1:7" x14ac:dyDescent="0.25">
      <c r="A79" s="13"/>
      <c r="B79" s="14" t="s">
        <v>78</v>
      </c>
      <c r="C79" s="15">
        <v>10179</v>
      </c>
      <c r="D79" s="15">
        <v>11.117749910000001</v>
      </c>
      <c r="E79" s="32">
        <v>113168</v>
      </c>
      <c r="F79" s="16"/>
      <c r="G79" s="16"/>
    </row>
    <row r="80" spans="1:7" x14ac:dyDescent="0.25">
      <c r="A80" s="13"/>
      <c r="B80" s="14" t="s">
        <v>79</v>
      </c>
      <c r="C80" s="15">
        <v>7733</v>
      </c>
      <c r="D80" s="15">
        <v>11.117749910000001</v>
      </c>
      <c r="E80" s="32">
        <v>85974</v>
      </c>
      <c r="F80" s="16"/>
      <c r="G80" s="16"/>
    </row>
    <row r="81" spans="1:7" x14ac:dyDescent="0.25">
      <c r="A81" s="17"/>
      <c r="B81" s="18"/>
      <c r="C81" s="22"/>
      <c r="D81" s="15"/>
      <c r="E81" s="32"/>
      <c r="F81" s="20"/>
      <c r="G81" s="20"/>
    </row>
    <row r="82" spans="1:7" x14ac:dyDescent="0.25">
      <c r="A82" s="13" t="s">
        <v>80</v>
      </c>
      <c r="B82" s="14" t="s">
        <v>81</v>
      </c>
      <c r="C82" s="15">
        <v>4422</v>
      </c>
      <c r="D82" s="15">
        <v>11.117749910000001</v>
      </c>
      <c r="E82" s="32">
        <v>49163</v>
      </c>
      <c r="F82" s="16">
        <f>SUM(E82:E85)</f>
        <v>684609</v>
      </c>
      <c r="G82" s="16">
        <v>684609</v>
      </c>
    </row>
    <row r="83" spans="1:7" x14ac:dyDescent="0.25">
      <c r="A83" s="13"/>
      <c r="B83" s="14" t="s">
        <v>82</v>
      </c>
      <c r="C83" s="15">
        <v>11637</v>
      </c>
      <c r="D83" s="15">
        <v>11.117749910000001</v>
      </c>
      <c r="E83" s="32">
        <v>129377</v>
      </c>
      <c r="F83" s="16"/>
      <c r="G83" s="16"/>
    </row>
    <row r="84" spans="1:7" x14ac:dyDescent="0.25">
      <c r="A84" s="13"/>
      <c r="B84" s="14" t="s">
        <v>83</v>
      </c>
      <c r="C84" s="15">
        <v>8925</v>
      </c>
      <c r="D84" s="15">
        <v>11.117749910000001</v>
      </c>
      <c r="E84" s="32">
        <v>99226</v>
      </c>
      <c r="F84" s="16"/>
      <c r="G84" s="16"/>
    </row>
    <row r="85" spans="1:7" x14ac:dyDescent="0.25">
      <c r="A85" s="13"/>
      <c r="B85" s="14" t="s">
        <v>84</v>
      </c>
      <c r="C85" s="15">
        <v>36594</v>
      </c>
      <c r="D85" s="15">
        <v>11.117749910000001</v>
      </c>
      <c r="E85" s="32">
        <v>406843</v>
      </c>
      <c r="F85" s="16"/>
      <c r="G85" s="16"/>
    </row>
    <row r="86" spans="1:7" x14ac:dyDescent="0.25">
      <c r="A86" s="17"/>
      <c r="B86" s="22"/>
      <c r="C86" s="22"/>
      <c r="D86" s="15"/>
      <c r="E86" s="32"/>
      <c r="F86" s="20"/>
      <c r="G86" s="20"/>
    </row>
    <row r="87" spans="1:7" x14ac:dyDescent="0.25">
      <c r="A87" s="13" t="s">
        <v>85</v>
      </c>
      <c r="B87" s="14" t="s">
        <v>86</v>
      </c>
      <c r="C87" s="15">
        <v>5401</v>
      </c>
      <c r="D87" s="15">
        <v>11.117749910000001</v>
      </c>
      <c r="E87" s="32">
        <v>60047</v>
      </c>
      <c r="F87" s="16">
        <f>SUM(E87:E88)</f>
        <v>262012</v>
      </c>
      <c r="G87" s="16">
        <v>262012</v>
      </c>
    </row>
    <row r="88" spans="1:7" x14ac:dyDescent="0.25">
      <c r="A88" s="13"/>
      <c r="B88" s="14" t="s">
        <v>87</v>
      </c>
      <c r="C88" s="15">
        <v>18166</v>
      </c>
      <c r="D88" s="15">
        <v>11.117749910000001</v>
      </c>
      <c r="E88" s="32">
        <v>201965</v>
      </c>
      <c r="F88" s="16"/>
      <c r="G88" s="16" t="s">
        <v>143</v>
      </c>
    </row>
    <row r="89" spans="1:7" x14ac:dyDescent="0.25">
      <c r="A89" s="17"/>
      <c r="B89" s="18"/>
      <c r="C89" s="22"/>
      <c r="D89" s="15"/>
      <c r="E89" s="32"/>
      <c r="F89" s="20"/>
      <c r="G89" s="20"/>
    </row>
    <row r="90" spans="1:7" x14ac:dyDescent="0.25">
      <c r="A90" s="13" t="s">
        <v>88</v>
      </c>
      <c r="B90" s="14" t="s">
        <v>89</v>
      </c>
      <c r="C90" s="15">
        <v>20400</v>
      </c>
      <c r="D90" s="15">
        <v>11.117749910000001</v>
      </c>
      <c r="E90" s="32">
        <v>226802</v>
      </c>
      <c r="F90" s="16">
        <f>SUM(E90:E92)</f>
        <v>615190</v>
      </c>
      <c r="G90" s="16">
        <v>615190</v>
      </c>
    </row>
    <row r="91" spans="1:7" x14ac:dyDescent="0.25">
      <c r="A91" s="13"/>
      <c r="B91" s="14" t="s">
        <v>90</v>
      </c>
      <c r="C91" s="15">
        <v>25065</v>
      </c>
      <c r="D91" s="15">
        <v>11.117749910000001</v>
      </c>
      <c r="E91" s="32">
        <v>278667</v>
      </c>
      <c r="F91" s="16"/>
      <c r="G91" s="16"/>
    </row>
    <row r="92" spans="1:7" x14ac:dyDescent="0.25">
      <c r="A92" s="13"/>
      <c r="B92" s="14" t="s">
        <v>91</v>
      </c>
      <c r="C92" s="15">
        <v>9869</v>
      </c>
      <c r="D92" s="15">
        <v>11.117749910000001</v>
      </c>
      <c r="E92" s="32">
        <v>109721</v>
      </c>
      <c r="F92" s="16"/>
      <c r="G92" s="16"/>
    </row>
    <row r="93" spans="1:7" x14ac:dyDescent="0.25">
      <c r="A93" s="17"/>
      <c r="B93" s="18"/>
      <c r="C93" s="22"/>
      <c r="D93" s="15"/>
      <c r="E93" s="32"/>
      <c r="F93" s="20"/>
      <c r="G93" s="20"/>
    </row>
    <row r="94" spans="1:7" x14ac:dyDescent="0.25">
      <c r="A94" s="23" t="s">
        <v>92</v>
      </c>
      <c r="B94" s="14" t="s">
        <v>93</v>
      </c>
      <c r="C94" s="15">
        <v>5585</v>
      </c>
      <c r="D94" s="15">
        <v>11.117749910000001</v>
      </c>
      <c r="E94" s="32">
        <v>120000</v>
      </c>
      <c r="F94" s="16">
        <f>E94</f>
        <v>120000</v>
      </c>
      <c r="G94" s="34">
        <v>120000</v>
      </c>
    </row>
    <row r="95" spans="1:7" x14ac:dyDescent="0.25">
      <c r="A95" s="17"/>
      <c r="B95" s="18"/>
      <c r="C95" s="22"/>
      <c r="D95" s="15"/>
      <c r="E95" s="32"/>
      <c r="F95" s="20"/>
      <c r="G95" s="20"/>
    </row>
    <row r="96" spans="1:7" x14ac:dyDescent="0.25">
      <c r="A96" s="13" t="s">
        <v>94</v>
      </c>
      <c r="B96" s="14" t="s">
        <v>95</v>
      </c>
      <c r="C96" s="15">
        <v>9545</v>
      </c>
      <c r="D96" s="15">
        <v>11.117749910000001</v>
      </c>
      <c r="E96" s="32">
        <v>116454</v>
      </c>
      <c r="F96" s="16">
        <f>SUM(E96:E97)</f>
        <v>214681</v>
      </c>
      <c r="G96" s="34">
        <v>214681</v>
      </c>
    </row>
    <row r="97" spans="1:7" x14ac:dyDescent="0.25">
      <c r="A97" s="13"/>
      <c r="B97" s="14" t="s">
        <v>96</v>
      </c>
      <c r="C97" s="15">
        <v>8051</v>
      </c>
      <c r="D97" s="15">
        <v>11.117749910000001</v>
      </c>
      <c r="E97" s="32">
        <v>98227</v>
      </c>
      <c r="F97" s="16"/>
      <c r="G97" s="16"/>
    </row>
    <row r="98" spans="1:7" x14ac:dyDescent="0.25">
      <c r="A98" s="17"/>
      <c r="B98" s="18"/>
      <c r="C98" s="22"/>
      <c r="D98" s="15"/>
      <c r="E98" s="32"/>
      <c r="F98" s="20"/>
      <c r="G98" s="20"/>
    </row>
    <row r="99" spans="1:7" x14ac:dyDescent="0.25">
      <c r="A99" s="13" t="s">
        <v>97</v>
      </c>
      <c r="B99" s="14" t="s">
        <v>98</v>
      </c>
      <c r="C99" s="15">
        <v>12514</v>
      </c>
      <c r="D99" s="15">
        <v>11.117749910000001</v>
      </c>
      <c r="E99" s="32">
        <v>139128</v>
      </c>
      <c r="F99" s="16">
        <f>SUM(E99:E101)</f>
        <v>505447</v>
      </c>
      <c r="G99" s="16">
        <v>505447</v>
      </c>
    </row>
    <row r="100" spans="1:7" x14ac:dyDescent="0.25">
      <c r="A100" s="13"/>
      <c r="B100" s="14" t="s">
        <v>99</v>
      </c>
      <c r="C100" s="15">
        <v>15151</v>
      </c>
      <c r="D100" s="15">
        <v>11.117749910000001</v>
      </c>
      <c r="E100" s="32">
        <v>168445</v>
      </c>
      <c r="F100" s="16"/>
      <c r="G100" s="16"/>
    </row>
    <row r="101" spans="1:7" x14ac:dyDescent="0.25">
      <c r="A101" s="13"/>
      <c r="B101" s="14" t="s">
        <v>100</v>
      </c>
      <c r="C101" s="15">
        <v>17798</v>
      </c>
      <c r="D101" s="15">
        <v>11.117749910000001</v>
      </c>
      <c r="E101" s="32">
        <v>197874</v>
      </c>
      <c r="F101" s="16"/>
      <c r="G101" s="16"/>
    </row>
    <row r="102" spans="1:7" x14ac:dyDescent="0.25">
      <c r="A102" s="17"/>
      <c r="B102" s="18"/>
      <c r="C102" s="22"/>
      <c r="D102" s="15"/>
      <c r="E102" s="32"/>
      <c r="F102" s="20"/>
      <c r="G102" s="20"/>
    </row>
    <row r="103" spans="1:7" x14ac:dyDescent="0.25">
      <c r="A103" s="13" t="s">
        <v>101</v>
      </c>
      <c r="B103" s="14" t="s">
        <v>102</v>
      </c>
      <c r="C103" s="15">
        <v>94001</v>
      </c>
      <c r="D103" s="15">
        <v>11.117749910000001</v>
      </c>
      <c r="E103" s="32">
        <v>1045081</v>
      </c>
      <c r="F103" s="16">
        <f>E103</f>
        <v>1045081</v>
      </c>
      <c r="G103" s="16">
        <v>1045081</v>
      </c>
    </row>
    <row r="104" spans="1:7" x14ac:dyDescent="0.25">
      <c r="A104" s="17"/>
      <c r="B104" s="18"/>
      <c r="C104" s="22"/>
      <c r="D104" s="15"/>
      <c r="E104" s="32"/>
      <c r="F104" s="20"/>
      <c r="G104" s="20"/>
    </row>
    <row r="105" spans="1:7" x14ac:dyDescent="0.25">
      <c r="A105" s="13" t="s">
        <v>103</v>
      </c>
      <c r="B105" s="14" t="s">
        <v>104</v>
      </c>
      <c r="C105" s="15">
        <v>21980</v>
      </c>
      <c r="D105" s="15">
        <v>11.117749910000001</v>
      </c>
      <c r="E105" s="32">
        <v>244368</v>
      </c>
      <c r="F105" s="16">
        <f>SUM(E105:E106)</f>
        <v>492105</v>
      </c>
      <c r="G105" s="16">
        <v>492105</v>
      </c>
    </row>
    <row r="106" spans="1:7" x14ac:dyDescent="0.25">
      <c r="A106" s="13"/>
      <c r="B106" s="14" t="s">
        <v>105</v>
      </c>
      <c r="C106" s="15">
        <v>22283</v>
      </c>
      <c r="D106" s="15">
        <v>11.117749910000001</v>
      </c>
      <c r="E106" s="32">
        <v>247737</v>
      </c>
      <c r="F106" s="16"/>
      <c r="G106" s="16"/>
    </row>
    <row r="107" spans="1:7" x14ac:dyDescent="0.25">
      <c r="A107" s="17"/>
      <c r="B107" s="18"/>
      <c r="C107" s="22"/>
      <c r="D107" s="15"/>
      <c r="E107" s="32"/>
      <c r="F107" s="20"/>
      <c r="G107" s="20"/>
    </row>
    <row r="108" spans="1:7" x14ac:dyDescent="0.25">
      <c r="A108" s="13" t="s">
        <v>106</v>
      </c>
      <c r="B108" s="14" t="s">
        <v>107</v>
      </c>
      <c r="C108" s="15">
        <v>5716</v>
      </c>
      <c r="D108" s="15">
        <v>11.117749910000001</v>
      </c>
      <c r="E108" s="32">
        <v>63549</v>
      </c>
      <c r="F108" s="16">
        <f>SUM(E108:E111)</f>
        <v>367298</v>
      </c>
      <c r="G108" s="16">
        <v>367298</v>
      </c>
    </row>
    <row r="109" spans="1:7" x14ac:dyDescent="0.25">
      <c r="A109" s="13"/>
      <c r="B109" s="14" t="s">
        <v>108</v>
      </c>
      <c r="C109" s="15">
        <v>5655</v>
      </c>
      <c r="D109" s="15">
        <v>11.117749910000001</v>
      </c>
      <c r="E109" s="32">
        <v>62871</v>
      </c>
      <c r="F109" s="16"/>
      <c r="G109" s="16"/>
    </row>
    <row r="110" spans="1:7" x14ac:dyDescent="0.25">
      <c r="A110" s="13"/>
      <c r="B110" s="14" t="s">
        <v>109</v>
      </c>
      <c r="C110" s="15">
        <v>10766</v>
      </c>
      <c r="D110" s="15">
        <v>11.117749910000001</v>
      </c>
      <c r="E110" s="32">
        <v>119694</v>
      </c>
      <c r="F110" s="16"/>
      <c r="G110" s="16"/>
    </row>
    <row r="111" spans="1:7" x14ac:dyDescent="0.25">
      <c r="A111" s="13"/>
      <c r="B111" s="14" t="s">
        <v>110</v>
      </c>
      <c r="C111" s="15">
        <v>10900</v>
      </c>
      <c r="D111" s="15">
        <v>11.117749910000001</v>
      </c>
      <c r="E111" s="32">
        <v>121184</v>
      </c>
      <c r="F111" s="16"/>
      <c r="G111" s="16"/>
    </row>
    <row r="112" spans="1:7" x14ac:dyDescent="0.25">
      <c r="A112" s="17"/>
      <c r="B112" s="18"/>
      <c r="C112" s="22"/>
      <c r="D112" s="15"/>
      <c r="E112" s="32"/>
      <c r="F112" s="20"/>
      <c r="G112" s="20"/>
    </row>
    <row r="113" spans="1:7" x14ac:dyDescent="0.25">
      <c r="A113" s="13" t="s">
        <v>111</v>
      </c>
      <c r="B113" s="14" t="s">
        <v>112</v>
      </c>
      <c r="C113" s="15">
        <v>8794</v>
      </c>
      <c r="D113" s="15">
        <v>11.117749910000001</v>
      </c>
      <c r="E113" s="32">
        <v>97770</v>
      </c>
      <c r="F113" s="16">
        <f>SUM(E113:E119)</f>
        <v>1145553</v>
      </c>
      <c r="G113" s="16">
        <v>1145553</v>
      </c>
    </row>
    <row r="114" spans="1:7" x14ac:dyDescent="0.25">
      <c r="A114" s="13"/>
      <c r="B114" s="14" t="s">
        <v>113</v>
      </c>
      <c r="C114" s="15">
        <v>17406</v>
      </c>
      <c r="D114" s="15">
        <v>11.117749910000001</v>
      </c>
      <c r="E114" s="32">
        <v>193516</v>
      </c>
      <c r="F114" s="16"/>
      <c r="G114" s="16"/>
    </row>
    <row r="115" spans="1:7" x14ac:dyDescent="0.25">
      <c r="A115" s="13"/>
      <c r="B115" s="14" t="s">
        <v>114</v>
      </c>
      <c r="C115" s="15">
        <v>13110</v>
      </c>
      <c r="D115" s="15">
        <v>11.117749910000001</v>
      </c>
      <c r="E115" s="32">
        <v>145754</v>
      </c>
      <c r="F115" s="16"/>
      <c r="G115" s="16"/>
    </row>
    <row r="116" spans="1:7" x14ac:dyDescent="0.25">
      <c r="A116" s="13"/>
      <c r="B116" s="14" t="s">
        <v>115</v>
      </c>
      <c r="C116" s="15">
        <v>10177</v>
      </c>
      <c r="D116" s="15">
        <v>11.117749910000001</v>
      </c>
      <c r="E116" s="32">
        <v>113145</v>
      </c>
      <c r="F116" s="16"/>
      <c r="G116" s="16"/>
    </row>
    <row r="117" spans="1:7" x14ac:dyDescent="0.25">
      <c r="A117" s="13"/>
      <c r="B117" s="14" t="s">
        <v>116</v>
      </c>
      <c r="C117" s="15">
        <v>8683</v>
      </c>
      <c r="D117" s="15">
        <v>11.117749910000001</v>
      </c>
      <c r="E117" s="32">
        <v>96536</v>
      </c>
      <c r="F117" s="16"/>
      <c r="G117" s="16"/>
    </row>
    <row r="118" spans="1:7" x14ac:dyDescent="0.25">
      <c r="A118" s="13"/>
      <c r="B118" s="14" t="s">
        <v>117</v>
      </c>
      <c r="C118" s="15">
        <v>35835</v>
      </c>
      <c r="D118" s="15">
        <v>11.117749910000001</v>
      </c>
      <c r="E118" s="32">
        <v>398405</v>
      </c>
      <c r="F118" s="16"/>
      <c r="G118" s="16"/>
    </row>
    <row r="119" spans="1:7" x14ac:dyDescent="0.25">
      <c r="A119" s="13"/>
      <c r="B119" s="14" t="s">
        <v>118</v>
      </c>
      <c r="C119" s="15">
        <v>9033</v>
      </c>
      <c r="D119" s="15">
        <v>11.117749910000001</v>
      </c>
      <c r="E119" s="32">
        <v>100427</v>
      </c>
      <c r="F119" s="16"/>
      <c r="G119" s="16"/>
    </row>
    <row r="120" spans="1:7" x14ac:dyDescent="0.25">
      <c r="A120" s="17"/>
      <c r="B120" s="18"/>
      <c r="C120" s="22"/>
      <c r="D120" s="15"/>
      <c r="E120" s="32"/>
      <c r="F120" s="20"/>
      <c r="G120" s="20"/>
    </row>
    <row r="121" spans="1:7" x14ac:dyDescent="0.25">
      <c r="A121" s="23" t="s">
        <v>119</v>
      </c>
      <c r="B121" s="24" t="s">
        <v>120</v>
      </c>
      <c r="C121" s="15">
        <v>4265</v>
      </c>
      <c r="D121" s="15">
        <v>11.117749910000001</v>
      </c>
      <c r="E121" s="32">
        <v>47417</v>
      </c>
      <c r="F121" s="16">
        <f>SUM(E121:E123)</f>
        <v>295499</v>
      </c>
      <c r="G121" s="16">
        <v>295499</v>
      </c>
    </row>
    <row r="122" spans="1:7" x14ac:dyDescent="0.25">
      <c r="A122" s="23"/>
      <c r="B122" s="24" t="s">
        <v>121</v>
      </c>
      <c r="C122" s="15">
        <v>5962</v>
      </c>
      <c r="D122" s="15">
        <v>11.117749910000001</v>
      </c>
      <c r="E122" s="32">
        <v>66284</v>
      </c>
      <c r="F122" s="16"/>
      <c r="G122" s="16"/>
    </row>
    <row r="123" spans="1:7" x14ac:dyDescent="0.25">
      <c r="A123" s="23"/>
      <c r="B123" s="24" t="s">
        <v>122</v>
      </c>
      <c r="C123" s="15">
        <v>16352</v>
      </c>
      <c r="D123" s="15">
        <v>11.117749910000001</v>
      </c>
      <c r="E123" s="32">
        <v>181798</v>
      </c>
      <c r="F123" s="16"/>
      <c r="G123" s="16"/>
    </row>
    <row r="124" spans="1:7" x14ac:dyDescent="0.25">
      <c r="A124" s="17"/>
      <c r="B124" s="18"/>
      <c r="C124" s="22"/>
      <c r="D124" s="15"/>
      <c r="E124" s="32"/>
      <c r="F124" s="20"/>
      <c r="G124" s="20"/>
    </row>
    <row r="125" spans="1:7" x14ac:dyDescent="0.25">
      <c r="A125" s="13" t="s">
        <v>123</v>
      </c>
      <c r="B125" s="14" t="s">
        <v>124</v>
      </c>
      <c r="C125" s="15">
        <v>20266</v>
      </c>
      <c r="D125" s="15">
        <v>11.117749910000001</v>
      </c>
      <c r="E125" s="32">
        <v>225313</v>
      </c>
      <c r="F125" s="16">
        <f>E125</f>
        <v>225313</v>
      </c>
      <c r="G125" s="16">
        <v>225313</v>
      </c>
    </row>
    <row r="126" spans="1:7" x14ac:dyDescent="0.25">
      <c r="A126" s="17"/>
      <c r="B126" s="18"/>
      <c r="C126" s="22"/>
      <c r="D126" s="15"/>
      <c r="E126" s="32"/>
      <c r="F126" s="20"/>
      <c r="G126" s="20"/>
    </row>
    <row r="127" spans="1:7" x14ac:dyDescent="0.25">
      <c r="A127" s="23" t="s">
        <v>125</v>
      </c>
      <c r="B127" s="14" t="s">
        <v>126</v>
      </c>
      <c r="C127" s="15">
        <v>2444</v>
      </c>
      <c r="D127" s="15">
        <v>11.117749910000001</v>
      </c>
      <c r="E127" s="32">
        <v>38018</v>
      </c>
      <c r="F127" s="16">
        <f>SUM(E127:E130)</f>
        <v>318826</v>
      </c>
      <c r="G127" s="34">
        <v>318826</v>
      </c>
    </row>
    <row r="128" spans="1:7" x14ac:dyDescent="0.25">
      <c r="A128" s="23"/>
      <c r="B128" s="14" t="s">
        <v>127</v>
      </c>
      <c r="C128" s="15">
        <v>11717</v>
      </c>
      <c r="D128" s="15">
        <v>11.117749910000001</v>
      </c>
      <c r="E128" s="32">
        <v>182264</v>
      </c>
      <c r="F128" s="16"/>
      <c r="G128" s="16"/>
    </row>
    <row r="129" spans="1:7" x14ac:dyDescent="0.25">
      <c r="A129" s="23"/>
      <c r="B129" s="14" t="s">
        <v>128</v>
      </c>
      <c r="C129" s="15">
        <v>3350</v>
      </c>
      <c r="D129" s="15">
        <v>11.117749910000001</v>
      </c>
      <c r="E129" s="32">
        <v>52111</v>
      </c>
      <c r="F129" s="16"/>
      <c r="G129" s="16"/>
    </row>
    <row r="130" spans="1:7" x14ac:dyDescent="0.25">
      <c r="A130" s="23"/>
      <c r="B130" s="14" t="s">
        <v>129</v>
      </c>
      <c r="C130" s="15">
        <v>2985</v>
      </c>
      <c r="D130" s="15">
        <v>11.117749910000001</v>
      </c>
      <c r="E130" s="32">
        <v>46433</v>
      </c>
      <c r="F130" s="16"/>
      <c r="G130" s="16"/>
    </row>
    <row r="131" spans="1:7" x14ac:dyDescent="0.25">
      <c r="A131" s="17"/>
      <c r="B131" s="18"/>
      <c r="C131" s="22"/>
      <c r="D131" s="15"/>
      <c r="E131" s="32"/>
      <c r="F131" s="20"/>
      <c r="G131" s="20"/>
    </row>
    <row r="132" spans="1:7" x14ac:dyDescent="0.25">
      <c r="A132" s="13" t="s">
        <v>130</v>
      </c>
      <c r="B132" s="14" t="s">
        <v>131</v>
      </c>
      <c r="C132" s="15">
        <v>24889</v>
      </c>
      <c r="D132" s="15">
        <v>11.117749910000001</v>
      </c>
      <c r="E132" s="32">
        <v>276710</v>
      </c>
      <c r="F132" s="16">
        <f>E132</f>
        <v>276710</v>
      </c>
      <c r="G132" s="16">
        <v>276710</v>
      </c>
    </row>
    <row r="133" spans="1:7" x14ac:dyDescent="0.25">
      <c r="A133" s="17"/>
      <c r="B133" s="18"/>
      <c r="C133" s="22"/>
      <c r="D133" s="15"/>
      <c r="E133" s="32"/>
      <c r="F133" s="16"/>
      <c r="G133" s="16"/>
    </row>
    <row r="134" spans="1:7" x14ac:dyDescent="0.25">
      <c r="A134" s="13" t="s">
        <v>132</v>
      </c>
      <c r="B134" s="14" t="s">
        <v>133</v>
      </c>
      <c r="C134" s="15">
        <v>92205</v>
      </c>
      <c r="D134" s="15">
        <v>11.117749910000001</v>
      </c>
      <c r="E134" s="32">
        <v>1025114</v>
      </c>
      <c r="F134" s="16">
        <f>E134</f>
        <v>1025114</v>
      </c>
      <c r="G134" s="16">
        <v>1025114</v>
      </c>
    </row>
    <row r="135" spans="1:7" x14ac:dyDescent="0.25">
      <c r="A135" s="17"/>
      <c r="B135" s="18"/>
      <c r="C135" s="22"/>
      <c r="D135" s="15"/>
      <c r="E135" s="32"/>
      <c r="F135" s="20"/>
      <c r="G135" s="20"/>
    </row>
    <row r="136" spans="1:7" x14ac:dyDescent="0.25">
      <c r="A136" s="13" t="s">
        <v>134</v>
      </c>
      <c r="B136" s="14" t="s">
        <v>135</v>
      </c>
      <c r="C136" s="15">
        <v>13707</v>
      </c>
      <c r="D136" s="15">
        <v>11.117749910000001</v>
      </c>
      <c r="E136" s="32">
        <v>152391</v>
      </c>
      <c r="F136" s="16">
        <f>SUM(E136:E138)</f>
        <v>244969</v>
      </c>
      <c r="G136" s="16">
        <v>244969</v>
      </c>
    </row>
    <row r="137" spans="1:7" x14ac:dyDescent="0.25">
      <c r="A137" s="25" t="s">
        <v>134</v>
      </c>
      <c r="B137" s="14" t="s">
        <v>136</v>
      </c>
      <c r="C137" s="15">
        <v>2912</v>
      </c>
      <c r="D137" s="15">
        <v>11.117749910000001</v>
      </c>
      <c r="E137" s="32">
        <v>32375</v>
      </c>
      <c r="F137" s="16"/>
      <c r="G137" s="16"/>
    </row>
    <row r="138" spans="1:7" x14ac:dyDescent="0.25">
      <c r="A138" s="25" t="s">
        <v>134</v>
      </c>
      <c r="B138" s="14" t="s">
        <v>137</v>
      </c>
      <c r="C138" s="15">
        <v>5415</v>
      </c>
      <c r="D138" s="15">
        <v>11.117749910000001</v>
      </c>
      <c r="E138" s="32">
        <v>60203</v>
      </c>
      <c r="F138" s="16"/>
      <c r="G138" s="16"/>
    </row>
    <row r="139" spans="1:7" x14ac:dyDescent="0.25">
      <c r="A139" s="17"/>
      <c r="B139" s="18"/>
      <c r="C139" s="22"/>
      <c r="D139" s="15"/>
      <c r="E139" s="32"/>
      <c r="F139" s="20"/>
      <c r="G139" s="20"/>
    </row>
    <row r="140" spans="1:7" x14ac:dyDescent="0.25">
      <c r="A140" s="13" t="s">
        <v>138</v>
      </c>
      <c r="B140" s="14" t="s">
        <v>139</v>
      </c>
      <c r="C140" s="15">
        <v>4820</v>
      </c>
      <c r="D140" s="15">
        <v>11.117749910000001</v>
      </c>
      <c r="E140" s="32">
        <v>53588</v>
      </c>
      <c r="F140" s="16">
        <f>SUM(E140:E143)</f>
        <v>308941</v>
      </c>
      <c r="G140" s="16">
        <v>308941</v>
      </c>
    </row>
    <row r="141" spans="1:7" x14ac:dyDescent="0.25">
      <c r="A141" s="26" t="s">
        <v>138</v>
      </c>
      <c r="B141" s="14" t="s">
        <v>140</v>
      </c>
      <c r="C141" s="15">
        <v>5664</v>
      </c>
      <c r="D141" s="15">
        <v>11.117749910000001</v>
      </c>
      <c r="E141" s="32">
        <v>62971</v>
      </c>
      <c r="F141" s="16"/>
      <c r="G141" s="16"/>
    </row>
    <row r="142" spans="1:7" x14ac:dyDescent="0.25">
      <c r="A142" s="26" t="s">
        <v>138</v>
      </c>
      <c r="B142" s="14" t="s">
        <v>141</v>
      </c>
      <c r="C142" s="15">
        <v>12102</v>
      </c>
      <c r="D142" s="15">
        <v>11.117749910000001</v>
      </c>
      <c r="E142" s="32">
        <v>134547</v>
      </c>
      <c r="F142" s="16"/>
      <c r="G142" s="16"/>
    </row>
    <row r="143" spans="1:7" x14ac:dyDescent="0.25">
      <c r="A143" s="26" t="s">
        <v>138</v>
      </c>
      <c r="B143" s="14" t="s">
        <v>142</v>
      </c>
      <c r="C143" s="15">
        <v>5202</v>
      </c>
      <c r="D143" s="15">
        <v>11.117749910000001</v>
      </c>
      <c r="E143" s="32">
        <v>57835</v>
      </c>
      <c r="F143" s="16"/>
      <c r="G143" s="16"/>
    </row>
    <row r="144" spans="1:7" x14ac:dyDescent="0.25">
      <c r="C144" s="27">
        <f>SUM(C11:C143)</f>
        <v>1523032</v>
      </c>
      <c r="D144" s="27"/>
      <c r="E144" s="28"/>
      <c r="F144" s="28"/>
      <c r="G144" s="28">
        <f>SUM(G11:G143)</f>
        <v>17101267</v>
      </c>
    </row>
    <row r="145" spans="1:7" x14ac:dyDescent="0.25">
      <c r="B145" s="29"/>
      <c r="C145" s="27"/>
      <c r="D145" s="27"/>
    </row>
    <row r="148" spans="1:7" x14ac:dyDescent="0.25">
      <c r="A148" s="33"/>
      <c r="B148" s="33"/>
      <c r="C148" s="33"/>
      <c r="D148" s="33"/>
      <c r="E148" s="33"/>
      <c r="F148" s="33"/>
      <c r="G148" s="33"/>
    </row>
    <row r="149" spans="1:7" x14ac:dyDescent="0.25">
      <c r="A149" s="33"/>
      <c r="B149" s="33"/>
      <c r="C149" s="33"/>
      <c r="D149" s="33"/>
      <c r="E149" s="33"/>
      <c r="F149" s="33"/>
      <c r="G149" s="33"/>
    </row>
    <row r="150" spans="1:7" x14ac:dyDescent="0.25">
      <c r="A150" s="36"/>
      <c r="B150" s="36"/>
      <c r="C150" s="36"/>
      <c r="D150" s="36"/>
      <c r="E150" s="36"/>
      <c r="F150" s="36"/>
      <c r="G150" s="36"/>
    </row>
    <row r="151" spans="1:7" x14ac:dyDescent="0.25">
      <c r="A151" s="36"/>
      <c r="B151" s="36"/>
      <c r="C151" s="36"/>
      <c r="D151" s="36"/>
      <c r="E151" s="36"/>
      <c r="F151" s="36"/>
      <c r="G151" s="36"/>
    </row>
    <row r="152" spans="1:7" x14ac:dyDescent="0.25">
      <c r="A152" s="36"/>
      <c r="B152" s="36"/>
      <c r="C152" s="36"/>
      <c r="D152" s="36"/>
      <c r="E152" s="36"/>
      <c r="F152" s="36"/>
      <c r="G152" s="36"/>
    </row>
    <row r="153" spans="1:7" x14ac:dyDescent="0.25">
      <c r="A153" s="36"/>
      <c r="B153" s="36"/>
      <c r="C153" s="36"/>
      <c r="D153" s="36"/>
      <c r="E153" s="36"/>
      <c r="F153" s="36"/>
      <c r="G153" s="36"/>
    </row>
    <row r="154" spans="1:7" x14ac:dyDescent="0.25">
      <c r="A154" s="33"/>
      <c r="B154" s="33"/>
      <c r="C154" s="33"/>
      <c r="D154" s="33"/>
      <c r="E154" s="33"/>
      <c r="F154" s="33"/>
      <c r="G154" s="33"/>
    </row>
    <row r="155" spans="1:7" x14ac:dyDescent="0.25">
      <c r="A155" s="36"/>
      <c r="B155" s="37"/>
      <c r="C155" s="37"/>
      <c r="D155" s="37"/>
      <c r="E155" s="37"/>
      <c r="F155" s="37"/>
      <c r="G155" s="37"/>
    </row>
    <row r="156" spans="1:7" x14ac:dyDescent="0.25">
      <c r="A156" s="37"/>
      <c r="B156" s="37"/>
      <c r="C156" s="37"/>
      <c r="D156" s="37"/>
      <c r="E156" s="37"/>
      <c r="F156" s="37"/>
      <c r="G156" s="37"/>
    </row>
    <row r="157" spans="1:7" x14ac:dyDescent="0.25">
      <c r="A157" s="37"/>
      <c r="B157" s="37"/>
      <c r="C157" s="37"/>
      <c r="D157" s="37"/>
      <c r="E157" s="37"/>
      <c r="F157" s="37"/>
      <c r="G157" s="37"/>
    </row>
    <row r="158" spans="1:7" x14ac:dyDescent="0.25">
      <c r="A158" s="37"/>
      <c r="B158" s="37"/>
      <c r="C158" s="37"/>
      <c r="D158" s="37"/>
      <c r="E158" s="37"/>
      <c r="F158" s="37"/>
      <c r="G158" s="37"/>
    </row>
    <row r="159" spans="1:7" x14ac:dyDescent="0.25">
      <c r="A159" s="37"/>
      <c r="B159" s="37"/>
      <c r="C159" s="37"/>
      <c r="D159" s="37"/>
      <c r="E159" s="37"/>
      <c r="F159" s="37"/>
      <c r="G159" s="37"/>
    </row>
  </sheetData>
  <mergeCells count="3">
    <mergeCell ref="A150:G153"/>
    <mergeCell ref="A155:G159"/>
    <mergeCell ref="A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Powell, Valerie</dc:creator>
  <cp:lastModifiedBy>Williams, Melvin L</cp:lastModifiedBy>
  <cp:lastPrinted>2018-12-17T19:25:24Z</cp:lastPrinted>
  <dcterms:created xsi:type="dcterms:W3CDTF">2018-11-29T19:00:53Z</dcterms:created>
  <dcterms:modified xsi:type="dcterms:W3CDTF">2018-12-18T15:54:34Z</dcterms:modified>
</cp:coreProperties>
</file>