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082019_Convening\"/>
    </mc:Choice>
  </mc:AlternateContent>
  <xr:revisionPtr revIDLastSave="0" documentId="13_ncr:1_{1D319AE1-81B0-4390-98C9-563A5E1C4F4C}" xr6:coauthVersionLast="36" xr6:coauthVersionMax="36" xr10:uidLastSave="{00000000-0000-0000-0000-000000000000}"/>
  <bookViews>
    <workbookView xWindow="0" yWindow="0" windowWidth="20490" windowHeight="6945" tabRatio="896" activeTab="1" xr2:uid="{00000000-000D-0000-FFFF-FFFF00000000}"/>
  </bookViews>
  <sheets>
    <sheet name="Montgomery" sheetId="40" r:id="rId1"/>
    <sheet name="Stanly" sheetId="41" r:id="rId2"/>
  </sheets>
  <definedNames>
    <definedName name="_xlnm.Print_Area" localSheetId="0">Montgomery!$A$1:$G$52</definedName>
    <definedName name="_xlnm.Print_Area" localSheetId="1">Stanly!$A$1:$G$52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1" l="1"/>
  <c r="E18" i="40"/>
  <c r="D16" i="41" l="1"/>
  <c r="D16" i="40"/>
  <c r="D14" i="41" l="1"/>
  <c r="D14" i="40"/>
  <c r="D12" i="41" l="1"/>
  <c r="D13" i="40"/>
  <c r="D12" i="40"/>
  <c r="E17" i="41" l="1"/>
  <c r="E16" i="41"/>
  <c r="E15" i="41"/>
  <c r="E14" i="41"/>
  <c r="E13" i="41"/>
  <c r="E12" i="41"/>
  <c r="E10" i="41"/>
  <c r="E9" i="41"/>
  <c r="E8" i="41"/>
  <c r="E7" i="41"/>
  <c r="E6" i="41"/>
  <c r="E17" i="40"/>
  <c r="E16" i="40"/>
  <c r="E15" i="40"/>
  <c r="E14" i="40"/>
  <c r="E13" i="40"/>
  <c r="E12" i="40"/>
  <c r="E10" i="40"/>
  <c r="E9" i="40"/>
  <c r="E8" i="40"/>
  <c r="E7" i="40"/>
  <c r="E6"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E88851BC-19E6-4F2D-AE70-2A0A9E52902A}">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F79D8FB-3931-4334-9DD4-5B63CBE12759}">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87DAF14A-08DC-44DB-87CA-807B2E985A37}">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AA0050AE-DBB4-4BF6-96FC-2CF38AE70A5E}">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A655F53-3710-4E8B-B116-2503BB9EB30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AC367322-18A9-434F-AF67-FE1CD979E07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EA5A0880-541E-4F9D-8C70-F3515C1586AD}">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065F1E9-B9C0-482A-84B8-63C26ED55F87}">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7EA267C-7A7D-4B06-A86F-E8F17D2E23DE}">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462B642-AEA1-487C-8B88-0AC18CA6557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5DF9B0E-C594-45AE-B8AF-C44E20C87BE7}">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124C3AC-03F1-40F1-BC25-5C9BC687D98E}">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403C628-A419-457B-9630-813021D2F292}">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C82FAC58-6242-4BC0-B71F-C8C001D5423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32F324B2-619C-4600-B8CC-85488E81AC0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101367A0-7D51-410E-8E47-615C1785E67E}">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47D0DD9B-B19B-41BE-A756-5A71B08D7BE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26A36AF-9818-460E-A4C8-8B8522F2C443}">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6E7285F-1D2E-4C73-B038-E89C81CCADA2}">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B42931C9-7757-43D3-87A5-89F516DB5BC5}">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91C814C-DB81-4AE7-A69E-1E1188F47835}">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93070293-6392-4495-AD99-EE3167DC4A6E}">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539D9C-30F7-4484-98D5-6D9A188ED00B}">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7F83FE23-4AFA-450D-80C3-66A9F2D73D9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BA5678D8-DBF2-4D5F-A71D-274D38F6089F}">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6130EF42-880E-41B4-AAA0-E38BCD1510DA}">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1BEF0D8E-C899-494C-9316-453D5FC755B6}">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242BCB1-0CBA-4F3C-A9C5-97A9BFB6014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32CCE929-A8FC-4C43-954C-E0A35ED0A62D}">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D7997F0-35DD-491B-B4D0-8F4752AE298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94AA20D4-0910-4520-9B45-EFE232E7174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5C028878-FA12-42C8-82E0-C0056DE0828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1FEF14D-8EF6-4812-9C72-D52BD45F134B}">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2B2FD322-1ADC-4371-8A91-B146020DE123}">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B804F2A2-59E5-463E-815A-69B267F4830F}">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424AD77-0D8B-4DA5-9931-D83B330517C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83C85B93-287D-45D7-9756-4665A51CD30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926466B6-E2F5-4683-B64E-3A260DD1C2F7}">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88A1F6A4-CF16-40BC-8B94-3BB12F74D2B6}">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42F4A9AE-23BE-4FEC-A6E3-35CEFC90BC9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BFCEA93-551E-440C-8CFD-1AB694203F16}">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0A7B290-1323-4B8E-8CA8-261CDB0C8F51}">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FBCD3C6-3433-4AD0-B2D8-7C3CC9D6998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E6037AE-9D1D-4235-9F35-1F9F60562F56}">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6CB0ADD-1920-40EB-A70E-824D9FAF31FA}">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2EA1A005-D3E3-47EA-933E-7BA12BE7017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ED6E6F91-C3DC-4D74-B8F0-5A2E902ADE5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104F9076-452A-40BA-B3BC-9AE966530308}">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65F21FDC-A8EB-4C9E-9B97-961CDCCD4EA2}">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2269F5F2-5A75-47AC-871E-56522D2018A7}">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B59C5BB-5472-4402-827C-640129870FE5}">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C2E31A71-AFC1-44EC-A1B5-42423DC56F74}">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2387000C-C0EB-41BD-B8B7-7558AB26FF29}">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CBAB328F-618E-4634-BDE8-37FFDC2ED6D3}">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04BFC1B-8F23-4B3E-A9A6-DDF008DDE4A5}">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5E46FF9F-C507-4EBB-8A38-88ED786BC42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8A8AB02-1AB4-46EB-B052-ACB2097D069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1B3EBC2-5C84-47CF-8C57-79A5F1D71058}">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126CF85-34B4-4425-9788-C6CD927F8516}">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E25D0033-5916-446A-A852-6436F3EDA357}">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3F421DE4-C3F6-4EC6-B1AF-3F0F0A1F75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3DD3F50B-5EA0-45CC-BA80-0E82A6CFC0D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4B6A6049-413D-49DB-B200-1CD67802BF0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8C739907-1A5F-4553-BCB4-7E81737F358F}">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<sst xmlns="http://schemas.openxmlformats.org/spreadsheetml/2006/main" count="158" uniqueCount="67">
  <si>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</si>
  <si>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</si>
  <si>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</si>
  <si>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</si>
  <si>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</si>
  <si>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</si>
  <si>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</si>
  <si>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</si>
  <si>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</si>
  <si>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</si>
  <si>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</si>
  <si>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</si>
  <si>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</si>
  <si>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</si>
  <si>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</si>
  <si>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</si>
  <si>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</si>
  <si>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</si>
  <si>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</si>
  <si>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</si>
  <si>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</si>
  <si>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</si>
  <si>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</si>
  <si>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</si>
  <si>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</si>
  <si>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</si>
  <si>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</si>
  <si>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</si>
  <si>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</si>
  <si>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</si>
  <si>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</si>
  <si>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</si>
  <si>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</si>
  <si>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</si>
  <si>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</si>
  <si>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</si>
  <si>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</si>
  <si>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</si>
  <si>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</si>
  <si>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</si>
  <si>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</si>
  <si>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</si>
  <si>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</si>
  <si>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</si>
  <si>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</si>
  <si>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</si>
  <si>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</si>
  <si>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</si>
  <si>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</si>
  <si>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</si>
  <si>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</si>
  <si>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</si>
  <si>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</si>
  <si>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</si>
  <si>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</si>
  <si>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</si>
  <si>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</si>
  <si>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</si>
  <si>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</si>
  <si>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</si>
  <si>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</si>
  <si>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</si>
  <si>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</si>
  <si>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Judicial District 20</t>
  </si>
  <si>
    <t>Montgomery County</t>
  </si>
  <si>
    <t>Stanly County</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</si>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</sst>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7"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91D4-5812-4311-ACA4-3EC56DF08834}">
  <sheetPr>
    <pageSetUpPr fitToPage="1"/>
  </sheetPr>
  <dimension ref="A1:H53"/>
  <sheetViews>
    <sheetView topLeftCell="A3" zoomScale="75" zoomScaleNormal="75"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4" t="s">
        <v>55</v>
      </c>
      <c r="B1" s="95"/>
      <c r="C1" s="95"/>
      <c r="D1" s="95"/>
      <c r="E1" s="95"/>
      <c r="F1" s="95"/>
      <c r="G1" s="96"/>
      <c r="H1" s="97" t="s">
        <v>49</v>
      </c>
    </row>
    <row r="2" spans="1:8" ht="46.5" customHeight="1" thickBot="1" x14ac:dyDescent="0.3">
      <c r="A2" s="99" t="s">
        <v>54</v>
      </c>
      <c r="B2" s="88"/>
      <c r="C2" s="88"/>
      <c r="D2" s="88"/>
      <c r="E2" s="88"/>
      <c r="F2" s="88"/>
      <c r="G2" s="89"/>
      <c r="H2" s="98"/>
    </row>
    <row r="3" spans="1:8" ht="36.75" customHeight="1" x14ac:dyDescent="0.25">
      <c r="A3" s="55" t="s">
        <v>48</v>
      </c>
      <c r="B3" s="93" t="s">
        <v>32</v>
      </c>
      <c r="C3" s="93"/>
      <c r="D3" s="100" t="s">
        <v>64</v>
      </c>
      <c r="E3" s="100"/>
      <c r="F3" s="100"/>
      <c r="G3" s="56" t="s">
        <v>63</v>
      </c>
      <c r="H3" s="98"/>
    </row>
    <row r="4" spans="1:8" ht="36.75" customHeight="1" x14ac:dyDescent="0.25">
      <c r="A4" s="21"/>
      <c r="B4" s="45" t="s">
        <v>47</v>
      </c>
      <c r="C4" s="45" t="s">
        <v>44</v>
      </c>
      <c r="D4" s="46" t="s">
        <v>46</v>
      </c>
      <c r="E4" s="46" t="s">
        <v>45</v>
      </c>
      <c r="F4" s="46" t="s">
        <v>44</v>
      </c>
      <c r="G4" s="20" t="s">
        <v>44</v>
      </c>
      <c r="H4" s="98"/>
    </row>
    <row r="5" spans="1:8" x14ac:dyDescent="0.25">
      <c r="A5" s="11" t="s">
        <v>43</v>
      </c>
      <c r="D5" s="3"/>
      <c r="E5" s="3"/>
      <c r="F5" s="9"/>
      <c r="G5" s="35"/>
      <c r="H5" s="98"/>
    </row>
    <row r="6" spans="1:8" x14ac:dyDescent="0.25">
      <c r="A6" s="14" t="s">
        <v>42</v>
      </c>
      <c r="B6" s="34">
        <v>4610</v>
      </c>
      <c r="C6" s="34">
        <v>265</v>
      </c>
      <c r="D6" s="41">
        <v>16</v>
      </c>
      <c r="E6" s="33">
        <f>D6/B6</f>
        <v>3.4707158351409977E-3</v>
      </c>
      <c r="F6" s="41">
        <v>247</v>
      </c>
      <c r="G6" s="37"/>
      <c r="H6" s="98"/>
    </row>
    <row r="7" spans="1:8" x14ac:dyDescent="0.25">
      <c r="A7" s="14" t="s">
        <v>41</v>
      </c>
      <c r="B7" s="34">
        <v>13836</v>
      </c>
      <c r="C7" s="34">
        <v>126</v>
      </c>
      <c r="D7" s="41">
        <v>12</v>
      </c>
      <c r="E7" s="33">
        <f t="shared" ref="E7:E10" si="0">D7/B7</f>
        <v>8.6730268863833475E-4</v>
      </c>
      <c r="F7" s="41">
        <v>182</v>
      </c>
      <c r="G7" s="37"/>
      <c r="H7" s="98"/>
    </row>
    <row r="8" spans="1:8" x14ac:dyDescent="0.25">
      <c r="A8" s="14" t="s">
        <v>40</v>
      </c>
      <c r="B8" s="34">
        <v>2531</v>
      </c>
      <c r="C8" s="34">
        <v>509</v>
      </c>
      <c r="D8" s="41">
        <v>11</v>
      </c>
      <c r="E8" s="33">
        <f t="shared" si="0"/>
        <v>4.3461082576056898E-3</v>
      </c>
      <c r="F8" s="41">
        <v>224</v>
      </c>
      <c r="G8" s="37"/>
      <c r="H8" s="98"/>
    </row>
    <row r="9" spans="1:8" x14ac:dyDescent="0.25">
      <c r="A9" s="14" t="s">
        <v>39</v>
      </c>
      <c r="B9" s="34">
        <v>1387</v>
      </c>
      <c r="C9" s="34">
        <v>491</v>
      </c>
      <c r="D9" s="41">
        <v>5</v>
      </c>
      <c r="E9" s="33">
        <f t="shared" si="0"/>
        <v>3.6049026676279738E-3</v>
      </c>
      <c r="F9" s="41">
        <v>676</v>
      </c>
      <c r="G9" s="37"/>
      <c r="H9" s="98"/>
    </row>
    <row r="10" spans="1:8" ht="16.5" thickBot="1" x14ac:dyDescent="0.3">
      <c r="A10" s="47" t="s">
        <v>38</v>
      </c>
      <c r="B10" s="48">
        <v>196</v>
      </c>
      <c r="C10" s="48">
        <v>672</v>
      </c>
      <c r="D10" s="78">
        <v>2</v>
      </c>
      <c r="E10" s="33">
        <f t="shared" si="0"/>
        <v>1.020408163265306E-2</v>
      </c>
      <c r="F10" s="49">
        <v>740</v>
      </c>
      <c r="G10" s="37"/>
      <c r="H10" s="98"/>
    </row>
    <row r="11" spans="1:8" ht="16.5" thickBot="1" x14ac:dyDescent="0.3">
      <c r="A11" s="50" t="s">
        <v>37</v>
      </c>
      <c r="B11" s="51"/>
      <c r="C11" s="51"/>
      <c r="D11" s="52"/>
      <c r="E11" s="52"/>
      <c r="F11" s="53"/>
      <c r="G11" s="54"/>
      <c r="H11" s="98"/>
    </row>
    <row r="12" spans="1:8" ht="18.75" customHeight="1" x14ac:dyDescent="0.25">
      <c r="A12" s="32" t="s">
        <v>36</v>
      </c>
      <c r="B12" s="30"/>
      <c r="C12" s="30"/>
      <c r="D12" s="68">
        <f>12+16</f>
        <v>28</v>
      </c>
      <c r="E12" s="69">
        <f>D12/D12</f>
        <v>1</v>
      </c>
      <c r="F12" s="29"/>
      <c r="G12" s="28"/>
      <c r="H12" s="98"/>
    </row>
    <row r="13" spans="1:8" ht="18.75" customHeight="1" thickBot="1" x14ac:dyDescent="0.3">
      <c r="A13" s="27" t="s">
        <v>35</v>
      </c>
      <c r="B13" s="26"/>
      <c r="C13" s="26"/>
      <c r="D13" s="70">
        <f>12</f>
        <v>12</v>
      </c>
      <c r="E13" s="71">
        <f>D13/D12</f>
        <v>0.42857142857142855</v>
      </c>
      <c r="F13" s="25"/>
      <c r="G13" s="24"/>
      <c r="H13" s="98"/>
    </row>
    <row r="14" spans="1:8" ht="18.75" customHeight="1" x14ac:dyDescent="0.25">
      <c r="A14" s="31" t="s">
        <v>34</v>
      </c>
      <c r="B14" s="30"/>
      <c r="C14" s="30"/>
      <c r="D14" s="68">
        <f>8+10</f>
        <v>18</v>
      </c>
      <c r="E14" s="69">
        <f>D14/D14</f>
        <v>1</v>
      </c>
      <c r="F14" s="29"/>
      <c r="G14" s="28"/>
      <c r="H14" s="98"/>
    </row>
    <row r="15" spans="1:8" ht="35.25" customHeight="1" thickBot="1" x14ac:dyDescent="0.3">
      <c r="A15" s="27" t="s">
        <v>56</v>
      </c>
      <c r="B15" s="26"/>
      <c r="C15" s="26"/>
      <c r="D15" s="70">
        <v>8</v>
      </c>
      <c r="E15" s="71">
        <f>D15/D14</f>
        <v>0.44444444444444442</v>
      </c>
      <c r="F15" s="25"/>
      <c r="G15" s="24"/>
      <c r="H15" s="98"/>
    </row>
    <row r="16" spans="1:8" ht="18.75" customHeight="1" x14ac:dyDescent="0.25">
      <c r="A16" s="31" t="s">
        <v>53</v>
      </c>
      <c r="B16" s="30"/>
      <c r="C16" s="30"/>
      <c r="D16" s="68">
        <f>24+1</f>
        <v>25</v>
      </c>
      <c r="E16" s="72">
        <f>D16/D16</f>
        <v>1</v>
      </c>
      <c r="F16" s="29"/>
      <c r="G16" s="28"/>
      <c r="H16" s="98"/>
    </row>
    <row r="17" spans="1:8" ht="16.5" thickBot="1" x14ac:dyDescent="0.3">
      <c r="A17" s="27" t="s">
        <v>52</v>
      </c>
      <c r="B17" s="26"/>
      <c r="C17" s="26"/>
      <c r="D17" s="42">
        <v>24</v>
      </c>
      <c r="E17" s="71">
        <f>D17/D16</f>
        <v>0.96</v>
      </c>
      <c r="F17" s="25"/>
      <c r="G17" s="24"/>
      <c r="H17" s="98"/>
    </row>
    <row r="18" spans="1:8" ht="32.25" thickBot="1" x14ac:dyDescent="0.3">
      <c r="A18" s="67" t="s">
        <v>33</v>
      </c>
      <c r="B18" s="38"/>
      <c r="C18" s="38"/>
      <c r="D18" s="73">
        <v>14</v>
      </c>
      <c r="E18" s="74">
        <f>14/(14+1)</f>
        <v>0.93333333333333335</v>
      </c>
      <c r="F18" s="39"/>
      <c r="G18" s="40"/>
      <c r="H18" s="98"/>
    </row>
    <row r="19" spans="1:8" ht="51.75" customHeight="1" thickBot="1" x14ac:dyDescent="0.3">
      <c r="A19" s="87" t="s">
        <v>66</v>
      </c>
      <c r="B19" s="88"/>
      <c r="C19" s="88"/>
      <c r="D19" s="88"/>
      <c r="E19" s="88"/>
      <c r="F19" s="88"/>
      <c r="G19" s="89"/>
      <c r="H19" s="98"/>
    </row>
    <row r="20" spans="1:8" ht="36.75" customHeight="1" x14ac:dyDescent="0.25">
      <c r="A20" s="55" t="s">
        <v>30</v>
      </c>
      <c r="B20" s="93" t="s">
        <v>29</v>
      </c>
      <c r="C20" s="93"/>
      <c r="D20" s="79" t="s">
        <v>32</v>
      </c>
      <c r="E20" s="100" t="s">
        <v>64</v>
      </c>
      <c r="F20" s="100"/>
      <c r="G20" s="56" t="s">
        <v>63</v>
      </c>
      <c r="H20" s="98"/>
    </row>
    <row r="21" spans="1:8" x14ac:dyDescent="0.25">
      <c r="A21" s="14" t="s">
        <v>58</v>
      </c>
      <c r="B21" s="101">
        <v>0.40500000000000003</v>
      </c>
      <c r="C21" s="101"/>
      <c r="D21" s="61">
        <v>0.28599999999999998</v>
      </c>
      <c r="E21" s="101">
        <v>0.26300000000000001</v>
      </c>
      <c r="F21" s="101"/>
      <c r="G21" s="80"/>
      <c r="H21" s="98"/>
    </row>
    <row r="22" spans="1:8" x14ac:dyDescent="0.25">
      <c r="A22" s="14" t="s">
        <v>59</v>
      </c>
      <c r="B22" s="101">
        <v>0.436</v>
      </c>
      <c r="C22" s="101"/>
      <c r="D22" s="62">
        <v>0.45200000000000001</v>
      </c>
      <c r="E22" s="101">
        <v>0</v>
      </c>
      <c r="F22" s="101"/>
      <c r="G22" s="102">
        <v>0.188</v>
      </c>
      <c r="H22" s="98"/>
    </row>
    <row r="23" spans="1:8" x14ac:dyDescent="0.25">
      <c r="A23" s="14" t="s">
        <v>60</v>
      </c>
      <c r="B23" s="101">
        <v>0.30299999999999999</v>
      </c>
      <c r="C23" s="101"/>
      <c r="D23" s="62">
        <v>0.36099999999999999</v>
      </c>
      <c r="E23" s="101">
        <v>0.75</v>
      </c>
      <c r="F23" s="101"/>
      <c r="G23" s="102">
        <v>0.625</v>
      </c>
      <c r="H23" s="98"/>
    </row>
    <row r="24" spans="1:8" s="22" customFormat="1" ht="31.5" x14ac:dyDescent="0.25">
      <c r="A24" s="23" t="s">
        <v>61</v>
      </c>
      <c r="B24" s="101">
        <v>8.3000000000000004E-2</v>
      </c>
      <c r="C24" s="101"/>
      <c r="D24" s="62">
        <v>3.6999999999999998E-2</v>
      </c>
      <c r="E24" s="101">
        <v>0</v>
      </c>
      <c r="F24" s="101"/>
      <c r="G24" s="80"/>
      <c r="H24" s="98"/>
    </row>
    <row r="25" spans="1:8" ht="32.25" thickBot="1" x14ac:dyDescent="0.3">
      <c r="A25" s="27" t="s">
        <v>62</v>
      </c>
      <c r="B25" s="85">
        <v>4.0999999999999996</v>
      </c>
      <c r="C25" s="85"/>
      <c r="D25" s="59">
        <v>6.2</v>
      </c>
      <c r="E25" s="86">
        <v>9.1</v>
      </c>
      <c r="F25" s="86"/>
      <c r="G25" s="81"/>
      <c r="H25" s="98"/>
    </row>
    <row r="26" spans="1:8" ht="46.5" customHeight="1" thickBot="1" x14ac:dyDescent="0.3">
      <c r="A26" s="87" t="s">
        <v>57</v>
      </c>
      <c r="B26" s="88"/>
      <c r="C26" s="88"/>
      <c r="D26" s="88"/>
      <c r="E26" s="88"/>
      <c r="F26" s="88"/>
      <c r="G26" s="89"/>
      <c r="H26" s="90" t="s">
        <v>31</v>
      </c>
    </row>
    <row r="27" spans="1:8" s="15" customFormat="1" ht="44.25" customHeight="1" x14ac:dyDescent="0.25">
      <c r="A27" s="55" t="s">
        <v>30</v>
      </c>
      <c r="B27" s="93" t="s">
        <v>50</v>
      </c>
      <c r="C27" s="93"/>
      <c r="D27" s="79" t="s">
        <v>28</v>
      </c>
      <c r="E27" s="79" t="s">
        <v>27</v>
      </c>
      <c r="F27" s="79" t="s">
        <v>26</v>
      </c>
      <c r="G27" s="56" t="s">
        <v>25</v>
      </c>
      <c r="H27" s="91"/>
    </row>
    <row r="28" spans="1:8" s="17" customFormat="1" ht="31.5" x14ac:dyDescent="0.25">
      <c r="A28" s="18" t="s">
        <v>24</v>
      </c>
      <c r="B28" s="82"/>
      <c r="C28" s="82"/>
      <c r="D28" s="10"/>
      <c r="E28" s="19"/>
      <c r="F28" s="63"/>
      <c r="G28" s="64"/>
      <c r="H28" s="91"/>
    </row>
    <row r="29" spans="1:8" s="15" customFormat="1" x14ac:dyDescent="0.25">
      <c r="A29" s="16" t="s">
        <v>23</v>
      </c>
      <c r="B29" s="83">
        <v>0.77214927176242176</v>
      </c>
      <c r="C29" s="83"/>
      <c r="D29" s="57">
        <v>0.75</v>
      </c>
      <c r="E29" s="41">
        <v>48</v>
      </c>
      <c r="F29" s="75">
        <v>0</v>
      </c>
      <c r="G29" s="65">
        <v>0</v>
      </c>
      <c r="H29" s="91"/>
    </row>
    <row r="30" spans="1:8" s="17" customFormat="1" ht="31.5" x14ac:dyDescent="0.25">
      <c r="A30" s="18" t="s">
        <v>22</v>
      </c>
      <c r="B30" s="82"/>
      <c r="C30" s="82"/>
      <c r="D30" s="10"/>
      <c r="E30" s="9"/>
      <c r="F30" s="76"/>
      <c r="G30" s="64"/>
      <c r="H30" s="91"/>
    </row>
    <row r="31" spans="1:8" s="15" customFormat="1" x14ac:dyDescent="0.25">
      <c r="A31" s="16" t="s">
        <v>21</v>
      </c>
      <c r="B31" s="83">
        <v>0.70536145587307986</v>
      </c>
      <c r="C31" s="83"/>
      <c r="D31" s="43">
        <v>0.86670000000000003</v>
      </c>
      <c r="E31" s="41">
        <v>45</v>
      </c>
      <c r="F31" s="75">
        <v>0</v>
      </c>
      <c r="G31" s="65">
        <v>0</v>
      </c>
      <c r="H31" s="91"/>
    </row>
    <row r="32" spans="1:8" s="15" customFormat="1" x14ac:dyDescent="0.25">
      <c r="A32" s="16" t="s">
        <v>20</v>
      </c>
      <c r="B32" s="83">
        <v>0.63615495384562903</v>
      </c>
      <c r="C32" s="83"/>
      <c r="D32" s="43">
        <v>0.54759999999999998</v>
      </c>
      <c r="E32" s="41">
        <v>126</v>
      </c>
      <c r="F32" s="75">
        <v>0</v>
      </c>
      <c r="G32" s="65">
        <v>1</v>
      </c>
      <c r="H32" s="91"/>
    </row>
    <row r="33" spans="1:8" ht="31.5" x14ac:dyDescent="0.25">
      <c r="A33" s="11" t="s">
        <v>19</v>
      </c>
      <c r="B33" s="82"/>
      <c r="C33" s="82"/>
      <c r="D33" s="10"/>
      <c r="E33" s="60"/>
      <c r="F33" s="76"/>
      <c r="G33" s="64"/>
      <c r="H33" s="91"/>
    </row>
    <row r="34" spans="1:8" x14ac:dyDescent="0.25">
      <c r="A34" s="14" t="s">
        <v>18</v>
      </c>
      <c r="B34" s="83">
        <v>0.69563916003960302</v>
      </c>
      <c r="C34" s="83"/>
      <c r="D34" s="44">
        <v>0.63490000000000002</v>
      </c>
      <c r="E34" s="41">
        <v>126</v>
      </c>
      <c r="F34" s="75">
        <v>0</v>
      </c>
      <c r="G34" s="65">
        <v>1</v>
      </c>
      <c r="H34" s="91"/>
    </row>
    <row r="35" spans="1:8" x14ac:dyDescent="0.25">
      <c r="A35" s="14" t="s">
        <v>17</v>
      </c>
      <c r="B35" s="83">
        <v>0.57079171723940503</v>
      </c>
      <c r="C35" s="83"/>
      <c r="D35" s="44">
        <v>0.55649999999999999</v>
      </c>
      <c r="E35" s="41">
        <v>124</v>
      </c>
      <c r="F35" s="75">
        <v>0</v>
      </c>
      <c r="G35" s="65">
        <v>1</v>
      </c>
      <c r="H35" s="91"/>
    </row>
    <row r="36" spans="1:8" ht="31.5" customHeight="1" x14ac:dyDescent="0.25">
      <c r="A36" s="14" t="s">
        <v>16</v>
      </c>
      <c r="B36" s="83">
        <v>0.47512455188664032</v>
      </c>
      <c r="C36" s="83"/>
      <c r="D36" s="44">
        <v>0.42859999999999998</v>
      </c>
      <c r="E36" s="41">
        <v>126</v>
      </c>
      <c r="F36" s="75">
        <v>1</v>
      </c>
      <c r="G36" s="65">
        <v>1</v>
      </c>
      <c r="H36" s="91"/>
    </row>
    <row r="37" spans="1:8" ht="31.5" x14ac:dyDescent="0.25">
      <c r="A37" s="11" t="s">
        <v>15</v>
      </c>
      <c r="B37" s="82"/>
      <c r="C37" s="82"/>
      <c r="D37" s="10"/>
      <c r="E37" s="60"/>
      <c r="F37" s="76"/>
      <c r="G37" s="64"/>
      <c r="H37" s="91"/>
    </row>
    <row r="38" spans="1:8" x14ac:dyDescent="0.25">
      <c r="A38" s="13" t="s">
        <v>14</v>
      </c>
      <c r="B38" s="83" t="s">
        <v>51</v>
      </c>
      <c r="C38" s="83"/>
      <c r="D38" s="43">
        <v>0.82889999999999997</v>
      </c>
      <c r="E38" s="41">
        <v>76</v>
      </c>
      <c r="F38" s="75">
        <v>1</v>
      </c>
      <c r="G38" s="65">
        <v>1</v>
      </c>
      <c r="H38" s="91"/>
    </row>
    <row r="39" spans="1:8" x14ac:dyDescent="0.25">
      <c r="A39" s="13" t="s">
        <v>13</v>
      </c>
      <c r="B39" s="83" t="s">
        <v>51</v>
      </c>
      <c r="C39" s="83"/>
      <c r="D39" s="43">
        <v>0.60640000000000005</v>
      </c>
      <c r="E39" s="41">
        <v>94</v>
      </c>
      <c r="F39" s="75">
        <v>1</v>
      </c>
      <c r="G39" s="65">
        <v>1</v>
      </c>
      <c r="H39" s="91"/>
    </row>
    <row r="40" spans="1:8" x14ac:dyDescent="0.25">
      <c r="A40" s="13" t="s">
        <v>12</v>
      </c>
      <c r="B40" s="83" t="s">
        <v>51</v>
      </c>
      <c r="C40" s="83"/>
      <c r="D40" s="44">
        <v>0.78400000000000003</v>
      </c>
      <c r="E40" s="41">
        <v>125</v>
      </c>
      <c r="F40" s="75">
        <v>0</v>
      </c>
      <c r="G40" s="65">
        <v>1</v>
      </c>
      <c r="H40" s="91"/>
    </row>
    <row r="41" spans="1:8" x14ac:dyDescent="0.25">
      <c r="A41" s="13" t="s">
        <v>11</v>
      </c>
      <c r="B41" s="83" t="s">
        <v>51</v>
      </c>
      <c r="C41" s="83"/>
      <c r="D41" s="44">
        <v>0.77239999999999998</v>
      </c>
      <c r="E41" s="41">
        <v>123</v>
      </c>
      <c r="F41" s="75">
        <v>1</v>
      </c>
      <c r="G41" s="65">
        <v>1</v>
      </c>
      <c r="H41" s="91"/>
    </row>
    <row r="42" spans="1:8" x14ac:dyDescent="0.25">
      <c r="A42" s="13" t="s">
        <v>10</v>
      </c>
      <c r="B42" s="83" t="s">
        <v>51</v>
      </c>
      <c r="C42" s="83"/>
      <c r="D42" s="44">
        <v>0.54649999999999999</v>
      </c>
      <c r="E42" s="41">
        <v>86</v>
      </c>
      <c r="F42" s="75">
        <v>0</v>
      </c>
      <c r="G42" s="65">
        <v>1</v>
      </c>
      <c r="H42" s="91"/>
    </row>
    <row r="43" spans="1:8" ht="31.5" x14ac:dyDescent="0.25">
      <c r="A43" s="11" t="s">
        <v>9</v>
      </c>
      <c r="B43" s="82"/>
      <c r="C43" s="82"/>
      <c r="D43" s="10"/>
      <c r="E43" s="12"/>
      <c r="F43" s="76"/>
      <c r="G43" s="64"/>
      <c r="H43" s="91"/>
    </row>
    <row r="44" spans="1:8" ht="31.5" x14ac:dyDescent="0.25">
      <c r="A44" s="8" t="s">
        <v>8</v>
      </c>
      <c r="B44" s="83">
        <v>0.50407932407965783</v>
      </c>
      <c r="C44" s="83"/>
      <c r="D44" s="44">
        <v>0.50790000000000002</v>
      </c>
      <c r="E44" s="41">
        <v>126</v>
      </c>
      <c r="F44" s="75">
        <v>0</v>
      </c>
      <c r="G44" s="65">
        <v>1</v>
      </c>
      <c r="H44" s="91"/>
    </row>
    <row r="45" spans="1:8" x14ac:dyDescent="0.25">
      <c r="A45" s="8" t="s">
        <v>7</v>
      </c>
      <c r="B45" s="83">
        <v>0.53092926905840643</v>
      </c>
      <c r="C45" s="83"/>
      <c r="D45" s="44">
        <v>0.57499999999999996</v>
      </c>
      <c r="E45" s="41">
        <v>120</v>
      </c>
      <c r="F45" s="75">
        <v>0</v>
      </c>
      <c r="G45" s="65">
        <v>1</v>
      </c>
      <c r="H45" s="91"/>
    </row>
    <row r="46" spans="1:8" x14ac:dyDescent="0.25">
      <c r="A46" s="8" t="s">
        <v>6</v>
      </c>
      <c r="B46" s="83">
        <v>0.66226255679497203</v>
      </c>
      <c r="C46" s="83"/>
      <c r="D46" s="44">
        <v>0.69840000000000002</v>
      </c>
      <c r="E46" s="41">
        <v>126</v>
      </c>
      <c r="F46" s="75">
        <v>0</v>
      </c>
      <c r="G46" s="65">
        <v>1</v>
      </c>
      <c r="H46" s="91"/>
    </row>
    <row r="47" spans="1:8" ht="31.5" x14ac:dyDescent="0.25">
      <c r="A47" s="8" t="s">
        <v>5</v>
      </c>
      <c r="B47" s="83">
        <v>0.46463132283417963</v>
      </c>
      <c r="C47" s="83"/>
      <c r="D47" s="44">
        <v>0.46150000000000002</v>
      </c>
      <c r="E47" s="41">
        <v>104</v>
      </c>
      <c r="F47" s="75">
        <v>0</v>
      </c>
      <c r="G47" s="65">
        <v>1</v>
      </c>
      <c r="H47" s="91"/>
    </row>
    <row r="48" spans="1:8" ht="31.5" x14ac:dyDescent="0.25">
      <c r="A48" s="11" t="s">
        <v>4</v>
      </c>
      <c r="B48" s="82"/>
      <c r="C48" s="82"/>
      <c r="D48" s="10"/>
      <c r="E48" s="9"/>
      <c r="F48" s="76"/>
      <c r="G48" s="64"/>
      <c r="H48" s="91"/>
    </row>
    <row r="49" spans="1:8" x14ac:dyDescent="0.25">
      <c r="A49" s="8" t="s">
        <v>3</v>
      </c>
      <c r="B49" s="83" t="s">
        <v>51</v>
      </c>
      <c r="C49" s="83"/>
      <c r="D49" s="44">
        <v>0.92079999999999995</v>
      </c>
      <c r="E49" s="41">
        <v>101</v>
      </c>
      <c r="F49" s="75">
        <v>1</v>
      </c>
      <c r="G49" s="65">
        <v>1</v>
      </c>
      <c r="H49" s="91"/>
    </row>
    <row r="50" spans="1:8" ht="31.5" x14ac:dyDescent="0.25">
      <c r="A50" s="11" t="s">
        <v>2</v>
      </c>
      <c r="B50" s="82"/>
      <c r="C50" s="82"/>
      <c r="D50" s="10"/>
      <c r="E50" s="9"/>
      <c r="F50" s="76"/>
      <c r="G50" s="64"/>
      <c r="H50" s="91"/>
    </row>
    <row r="51" spans="1:8" x14ac:dyDescent="0.25">
      <c r="A51" s="8" t="s">
        <v>1</v>
      </c>
      <c r="B51" s="83" t="s">
        <v>51</v>
      </c>
      <c r="C51" s="83"/>
      <c r="D51" s="44">
        <v>0.72219999999999995</v>
      </c>
      <c r="E51" s="41">
        <v>126</v>
      </c>
      <c r="F51" s="75">
        <v>0</v>
      </c>
      <c r="G51" s="65">
        <v>1</v>
      </c>
      <c r="H51" s="91"/>
    </row>
    <row r="52" spans="1:8" ht="16.5" thickBot="1" x14ac:dyDescent="0.3">
      <c r="A52" s="7" t="s">
        <v>0</v>
      </c>
      <c r="B52" s="84" t="s">
        <v>51</v>
      </c>
      <c r="C52" s="84"/>
      <c r="D52" s="58">
        <v>0.78569999999999995</v>
      </c>
      <c r="E52" s="42">
        <v>84</v>
      </c>
      <c r="F52" s="77">
        <v>0</v>
      </c>
      <c r="G52" s="66">
        <v>1</v>
      </c>
      <c r="H52" s="92"/>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A7C6D-07AC-4EF0-AE4C-EDB01A5D4AEE}">
  <sheetPr>
    <pageSetUpPr fitToPage="1"/>
  </sheetPr>
  <dimension ref="A1:H53"/>
  <sheetViews>
    <sheetView tabSelected="1" topLeftCell="A10" zoomScale="75" zoomScaleNormal="75"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4" t="s">
        <v>55</v>
      </c>
      <c r="B1" s="95"/>
      <c r="C1" s="95"/>
      <c r="D1" s="95"/>
      <c r="E1" s="95"/>
      <c r="F1" s="95"/>
      <c r="G1" s="96"/>
      <c r="H1" s="97" t="s">
        <v>49</v>
      </c>
    </row>
    <row r="2" spans="1:8" ht="46.5" customHeight="1" thickBot="1" x14ac:dyDescent="0.3">
      <c r="A2" s="99" t="s">
        <v>54</v>
      </c>
      <c r="B2" s="88"/>
      <c r="C2" s="88"/>
      <c r="D2" s="88"/>
      <c r="E2" s="88"/>
      <c r="F2" s="88"/>
      <c r="G2" s="89"/>
      <c r="H2" s="98"/>
    </row>
    <row r="3" spans="1:8" ht="36.75" customHeight="1" x14ac:dyDescent="0.25">
      <c r="A3" s="55" t="s">
        <v>48</v>
      </c>
      <c r="B3" s="93" t="s">
        <v>32</v>
      </c>
      <c r="C3" s="93"/>
      <c r="D3" s="100" t="s">
        <v>65</v>
      </c>
      <c r="E3" s="100"/>
      <c r="F3" s="100"/>
      <c r="G3" s="56" t="s">
        <v>63</v>
      </c>
      <c r="H3" s="98"/>
    </row>
    <row r="4" spans="1:8" ht="36.75" customHeight="1" x14ac:dyDescent="0.25">
      <c r="A4" s="21"/>
      <c r="B4" s="45" t="s">
        <v>47</v>
      </c>
      <c r="C4" s="45" t="s">
        <v>44</v>
      </c>
      <c r="D4" s="46" t="s">
        <v>46</v>
      </c>
      <c r="E4" s="46" t="s">
        <v>45</v>
      </c>
      <c r="F4" s="46" t="s">
        <v>44</v>
      </c>
      <c r="G4" s="20" t="s">
        <v>44</v>
      </c>
      <c r="H4" s="98"/>
    </row>
    <row r="5" spans="1:8" x14ac:dyDescent="0.25">
      <c r="A5" s="11" t="s">
        <v>43</v>
      </c>
      <c r="D5" s="3"/>
      <c r="E5" s="3"/>
      <c r="F5" s="9"/>
      <c r="G5" s="35"/>
      <c r="H5" s="98"/>
    </row>
    <row r="6" spans="1:8" x14ac:dyDescent="0.25">
      <c r="A6" s="14" t="s">
        <v>42</v>
      </c>
      <c r="B6" s="34">
        <v>4610</v>
      </c>
      <c r="C6" s="34">
        <v>265</v>
      </c>
      <c r="D6" s="41">
        <v>7</v>
      </c>
      <c r="E6" s="33">
        <f>D6/B6</f>
        <v>1.5184381778741865E-3</v>
      </c>
      <c r="F6" s="41">
        <v>350</v>
      </c>
      <c r="G6" s="37"/>
      <c r="H6" s="98"/>
    </row>
    <row r="7" spans="1:8" x14ac:dyDescent="0.25">
      <c r="A7" s="14" t="s">
        <v>41</v>
      </c>
      <c r="B7" s="34">
        <v>13836</v>
      </c>
      <c r="C7" s="34">
        <v>126</v>
      </c>
      <c r="D7" s="41">
        <v>21</v>
      </c>
      <c r="E7" s="33">
        <f t="shared" ref="E7:E10" si="0">D7/B7</f>
        <v>1.5177797051170859E-3</v>
      </c>
      <c r="F7" s="41">
        <v>163</v>
      </c>
      <c r="G7" s="37"/>
      <c r="H7" s="98"/>
    </row>
    <row r="8" spans="1:8" x14ac:dyDescent="0.25">
      <c r="A8" s="14" t="s">
        <v>40</v>
      </c>
      <c r="B8" s="34">
        <v>2531</v>
      </c>
      <c r="C8" s="34">
        <v>509</v>
      </c>
      <c r="D8" s="41">
        <v>25</v>
      </c>
      <c r="E8" s="33">
        <f t="shared" si="0"/>
        <v>9.8775187672856587E-3</v>
      </c>
      <c r="F8" s="41">
        <v>288</v>
      </c>
      <c r="G8" s="37"/>
      <c r="H8" s="98"/>
    </row>
    <row r="9" spans="1:8" x14ac:dyDescent="0.25">
      <c r="A9" s="14" t="s">
        <v>39</v>
      </c>
      <c r="B9" s="34">
        <v>1387</v>
      </c>
      <c r="C9" s="34">
        <v>491</v>
      </c>
      <c r="D9" s="41">
        <v>3</v>
      </c>
      <c r="E9" s="33">
        <f t="shared" si="0"/>
        <v>2.1629416005767843E-3</v>
      </c>
      <c r="F9" s="41">
        <v>636</v>
      </c>
      <c r="G9" s="37"/>
      <c r="H9" s="98"/>
    </row>
    <row r="10" spans="1:8" ht="16.5" thickBot="1" x14ac:dyDescent="0.3">
      <c r="A10" s="47" t="s">
        <v>38</v>
      </c>
      <c r="B10" s="48">
        <v>196</v>
      </c>
      <c r="C10" s="48">
        <v>672</v>
      </c>
      <c r="D10" s="78">
        <v>2</v>
      </c>
      <c r="E10" s="33">
        <f t="shared" si="0"/>
        <v>1.020408163265306E-2</v>
      </c>
      <c r="F10" s="49">
        <v>848</v>
      </c>
      <c r="G10" s="37"/>
      <c r="H10" s="98"/>
    </row>
    <row r="11" spans="1:8" ht="16.5" thickBot="1" x14ac:dyDescent="0.3">
      <c r="A11" s="50" t="s">
        <v>37</v>
      </c>
      <c r="B11" s="51"/>
      <c r="C11" s="51"/>
      <c r="D11" s="52"/>
      <c r="E11" s="52"/>
      <c r="F11" s="53"/>
      <c r="G11" s="54"/>
      <c r="H11" s="98"/>
    </row>
    <row r="12" spans="1:8" ht="18.75" customHeight="1" x14ac:dyDescent="0.25">
      <c r="A12" s="32" t="s">
        <v>36</v>
      </c>
      <c r="B12" s="30"/>
      <c r="C12" s="30"/>
      <c r="D12" s="68">
        <f>20+10</f>
        <v>30</v>
      </c>
      <c r="E12" s="69">
        <f>D12/D12</f>
        <v>1</v>
      </c>
      <c r="F12" s="29"/>
      <c r="G12" s="28"/>
      <c r="H12" s="98"/>
    </row>
    <row r="13" spans="1:8" ht="18.75" customHeight="1" thickBot="1" x14ac:dyDescent="0.3">
      <c r="A13" s="27" t="s">
        <v>35</v>
      </c>
      <c r="B13" s="26"/>
      <c r="C13" s="26"/>
      <c r="D13" s="70">
        <v>20</v>
      </c>
      <c r="E13" s="71">
        <f>D13/D12</f>
        <v>0.66666666666666663</v>
      </c>
      <c r="F13" s="25"/>
      <c r="G13" s="24"/>
      <c r="H13" s="98"/>
    </row>
    <row r="14" spans="1:8" ht="18.75" customHeight="1" x14ac:dyDescent="0.25">
      <c r="A14" s="31" t="s">
        <v>34</v>
      </c>
      <c r="B14" s="30"/>
      <c r="C14" s="30"/>
      <c r="D14" s="68">
        <f>3+0</f>
        <v>3</v>
      </c>
      <c r="E14" s="69">
        <f>D14/D14</f>
        <v>1</v>
      </c>
      <c r="F14" s="29"/>
      <c r="G14" s="28"/>
      <c r="H14" s="98"/>
    </row>
    <row r="15" spans="1:8" ht="35.25" customHeight="1" thickBot="1" x14ac:dyDescent="0.3">
      <c r="A15" s="27" t="s">
        <v>56</v>
      </c>
      <c r="B15" s="26"/>
      <c r="C15" s="26"/>
      <c r="D15" s="70">
        <v>3</v>
      </c>
      <c r="E15" s="71">
        <f>D15/D14</f>
        <v>1</v>
      </c>
      <c r="F15" s="25"/>
      <c r="G15" s="24"/>
      <c r="H15" s="98"/>
    </row>
    <row r="16" spans="1:8" ht="18.75" customHeight="1" x14ac:dyDescent="0.25">
      <c r="A16" s="31" t="s">
        <v>53</v>
      </c>
      <c r="B16" s="30"/>
      <c r="C16" s="30"/>
      <c r="D16" s="68">
        <f>21+8</f>
        <v>29</v>
      </c>
      <c r="E16" s="72">
        <f>D16/D16</f>
        <v>1</v>
      </c>
      <c r="F16" s="29"/>
      <c r="G16" s="28"/>
      <c r="H16" s="98"/>
    </row>
    <row r="17" spans="1:8" ht="16.5" thickBot="1" x14ac:dyDescent="0.3">
      <c r="A17" s="27" t="s">
        <v>52</v>
      </c>
      <c r="B17" s="26"/>
      <c r="C17" s="26"/>
      <c r="D17" s="42">
        <v>21</v>
      </c>
      <c r="E17" s="71">
        <f>D17/D16</f>
        <v>0.72413793103448276</v>
      </c>
      <c r="F17" s="25"/>
      <c r="G17" s="24"/>
      <c r="H17" s="98"/>
    </row>
    <row r="18" spans="1:8" ht="32.25" thickBot="1" x14ac:dyDescent="0.3">
      <c r="A18" s="67" t="s">
        <v>33</v>
      </c>
      <c r="B18" s="38"/>
      <c r="C18" s="38"/>
      <c r="D18" s="73">
        <v>2</v>
      </c>
      <c r="E18" s="74">
        <f>2/(2+3)</f>
        <v>0.4</v>
      </c>
      <c r="F18" s="39"/>
      <c r="G18" s="40"/>
      <c r="H18" s="98"/>
    </row>
    <row r="19" spans="1:8" ht="51.75" customHeight="1" thickBot="1" x14ac:dyDescent="0.3">
      <c r="A19" s="87" t="s">
        <v>66</v>
      </c>
      <c r="B19" s="88"/>
      <c r="C19" s="88"/>
      <c r="D19" s="88"/>
      <c r="E19" s="88"/>
      <c r="F19" s="88"/>
      <c r="G19" s="89"/>
      <c r="H19" s="98"/>
    </row>
    <row r="20" spans="1:8" ht="36.75" customHeight="1" x14ac:dyDescent="0.25">
      <c r="A20" s="55" t="s">
        <v>30</v>
      </c>
      <c r="B20" s="93" t="s">
        <v>29</v>
      </c>
      <c r="C20" s="93"/>
      <c r="D20" s="79" t="s">
        <v>32</v>
      </c>
      <c r="E20" s="100" t="s">
        <v>65</v>
      </c>
      <c r="F20" s="100"/>
      <c r="G20" s="56" t="s">
        <v>63</v>
      </c>
      <c r="H20" s="98"/>
    </row>
    <row r="21" spans="1:8" x14ac:dyDescent="0.25">
      <c r="A21" s="14" t="s">
        <v>58</v>
      </c>
      <c r="B21" s="101">
        <v>0.40500000000000003</v>
      </c>
      <c r="C21" s="101"/>
      <c r="D21" s="61">
        <v>0.28599999999999998</v>
      </c>
      <c r="E21" s="101">
        <v>0.57099999999999995</v>
      </c>
      <c r="F21" s="101"/>
      <c r="G21" s="80"/>
      <c r="H21" s="98"/>
    </row>
    <row r="22" spans="1:8" x14ac:dyDescent="0.25">
      <c r="A22" s="14" t="s">
        <v>59</v>
      </c>
      <c r="B22" s="101">
        <v>0.436</v>
      </c>
      <c r="C22" s="101"/>
      <c r="D22" s="62">
        <v>0.45200000000000001</v>
      </c>
      <c r="E22" s="101">
        <v>0.42899999999999999</v>
      </c>
      <c r="F22" s="101"/>
      <c r="G22" s="102">
        <v>0.188</v>
      </c>
      <c r="H22" s="98"/>
    </row>
    <row r="23" spans="1:8" x14ac:dyDescent="0.25">
      <c r="A23" s="14" t="s">
        <v>60</v>
      </c>
      <c r="B23" s="101">
        <v>0.30299999999999999</v>
      </c>
      <c r="C23" s="101"/>
      <c r="D23" s="62">
        <v>0.36099999999999999</v>
      </c>
      <c r="E23" s="101">
        <v>0.5</v>
      </c>
      <c r="F23" s="101"/>
      <c r="G23" s="102">
        <v>0.625</v>
      </c>
      <c r="H23" s="98"/>
    </row>
    <row r="24" spans="1:8" s="22" customFormat="1" ht="31.5" x14ac:dyDescent="0.25">
      <c r="A24" s="23" t="s">
        <v>61</v>
      </c>
      <c r="B24" s="101">
        <v>8.3000000000000004E-2</v>
      </c>
      <c r="C24" s="101"/>
      <c r="D24" s="62">
        <v>3.6999999999999998E-2</v>
      </c>
      <c r="E24" s="101">
        <v>0</v>
      </c>
      <c r="F24" s="101"/>
      <c r="G24" s="80"/>
      <c r="H24" s="98"/>
    </row>
    <row r="25" spans="1:8" ht="32.25" thickBot="1" x14ac:dyDescent="0.3">
      <c r="A25" s="27" t="s">
        <v>62</v>
      </c>
      <c r="B25" s="85">
        <v>4.0999999999999996</v>
      </c>
      <c r="C25" s="85"/>
      <c r="D25" s="59">
        <v>6.2</v>
      </c>
      <c r="E25" s="86">
        <v>4.5999999999999996</v>
      </c>
      <c r="F25" s="86"/>
      <c r="G25" s="81"/>
      <c r="H25" s="98"/>
    </row>
    <row r="26" spans="1:8" ht="46.5" customHeight="1" thickBot="1" x14ac:dyDescent="0.3">
      <c r="A26" s="87" t="s">
        <v>57</v>
      </c>
      <c r="B26" s="88"/>
      <c r="C26" s="88"/>
      <c r="D26" s="88"/>
      <c r="E26" s="88"/>
      <c r="F26" s="88"/>
      <c r="G26" s="89"/>
      <c r="H26" s="90" t="s">
        <v>31</v>
      </c>
    </row>
    <row r="27" spans="1:8" s="15" customFormat="1" ht="44.25" customHeight="1" x14ac:dyDescent="0.25">
      <c r="A27" s="55" t="s">
        <v>30</v>
      </c>
      <c r="B27" s="93" t="s">
        <v>50</v>
      </c>
      <c r="C27" s="93"/>
      <c r="D27" s="79" t="s">
        <v>28</v>
      </c>
      <c r="E27" s="79" t="s">
        <v>27</v>
      </c>
      <c r="F27" s="79" t="s">
        <v>26</v>
      </c>
      <c r="G27" s="56" t="s">
        <v>25</v>
      </c>
      <c r="H27" s="91"/>
    </row>
    <row r="28" spans="1:8" s="17" customFormat="1" ht="31.5" x14ac:dyDescent="0.25">
      <c r="A28" s="18" t="s">
        <v>24</v>
      </c>
      <c r="B28" s="82"/>
      <c r="C28" s="82"/>
      <c r="D28" s="10"/>
      <c r="E28" s="19"/>
      <c r="F28" s="63"/>
      <c r="G28" s="64"/>
      <c r="H28" s="91"/>
    </row>
    <row r="29" spans="1:8" s="15" customFormat="1" x14ac:dyDescent="0.25">
      <c r="A29" s="16" t="s">
        <v>23</v>
      </c>
      <c r="B29" s="83">
        <v>0.77214927176242176</v>
      </c>
      <c r="C29" s="83"/>
      <c r="D29" s="57">
        <v>0.75</v>
      </c>
      <c r="E29" s="41">
        <v>48</v>
      </c>
      <c r="F29" s="75">
        <v>0</v>
      </c>
      <c r="G29" s="65">
        <v>0</v>
      </c>
      <c r="H29" s="91"/>
    </row>
    <row r="30" spans="1:8" s="17" customFormat="1" ht="31.5" x14ac:dyDescent="0.25">
      <c r="A30" s="18" t="s">
        <v>22</v>
      </c>
      <c r="B30" s="82"/>
      <c r="C30" s="82"/>
      <c r="D30" s="10"/>
      <c r="E30" s="9"/>
      <c r="F30" s="76"/>
      <c r="G30" s="64"/>
      <c r="H30" s="91"/>
    </row>
    <row r="31" spans="1:8" s="15" customFormat="1" x14ac:dyDescent="0.25">
      <c r="A31" s="16" t="s">
        <v>21</v>
      </c>
      <c r="B31" s="83">
        <v>0.70536145587307986</v>
      </c>
      <c r="C31" s="83"/>
      <c r="D31" s="43">
        <v>0.86670000000000003</v>
      </c>
      <c r="E31" s="41">
        <v>45</v>
      </c>
      <c r="F31" s="75">
        <v>0</v>
      </c>
      <c r="G31" s="65">
        <v>0</v>
      </c>
      <c r="H31" s="91"/>
    </row>
    <row r="32" spans="1:8" s="15" customFormat="1" x14ac:dyDescent="0.25">
      <c r="A32" s="16" t="s">
        <v>20</v>
      </c>
      <c r="B32" s="83">
        <v>0.63615495384562903</v>
      </c>
      <c r="C32" s="83"/>
      <c r="D32" s="43">
        <v>0.54759999999999998</v>
      </c>
      <c r="E32" s="41">
        <v>126</v>
      </c>
      <c r="F32" s="75">
        <v>1</v>
      </c>
      <c r="G32" s="65">
        <v>2</v>
      </c>
      <c r="H32" s="91"/>
    </row>
    <row r="33" spans="1:8" ht="31.5" x14ac:dyDescent="0.25">
      <c r="A33" s="11" t="s">
        <v>19</v>
      </c>
      <c r="B33" s="82"/>
      <c r="C33" s="82"/>
      <c r="D33" s="10"/>
      <c r="E33" s="60"/>
      <c r="F33" s="76"/>
      <c r="G33" s="64"/>
      <c r="H33" s="91"/>
    </row>
    <row r="34" spans="1:8" x14ac:dyDescent="0.25">
      <c r="A34" s="14" t="s">
        <v>18</v>
      </c>
      <c r="B34" s="83">
        <v>0.69563916003960302</v>
      </c>
      <c r="C34" s="83"/>
      <c r="D34" s="44">
        <v>0.63490000000000002</v>
      </c>
      <c r="E34" s="41">
        <v>126</v>
      </c>
      <c r="F34" s="75">
        <v>0</v>
      </c>
      <c r="G34" s="65">
        <v>2</v>
      </c>
      <c r="H34" s="91"/>
    </row>
    <row r="35" spans="1:8" x14ac:dyDescent="0.25">
      <c r="A35" s="14" t="s">
        <v>17</v>
      </c>
      <c r="B35" s="83">
        <v>0.57079171723940503</v>
      </c>
      <c r="C35" s="83"/>
      <c r="D35" s="44">
        <v>0.55649999999999999</v>
      </c>
      <c r="E35" s="41">
        <v>124</v>
      </c>
      <c r="F35" s="75">
        <v>0.5</v>
      </c>
      <c r="G35" s="65">
        <v>2</v>
      </c>
      <c r="H35" s="91"/>
    </row>
    <row r="36" spans="1:8" ht="31.5" customHeight="1" x14ac:dyDescent="0.25">
      <c r="A36" s="14" t="s">
        <v>16</v>
      </c>
      <c r="B36" s="83">
        <v>0.47512455188664032</v>
      </c>
      <c r="C36" s="83"/>
      <c r="D36" s="44">
        <v>0.42859999999999998</v>
      </c>
      <c r="E36" s="41">
        <v>126</v>
      </c>
      <c r="F36" s="75">
        <v>0</v>
      </c>
      <c r="G36" s="65">
        <v>2</v>
      </c>
      <c r="H36" s="91"/>
    </row>
    <row r="37" spans="1:8" ht="31.5" x14ac:dyDescent="0.25">
      <c r="A37" s="11" t="s">
        <v>15</v>
      </c>
      <c r="B37" s="82"/>
      <c r="C37" s="82"/>
      <c r="D37" s="10"/>
      <c r="E37" s="60"/>
      <c r="F37" s="76"/>
      <c r="G37" s="64"/>
      <c r="H37" s="91"/>
    </row>
    <row r="38" spans="1:8" x14ac:dyDescent="0.25">
      <c r="A38" s="13" t="s">
        <v>14</v>
      </c>
      <c r="B38" s="83" t="s">
        <v>51</v>
      </c>
      <c r="C38" s="83"/>
      <c r="D38" s="43">
        <v>0.82889999999999997</v>
      </c>
      <c r="E38" s="41">
        <v>76</v>
      </c>
      <c r="F38" s="75">
        <v>0</v>
      </c>
      <c r="G38" s="65">
        <v>0</v>
      </c>
      <c r="H38" s="91"/>
    </row>
    <row r="39" spans="1:8" x14ac:dyDescent="0.25">
      <c r="A39" s="13" t="s">
        <v>13</v>
      </c>
      <c r="B39" s="83" t="s">
        <v>51</v>
      </c>
      <c r="C39" s="83"/>
      <c r="D39" s="43">
        <v>0.60640000000000005</v>
      </c>
      <c r="E39" s="41">
        <v>94</v>
      </c>
      <c r="F39" s="75">
        <v>1</v>
      </c>
      <c r="G39" s="65">
        <v>1</v>
      </c>
      <c r="H39" s="91"/>
    </row>
    <row r="40" spans="1:8" x14ac:dyDescent="0.25">
      <c r="A40" s="13" t="s">
        <v>12</v>
      </c>
      <c r="B40" s="83" t="s">
        <v>51</v>
      </c>
      <c r="C40" s="83"/>
      <c r="D40" s="44">
        <v>0.78400000000000003</v>
      </c>
      <c r="E40" s="41">
        <v>125</v>
      </c>
      <c r="F40" s="75">
        <v>1</v>
      </c>
      <c r="G40" s="65">
        <v>2</v>
      </c>
      <c r="H40" s="91"/>
    </row>
    <row r="41" spans="1:8" x14ac:dyDescent="0.25">
      <c r="A41" s="13" t="s">
        <v>11</v>
      </c>
      <c r="B41" s="83" t="s">
        <v>51</v>
      </c>
      <c r="C41" s="83"/>
      <c r="D41" s="44">
        <v>0.77239999999999998</v>
      </c>
      <c r="E41" s="41">
        <v>123</v>
      </c>
      <c r="F41" s="75">
        <v>0.5</v>
      </c>
      <c r="G41" s="65">
        <v>2</v>
      </c>
      <c r="H41" s="91"/>
    </row>
    <row r="42" spans="1:8" x14ac:dyDescent="0.25">
      <c r="A42" s="13" t="s">
        <v>10</v>
      </c>
      <c r="B42" s="83" t="s">
        <v>51</v>
      </c>
      <c r="C42" s="83"/>
      <c r="D42" s="44">
        <v>0.54649999999999999</v>
      </c>
      <c r="E42" s="41">
        <v>86</v>
      </c>
      <c r="F42" s="75">
        <v>1</v>
      </c>
      <c r="G42" s="65">
        <v>1</v>
      </c>
      <c r="H42" s="91"/>
    </row>
    <row r="43" spans="1:8" ht="31.5" x14ac:dyDescent="0.25">
      <c r="A43" s="11" t="s">
        <v>9</v>
      </c>
      <c r="B43" s="82"/>
      <c r="C43" s="82"/>
      <c r="D43" s="10"/>
      <c r="E43" s="12"/>
      <c r="F43" s="76"/>
      <c r="G43" s="64"/>
      <c r="H43" s="91"/>
    </row>
    <row r="44" spans="1:8" ht="31.5" x14ac:dyDescent="0.25">
      <c r="A44" s="8" t="s">
        <v>8</v>
      </c>
      <c r="B44" s="83">
        <v>0.50407932407965783</v>
      </c>
      <c r="C44" s="83"/>
      <c r="D44" s="44">
        <v>0.50790000000000002</v>
      </c>
      <c r="E44" s="41">
        <v>126</v>
      </c>
      <c r="F44" s="75">
        <v>1</v>
      </c>
      <c r="G44" s="65">
        <v>2</v>
      </c>
      <c r="H44" s="91"/>
    </row>
    <row r="45" spans="1:8" x14ac:dyDescent="0.25">
      <c r="A45" s="8" t="s">
        <v>7</v>
      </c>
      <c r="B45" s="83">
        <v>0.53092926905840643</v>
      </c>
      <c r="C45" s="83"/>
      <c r="D45" s="44">
        <v>0.57499999999999996</v>
      </c>
      <c r="E45" s="41">
        <v>120</v>
      </c>
      <c r="F45" s="75">
        <v>1</v>
      </c>
      <c r="G45" s="65">
        <v>2</v>
      </c>
      <c r="H45" s="91"/>
    </row>
    <row r="46" spans="1:8" x14ac:dyDescent="0.25">
      <c r="A46" s="8" t="s">
        <v>6</v>
      </c>
      <c r="B46" s="83">
        <v>0.66226255679497203</v>
      </c>
      <c r="C46" s="83"/>
      <c r="D46" s="44">
        <v>0.69840000000000002</v>
      </c>
      <c r="E46" s="41">
        <v>126</v>
      </c>
      <c r="F46" s="75">
        <v>1</v>
      </c>
      <c r="G46" s="65">
        <v>2</v>
      </c>
      <c r="H46" s="91"/>
    </row>
    <row r="47" spans="1:8" ht="31.5" x14ac:dyDescent="0.25">
      <c r="A47" s="8" t="s">
        <v>5</v>
      </c>
      <c r="B47" s="83">
        <v>0.46463132283417963</v>
      </c>
      <c r="C47" s="83"/>
      <c r="D47" s="44">
        <v>0.46150000000000002</v>
      </c>
      <c r="E47" s="41">
        <v>104</v>
      </c>
      <c r="F47" s="75">
        <v>0</v>
      </c>
      <c r="G47" s="65">
        <v>1</v>
      </c>
      <c r="H47" s="91"/>
    </row>
    <row r="48" spans="1:8" ht="31.5" x14ac:dyDescent="0.25">
      <c r="A48" s="11" t="s">
        <v>4</v>
      </c>
      <c r="B48" s="82"/>
      <c r="C48" s="82"/>
      <c r="D48" s="10"/>
      <c r="E48" s="9"/>
      <c r="F48" s="76"/>
      <c r="G48" s="64"/>
      <c r="H48" s="91"/>
    </row>
    <row r="49" spans="1:8" x14ac:dyDescent="0.25">
      <c r="A49" s="8" t="s">
        <v>3</v>
      </c>
      <c r="B49" s="83" t="s">
        <v>51</v>
      </c>
      <c r="C49" s="83"/>
      <c r="D49" s="44">
        <v>0.92079999999999995</v>
      </c>
      <c r="E49" s="41">
        <v>101</v>
      </c>
      <c r="F49" s="75">
        <v>1</v>
      </c>
      <c r="G49" s="65">
        <v>2</v>
      </c>
      <c r="H49" s="91"/>
    </row>
    <row r="50" spans="1:8" ht="31.5" x14ac:dyDescent="0.25">
      <c r="A50" s="11" t="s">
        <v>2</v>
      </c>
      <c r="B50" s="82"/>
      <c r="C50" s="82"/>
      <c r="D50" s="10"/>
      <c r="E50" s="9"/>
      <c r="F50" s="76"/>
      <c r="G50" s="64"/>
      <c r="H50" s="91"/>
    </row>
    <row r="51" spans="1:8" x14ac:dyDescent="0.25">
      <c r="A51" s="8" t="s">
        <v>1</v>
      </c>
      <c r="B51" s="83" t="s">
        <v>51</v>
      </c>
      <c r="C51" s="83"/>
      <c r="D51" s="44">
        <v>0.72219999999999995</v>
      </c>
      <c r="E51" s="41">
        <v>126</v>
      </c>
      <c r="F51" s="75">
        <v>1</v>
      </c>
      <c r="G51" s="65">
        <v>2</v>
      </c>
      <c r="H51" s="91"/>
    </row>
    <row r="52" spans="1:8" ht="16.5" thickBot="1" x14ac:dyDescent="0.3">
      <c r="A52" s="7" t="s">
        <v>0</v>
      </c>
      <c r="B52" s="84" t="s">
        <v>51</v>
      </c>
      <c r="C52" s="84"/>
      <c r="D52" s="58">
        <v>0.78569999999999995</v>
      </c>
      <c r="E52" s="42">
        <v>84</v>
      </c>
      <c r="F52" s="77">
        <v>0.5</v>
      </c>
      <c r="G52" s="66">
        <v>2</v>
      </c>
      <c r="H52" s="92"/>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Montgomery</vt:lpstr>
      <vt:lpstr>Stanly</vt:lpstr>
      <vt:lpstr>Montgomery!Print_Area</vt:lpstr>
      <vt:lpstr>Stanly!Print_Area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2019-03-26T14:08:21Z</dcterms:modified>
</cp:coreProperties>
</file>