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3082019_Convening\"/>
    </mc:Choice>
  </mc:AlternateContent>
  <xr:revisionPtr revIDLastSave="0" documentId="13_ncr:1_{7A6A19FE-0A91-4A79-B8A4-FBEF373E0AA1}" xr6:coauthVersionLast="36" xr6:coauthVersionMax="36" xr10:uidLastSave="{00000000-0000-0000-0000-000000000000}"/>
  <bookViews>
    <workbookView xWindow="0" yWindow="0" windowWidth="20490" windowHeight="6945" tabRatio="896" activeTab="1" xr2:uid="{00000000-000D-0000-FFFF-FFFF00000000}"/>
  </bookViews>
  <sheets>
    <sheet name="McDowell" sheetId="39" r:id="rId1"/>
    <sheet name="Rutherford" sheetId="40" r:id="rId2"/>
  </sheets>
  <definedNames>
    <definedName name="_xlnm.Print_Area" localSheetId="0">McDowell!$A$1:$G$52</definedName>
    <definedName name="_xlnm.Print_Area" localSheetId="1">Rutherford!$A$1:$G$52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8" i="40" l="1"/>
  <c r="E18" i="39"/>
  <c r="D16" i="40" l="1"/>
  <c r="E16" i="39"/>
  <c r="E17" i="39"/>
  <c r="D16" i="39"/>
  <c r="D14" i="40"/>
  <c r="D14" i="39"/>
  <c r="D12" i="40" l="1"/>
  <c r="D12" i="39"/>
  <c r="E17" i="40" l="1"/>
  <c r="E16" i="40"/>
  <c r="E15" i="40"/>
  <c r="E14" i="40"/>
  <c r="E13" i="40"/>
  <c r="E12" i="40"/>
  <c r="E10" i="40"/>
  <c r="E9" i="40"/>
  <c r="E8" i="40"/>
  <c r="E7" i="40"/>
  <c r="E6" i="40"/>
  <c r="E15" i="39" l="1"/>
  <c r="E14" i="39"/>
  <c r="E13" i="39"/>
  <c r="E12" i="39"/>
  <c r="E10" i="39"/>
  <c r="E9" i="39"/>
  <c r="E8" i="39"/>
  <c r="E7" i="39"/>
  <c r="E6"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A28715B5-51CD-4103-B050-8FD5574D3625}">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4FD3B8ED-F039-41B5-B714-D7673CE0151A}">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6DD4685B-9C49-4081-BB2F-D90DD489CDDC}">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59DC9D6F-D63C-4767-B95D-81252E88B59F}">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79932D33-B879-4EEE-93DB-DE1365C90D81}">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48A5114E-A1CF-4B4B-A076-95C8D28DD7CF}">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E0C47145-9FA2-4188-B294-7AEB2B8C7B9E}">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77A4435B-2E4B-44B5-B7F6-8BBD55EBF82D}">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AA5BEAB-E2D7-431A-A8EC-89A7201A0F17}">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6621C16E-B197-4324-BBDB-E2CE0D941225}">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A9ED5388-2815-4F2F-8C26-FD24C4566A65}">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EEA3DA57-7328-4AA2-9A8C-EC908AC2C8FB}">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E3613284-EA65-48C1-B771-9B3A54DCB705}">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2DBFA56F-487A-4299-A309-7B6A83E5655B}">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5F48BF7F-750A-48E1-8D79-3E824070C186}">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F8F90630-33AE-45A5-B6F0-BAF0AD595B71}">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10BCCD9B-AB49-4485-AF94-552E62FB01EF}">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2247B4-7CBB-4CE9-BE69-F043E96C65FE}">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4F45527A-7C4C-4256-B3AA-B19F758BE598}">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FED10429-E429-4CEC-BDE6-1D7B56C65C96}">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7705086F-329A-431A-8EA8-4B6B39D72539}">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F548633A-4B85-4311-8116-B4E1D1A6C0BB}">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3F2793CF-8E8D-4342-96F7-391201CEEC8A}">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C2646F22-CCE7-4744-A0B7-46C318477714}">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956FAD4C-AFDF-4E7C-994D-C6FEDEA21331}">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17B44197-FA30-4092-84CA-CBC2B5FEB734}">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78AFF23E-57EE-45CF-AAA7-AEA05878DAD7}">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8A78AA9E-CBF1-4A31-A3E6-17A5BF8424AE}">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4E143E89-182B-410A-82FE-F141EC7047EB}">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6951AA0C-CC52-4483-A5AC-B5383BCAAA1F}">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8F3B91-03DD-4A3A-8FA8-174114612DD9}">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551B358D-1A5F-4AE6-B6EC-50C99E395A35}">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689C376C-4C09-4C09-B553-187D9B639FC2}">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C9BD6EE-F83A-4150-8D71-E4DE7C17BDF7}">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14245386-CB33-49F7-B731-8BDC173CB59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346609BC-6631-4377-A396-9BCA7DF2B0D7}">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C2AF4781-E95B-4152-9005-17DADA2F3A2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<sst xmlns="http://schemas.openxmlformats.org/spreadsheetml/2006/main" count="160" uniqueCount="68">
  <si>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</si>
  <si>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</si>
  <si>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</si>
  <si>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</si>
  <si>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</si>
  <si>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</si>
  <si>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</si>
  <si>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</si>
  <si>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</si>
  <si>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</si>
  <si>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</si>
  <si>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</si>
  <si>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</si>
  <si>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</si>
  <si>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</si>
  <si>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</si>
  <si>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</si>
  <si>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</si>
  <si>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</si>
  <si>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</si>
  <si>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</si>
  <si>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</si>
  <si>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</si>
  <si>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</si>
  <si>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</si>
  <si>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</si>
  <si>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</si>
  <si>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</si>
  <si>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</si>
  <si>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</si>
  <si>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</si>
  <si>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</si>
  <si>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</si>
  <si>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</si>
  <si>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</si>
  <si>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</si>
  <si>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</si>
  <si>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</si>
  <si>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</si>
  <si>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</si>
  <si>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</si>
  <si>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</si>
  <si>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</si>
  <si>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</si>
  <si>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</si>
  <si>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</si>
  <si>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</si>
  <si>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</si>
  <si>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</si>
  <si>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</si>
  <si>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</si>
  <si>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</si>
  <si>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</si>
  <si>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</si>
  <si>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</si>
  <si>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</si>
  <si>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</si>
  <si>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</si>
  <si>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</si>
  <si>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</si>
  <si>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</si>
  <si>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</si>
  <si>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</si>
  <si>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t>Rutherford County</t>
  </si>
  <si>
    <t>McDowell County</t>
  </si>
  <si>
    <t>N/A</t>
  </si>
  <si>
    <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
*Data from HB 630 Performance Measures will not include district-level data.</t>
    </r>
  </si>
  <si>
    <t>Judicial District 29A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</si>
</sst>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
      <b/>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6">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8" xfId="0" applyFont="1" applyFill="1" applyBorder="1" applyAlignment="1">
      <alignment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5" fillId="2" borderId="17" xfId="0" applyFont="1" applyFill="1" applyBorder="1" applyAlignment="1">
      <alignment wrapText="1"/>
    </xf>
    <xf numFmtId="0" fontId="2" fillId="2" borderId="18" xfId="0" applyFont="1" applyFill="1" applyBorder="1" applyAlignment="1">
      <alignment wrapText="1"/>
    </xf>
    <xf numFmtId="0" fontId="11" fillId="2" borderId="1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4"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7"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8" xfId="0" applyFont="1" applyFill="1" applyBorder="1" applyAlignment="1">
      <alignment horizontal="center" vertical="center" wrapText="1"/>
    </xf>
    <xf numFmtId="164" fontId="11" fillId="7" borderId="18"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164" fontId="2" fillId="0" borderId="7"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2" fillId="0" borderId="0" xfId="0" applyFont="1" applyBorder="1" applyAlignment="1">
      <alignment horizontal="center"/>
    </xf>
    <xf numFmtId="0" fontId="6" fillId="0" borderId="2" xfId="0" applyFont="1" applyBorder="1" applyAlignment="1">
      <alignment horizontal="center" vertical="center" wrapText="1"/>
    </xf>
    <xf numFmtId="164" fontId="2" fillId="8" borderId="7" xfId="1" applyNumberFormat="1" applyFont="1" applyFill="1" applyBorder="1" applyAlignment="1">
      <alignment horizontal="center" vertical="center" wrapText="1"/>
    </xf>
    <xf numFmtId="165" fontId="2" fillId="8" borderId="7" xfId="1" applyNumberFormat="1"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9" fillId="0" borderId="16"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4" borderId="17" xfId="0"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3" fillId="0" borderId="16"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0" xfId="0" applyFont="1" applyBorder="1" applyAlignment="1">
      <alignment horizontal="center" vertical="center" textRotation="180"/>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0" fontId="15" fillId="0" borderId="10"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K53"/>
  <sheetViews>
    <sheetView zoomScale="75" zoomScaleNormal="75" workbookViewId="0">
      <selection activeCell="G4" sqref="G4"/>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11" ht="45" customHeight="1" thickBot="1" x14ac:dyDescent="0.3">
      <c r="A1" s="85" t="s">
        <v>55</v>
      </c>
      <c r="B1" s="86"/>
      <c r="C1" s="86"/>
      <c r="D1" s="86"/>
      <c r="E1" s="86"/>
      <c r="F1" s="86"/>
      <c r="G1" s="87"/>
      <c r="H1" s="88" t="s">
        <v>49</v>
      </c>
    </row>
    <row r="2" spans="1:11" ht="46.5" customHeight="1" thickBot="1" x14ac:dyDescent="0.3">
      <c r="A2" s="90" t="s">
        <v>54</v>
      </c>
      <c r="B2" s="91"/>
      <c r="C2" s="91"/>
      <c r="D2" s="91"/>
      <c r="E2" s="91"/>
      <c r="F2" s="91"/>
      <c r="G2" s="92"/>
      <c r="H2" s="89"/>
    </row>
    <row r="3" spans="1:11" ht="36.75" customHeight="1" x14ac:dyDescent="0.25">
      <c r="A3" s="55" t="s">
        <v>48</v>
      </c>
      <c r="B3" s="93" t="s">
        <v>32</v>
      </c>
      <c r="C3" s="93"/>
      <c r="D3" s="94" t="s">
        <v>64</v>
      </c>
      <c r="E3" s="94"/>
      <c r="F3" s="94"/>
      <c r="G3" s="105" t="s">
        <v>67</v>
      </c>
      <c r="H3" s="89"/>
    </row>
    <row r="4" spans="1:11" ht="36.75" customHeight="1" x14ac:dyDescent="0.25">
      <c r="A4" s="21"/>
      <c r="B4" s="45" t="s">
        <v>47</v>
      </c>
      <c r="C4" s="45" t="s">
        <v>44</v>
      </c>
      <c r="D4" s="46" t="s">
        <v>46</v>
      </c>
      <c r="E4" s="46" t="s">
        <v>45</v>
      </c>
      <c r="F4" s="46" t="s">
        <v>44</v>
      </c>
      <c r="G4" s="20" t="s">
        <v>44</v>
      </c>
      <c r="H4" s="89"/>
    </row>
    <row r="5" spans="1:11" x14ac:dyDescent="0.25">
      <c r="A5" s="11" t="s">
        <v>43</v>
      </c>
      <c r="D5" s="3"/>
      <c r="E5" s="3"/>
      <c r="F5" s="9"/>
      <c r="G5" s="35"/>
      <c r="H5" s="89"/>
    </row>
    <row r="6" spans="1:11" x14ac:dyDescent="0.25">
      <c r="A6" s="14" t="s">
        <v>42</v>
      </c>
      <c r="B6" s="34">
        <v>4610</v>
      </c>
      <c r="C6" s="34">
        <v>265</v>
      </c>
      <c r="D6" s="41">
        <v>87</v>
      </c>
      <c r="E6" s="33">
        <f>D6/B6</f>
        <v>1.8872017353579174E-2</v>
      </c>
      <c r="F6" s="41">
        <v>100</v>
      </c>
      <c r="G6" s="37"/>
      <c r="H6" s="89"/>
    </row>
    <row r="7" spans="1:11" x14ac:dyDescent="0.25">
      <c r="A7" s="14" t="s">
        <v>41</v>
      </c>
      <c r="B7" s="34">
        <v>13836</v>
      </c>
      <c r="C7" s="34">
        <v>126</v>
      </c>
      <c r="D7" s="41">
        <v>234</v>
      </c>
      <c r="E7" s="33">
        <f t="shared" ref="E7:E10" si="0">D7/B7</f>
        <v>1.6912402428447527E-2</v>
      </c>
      <c r="F7" s="41">
        <v>119</v>
      </c>
      <c r="G7" s="37"/>
      <c r="H7" s="89"/>
    </row>
    <row r="8" spans="1:11" x14ac:dyDescent="0.25">
      <c r="A8" s="14" t="s">
        <v>40</v>
      </c>
      <c r="B8" s="34">
        <v>2531</v>
      </c>
      <c r="C8" s="34">
        <v>509</v>
      </c>
      <c r="D8" s="41">
        <v>71</v>
      </c>
      <c r="E8" s="33">
        <f t="shared" si="0"/>
        <v>2.8052153299091269E-2</v>
      </c>
      <c r="F8" s="41">
        <v>442</v>
      </c>
      <c r="G8" s="37"/>
      <c r="H8" s="89"/>
    </row>
    <row r="9" spans="1:11" x14ac:dyDescent="0.25">
      <c r="A9" s="14" t="s">
        <v>39</v>
      </c>
      <c r="B9" s="34">
        <v>1387</v>
      </c>
      <c r="C9" s="34">
        <v>491</v>
      </c>
      <c r="D9" s="41">
        <v>9</v>
      </c>
      <c r="E9" s="33">
        <f t="shared" si="0"/>
        <v>6.4888248017303529E-3</v>
      </c>
      <c r="F9" s="41">
        <v>517</v>
      </c>
      <c r="G9" s="37"/>
      <c r="H9" s="89"/>
    </row>
    <row r="10" spans="1:11" ht="16.5" thickBot="1" x14ac:dyDescent="0.3">
      <c r="A10" s="47" t="s">
        <v>38</v>
      </c>
      <c r="B10" s="48">
        <v>196</v>
      </c>
      <c r="C10" s="48">
        <v>672</v>
      </c>
      <c r="D10" s="81">
        <v>5</v>
      </c>
      <c r="E10" s="33">
        <f t="shared" si="0"/>
        <v>2.5510204081632654E-2</v>
      </c>
      <c r="F10" s="49">
        <v>530</v>
      </c>
      <c r="G10" s="37"/>
      <c r="H10" s="89"/>
    </row>
    <row r="11" spans="1:11" ht="16.5" thickBot="1" x14ac:dyDescent="0.3">
      <c r="A11" s="50" t="s">
        <v>37</v>
      </c>
      <c r="B11" s="51"/>
      <c r="C11" s="51"/>
      <c r="D11" s="52"/>
      <c r="E11" s="52"/>
      <c r="F11" s="53"/>
      <c r="G11" s="54"/>
      <c r="H11" s="89"/>
    </row>
    <row r="12" spans="1:11" ht="18.75" customHeight="1" x14ac:dyDescent="0.25">
      <c r="A12" s="32" t="s">
        <v>36</v>
      </c>
      <c r="B12" s="30"/>
      <c r="C12" s="30"/>
      <c r="D12" s="69">
        <f>12+86</f>
        <v>98</v>
      </c>
      <c r="E12" s="70">
        <f>D12/D12</f>
        <v>1</v>
      </c>
      <c r="F12" s="29"/>
      <c r="G12" s="28"/>
      <c r="H12" s="89"/>
      <c r="K12" s="15"/>
    </row>
    <row r="13" spans="1:11" ht="18.75" customHeight="1" thickBot="1" x14ac:dyDescent="0.3">
      <c r="A13" s="27" t="s">
        <v>35</v>
      </c>
      <c r="B13" s="26"/>
      <c r="C13" s="26"/>
      <c r="D13" s="71">
        <v>12</v>
      </c>
      <c r="E13" s="72">
        <f>D13/D12</f>
        <v>0.12244897959183673</v>
      </c>
      <c r="F13" s="25"/>
      <c r="G13" s="24"/>
      <c r="H13" s="89"/>
    </row>
    <row r="14" spans="1:11" ht="18.75" customHeight="1" x14ac:dyDescent="0.25">
      <c r="A14" s="31" t="s">
        <v>34</v>
      </c>
      <c r="B14" s="30"/>
      <c r="C14" s="30"/>
      <c r="D14" s="69">
        <f>7+8</f>
        <v>15</v>
      </c>
      <c r="E14" s="70">
        <f>D14/D14</f>
        <v>1</v>
      </c>
      <c r="F14" s="29"/>
      <c r="G14" s="28"/>
      <c r="H14" s="89"/>
    </row>
    <row r="15" spans="1:11" ht="35.25" customHeight="1" thickBot="1" x14ac:dyDescent="0.3">
      <c r="A15" s="27" t="s">
        <v>56</v>
      </c>
      <c r="B15" s="26"/>
      <c r="C15" s="26"/>
      <c r="D15" s="71">
        <v>7</v>
      </c>
      <c r="E15" s="72">
        <f>D15/D14</f>
        <v>0.46666666666666667</v>
      </c>
      <c r="F15" s="25"/>
      <c r="G15" s="24"/>
      <c r="H15" s="89"/>
    </row>
    <row r="16" spans="1:11" ht="18.75" customHeight="1" x14ac:dyDescent="0.25">
      <c r="A16" s="31" t="s">
        <v>53</v>
      </c>
      <c r="B16" s="30"/>
      <c r="C16" s="30"/>
      <c r="D16" s="69">
        <f>94+7</f>
        <v>101</v>
      </c>
      <c r="E16" s="70">
        <f>D16/D16</f>
        <v>1</v>
      </c>
      <c r="F16" s="29"/>
      <c r="G16" s="28"/>
      <c r="H16" s="89"/>
    </row>
    <row r="17" spans="1:8" ht="16.5" thickBot="1" x14ac:dyDescent="0.3">
      <c r="A17" s="27" t="s">
        <v>52</v>
      </c>
      <c r="B17" s="26"/>
      <c r="C17" s="26"/>
      <c r="D17" s="42">
        <v>94</v>
      </c>
      <c r="E17" s="72">
        <f>D17/D16</f>
        <v>0.93069306930693074</v>
      </c>
      <c r="F17" s="25"/>
      <c r="G17" s="24"/>
      <c r="H17" s="89"/>
    </row>
    <row r="18" spans="1:8" ht="32.25" thickBot="1" x14ac:dyDescent="0.3">
      <c r="A18" s="68" t="s">
        <v>33</v>
      </c>
      <c r="B18" s="38"/>
      <c r="C18" s="38"/>
      <c r="D18" s="74">
        <v>59</v>
      </c>
      <c r="E18" s="75">
        <f>D18/(59+0)</f>
        <v>1</v>
      </c>
      <c r="F18" s="39"/>
      <c r="G18" s="40"/>
      <c r="H18" s="89"/>
    </row>
    <row r="19" spans="1:8" ht="51.75" customHeight="1" thickBot="1" x14ac:dyDescent="0.3">
      <c r="A19" s="95" t="s">
        <v>66</v>
      </c>
      <c r="B19" s="91"/>
      <c r="C19" s="91"/>
      <c r="D19" s="91"/>
      <c r="E19" s="91"/>
      <c r="F19" s="91"/>
      <c r="G19" s="92"/>
      <c r="H19" s="89"/>
    </row>
    <row r="20" spans="1:8" ht="36.75" customHeight="1" x14ac:dyDescent="0.25">
      <c r="A20" s="55" t="s">
        <v>30</v>
      </c>
      <c r="B20" s="93" t="s">
        <v>29</v>
      </c>
      <c r="C20" s="93"/>
      <c r="D20" s="80" t="s">
        <v>32</v>
      </c>
      <c r="E20" s="94" t="s">
        <v>64</v>
      </c>
      <c r="F20" s="94"/>
      <c r="G20" s="105" t="s">
        <v>67</v>
      </c>
      <c r="H20" s="89"/>
    </row>
    <row r="21" spans="1:8" x14ac:dyDescent="0.25">
      <c r="A21" s="14" t="s">
        <v>58</v>
      </c>
      <c r="B21" s="96">
        <v>0.40500000000000003</v>
      </c>
      <c r="C21" s="96"/>
      <c r="D21" s="62">
        <v>0.28599999999999998</v>
      </c>
      <c r="E21" s="96">
        <v>0.3</v>
      </c>
      <c r="F21" s="96"/>
      <c r="G21" s="83"/>
      <c r="H21" s="89"/>
    </row>
    <row r="22" spans="1:8" x14ac:dyDescent="0.25">
      <c r="A22" s="14" t="s">
        <v>59</v>
      </c>
      <c r="B22" s="96">
        <v>0.436</v>
      </c>
      <c r="C22" s="96"/>
      <c r="D22" s="63">
        <v>0.45200000000000001</v>
      </c>
      <c r="E22" s="96">
        <v>0.72699999999999998</v>
      </c>
      <c r="F22" s="96"/>
      <c r="G22" s="79">
        <v>0.71399999999999997</v>
      </c>
      <c r="H22" s="89"/>
    </row>
    <row r="23" spans="1:8" x14ac:dyDescent="0.25">
      <c r="A23" s="14" t="s">
        <v>60</v>
      </c>
      <c r="B23" s="96">
        <v>0.30299999999999999</v>
      </c>
      <c r="C23" s="96"/>
      <c r="D23" s="63">
        <v>0.36099999999999999</v>
      </c>
      <c r="E23" s="96">
        <v>0.69199999999999995</v>
      </c>
      <c r="F23" s="96"/>
      <c r="G23" s="79">
        <v>0.316</v>
      </c>
      <c r="H23" s="89"/>
    </row>
    <row r="24" spans="1:8" s="22" customFormat="1" ht="31.5" x14ac:dyDescent="0.25">
      <c r="A24" s="23" t="s">
        <v>61</v>
      </c>
      <c r="B24" s="96">
        <v>8.3000000000000004E-2</v>
      </c>
      <c r="C24" s="96"/>
      <c r="D24" s="63">
        <v>3.6999999999999998E-2</v>
      </c>
      <c r="E24" s="96">
        <v>0</v>
      </c>
      <c r="F24" s="96"/>
      <c r="G24" s="83"/>
      <c r="H24" s="89"/>
    </row>
    <row r="25" spans="1:8" ht="32.25" thickBot="1" x14ac:dyDescent="0.3">
      <c r="A25" s="27" t="s">
        <v>62</v>
      </c>
      <c r="B25" s="97">
        <v>4.0999999999999996</v>
      </c>
      <c r="C25" s="97"/>
      <c r="D25" s="59">
        <v>6.2</v>
      </c>
      <c r="E25" s="98">
        <v>4.4000000000000004</v>
      </c>
      <c r="F25" s="98"/>
      <c r="G25" s="84"/>
      <c r="H25" s="89"/>
    </row>
    <row r="26" spans="1:8" ht="46.5" customHeight="1" thickBot="1" x14ac:dyDescent="0.3">
      <c r="A26" s="95" t="s">
        <v>57</v>
      </c>
      <c r="B26" s="91"/>
      <c r="C26" s="91"/>
      <c r="D26" s="91"/>
      <c r="E26" s="91"/>
      <c r="F26" s="91"/>
      <c r="G26" s="92"/>
      <c r="H26" s="99" t="s">
        <v>31</v>
      </c>
    </row>
    <row r="27" spans="1:8" s="15" customFormat="1" ht="44.25" customHeight="1" x14ac:dyDescent="0.25">
      <c r="A27" s="55" t="s">
        <v>30</v>
      </c>
      <c r="B27" s="93" t="s">
        <v>50</v>
      </c>
      <c r="C27" s="93"/>
      <c r="D27" s="60" t="s">
        <v>28</v>
      </c>
      <c r="E27" s="60" t="s">
        <v>27</v>
      </c>
      <c r="F27" s="60" t="s">
        <v>26</v>
      </c>
      <c r="G27" s="56" t="s">
        <v>25</v>
      </c>
      <c r="H27" s="100"/>
    </row>
    <row r="28" spans="1:8" s="17" customFormat="1" ht="31.5" x14ac:dyDescent="0.25">
      <c r="A28" s="18" t="s">
        <v>24</v>
      </c>
      <c r="B28" s="102"/>
      <c r="C28" s="102"/>
      <c r="D28" s="10"/>
      <c r="E28" s="19"/>
      <c r="F28" s="64"/>
      <c r="G28" s="65"/>
      <c r="H28" s="100"/>
    </row>
    <row r="29" spans="1:8" s="15" customFormat="1" x14ac:dyDescent="0.25">
      <c r="A29" s="16" t="s">
        <v>23</v>
      </c>
      <c r="B29" s="103">
        <v>0.77214927176242176</v>
      </c>
      <c r="C29" s="103"/>
      <c r="D29" s="57">
        <v>0.75</v>
      </c>
      <c r="E29" s="41">
        <v>48</v>
      </c>
      <c r="F29" s="76">
        <v>0</v>
      </c>
      <c r="G29" s="66">
        <v>0</v>
      </c>
      <c r="H29" s="100"/>
    </row>
    <row r="30" spans="1:8" s="17" customFormat="1" ht="31.5" x14ac:dyDescent="0.25">
      <c r="A30" s="18" t="s">
        <v>22</v>
      </c>
      <c r="B30" s="102"/>
      <c r="C30" s="102"/>
      <c r="D30" s="10"/>
      <c r="E30" s="9"/>
      <c r="F30" s="77"/>
      <c r="G30" s="65"/>
      <c r="H30" s="100"/>
    </row>
    <row r="31" spans="1:8" s="15" customFormat="1" x14ac:dyDescent="0.25">
      <c r="A31" s="16" t="s">
        <v>21</v>
      </c>
      <c r="B31" s="103">
        <v>0.70536145587307986</v>
      </c>
      <c r="C31" s="103"/>
      <c r="D31" s="43">
        <v>0.86670000000000003</v>
      </c>
      <c r="E31" s="41">
        <v>45</v>
      </c>
      <c r="F31" s="76">
        <v>0</v>
      </c>
      <c r="G31" s="66">
        <v>0</v>
      </c>
      <c r="H31" s="100"/>
    </row>
    <row r="32" spans="1:8" s="15" customFormat="1" x14ac:dyDescent="0.25">
      <c r="A32" s="16" t="s">
        <v>20</v>
      </c>
      <c r="B32" s="103">
        <v>0.63615495384562903</v>
      </c>
      <c r="C32" s="103"/>
      <c r="D32" s="43">
        <v>0.54759999999999998</v>
      </c>
      <c r="E32" s="41">
        <v>126</v>
      </c>
      <c r="F32" s="76">
        <v>0</v>
      </c>
      <c r="G32" s="66">
        <v>0</v>
      </c>
      <c r="H32" s="100"/>
    </row>
    <row r="33" spans="1:8" ht="31.5" x14ac:dyDescent="0.25">
      <c r="A33" s="11" t="s">
        <v>19</v>
      </c>
      <c r="B33" s="102"/>
      <c r="C33" s="102"/>
      <c r="D33" s="10"/>
      <c r="E33" s="61"/>
      <c r="F33" s="77"/>
      <c r="G33" s="65"/>
      <c r="H33" s="100"/>
    </row>
    <row r="34" spans="1:8" x14ac:dyDescent="0.25">
      <c r="A34" s="14" t="s">
        <v>18</v>
      </c>
      <c r="B34" s="103">
        <v>0.69563916003960302</v>
      </c>
      <c r="C34" s="103"/>
      <c r="D34" s="44">
        <v>0.63490000000000002</v>
      </c>
      <c r="E34" s="41">
        <v>126</v>
      </c>
      <c r="F34" s="76">
        <v>0</v>
      </c>
      <c r="G34" s="66">
        <v>0</v>
      </c>
      <c r="H34" s="100"/>
    </row>
    <row r="35" spans="1:8" x14ac:dyDescent="0.25">
      <c r="A35" s="14" t="s">
        <v>17</v>
      </c>
      <c r="B35" s="103">
        <v>0.57079171723940503</v>
      </c>
      <c r="C35" s="103"/>
      <c r="D35" s="44">
        <v>0.55649999999999999</v>
      </c>
      <c r="E35" s="41">
        <v>124</v>
      </c>
      <c r="F35" s="76">
        <v>0</v>
      </c>
      <c r="G35" s="66">
        <v>0</v>
      </c>
      <c r="H35" s="100"/>
    </row>
    <row r="36" spans="1:8" ht="31.5" customHeight="1" x14ac:dyDescent="0.25">
      <c r="A36" s="14" t="s">
        <v>16</v>
      </c>
      <c r="B36" s="103">
        <v>0.47512455188664032</v>
      </c>
      <c r="C36" s="103"/>
      <c r="D36" s="44">
        <v>0.42859999999999998</v>
      </c>
      <c r="E36" s="41">
        <v>126</v>
      </c>
      <c r="F36" s="76">
        <v>0</v>
      </c>
      <c r="G36" s="66">
        <v>0</v>
      </c>
      <c r="H36" s="100"/>
    </row>
    <row r="37" spans="1:8" ht="31.5" x14ac:dyDescent="0.25">
      <c r="A37" s="11" t="s">
        <v>15</v>
      </c>
      <c r="B37" s="102"/>
      <c r="C37" s="102"/>
      <c r="D37" s="10"/>
      <c r="E37" s="61"/>
      <c r="F37" s="77"/>
      <c r="G37" s="65"/>
      <c r="H37" s="100"/>
    </row>
    <row r="38" spans="1:8" x14ac:dyDescent="0.25">
      <c r="A38" s="13" t="s">
        <v>14</v>
      </c>
      <c r="B38" s="103" t="s">
        <v>51</v>
      </c>
      <c r="C38" s="103"/>
      <c r="D38" s="43">
        <v>0.82889999999999997</v>
      </c>
      <c r="E38" s="41">
        <v>76</v>
      </c>
      <c r="F38" s="76">
        <v>0</v>
      </c>
      <c r="G38" s="66">
        <v>0</v>
      </c>
      <c r="H38" s="100"/>
    </row>
    <row r="39" spans="1:8" x14ac:dyDescent="0.25">
      <c r="A39" s="13" t="s">
        <v>13</v>
      </c>
      <c r="B39" s="103" t="s">
        <v>51</v>
      </c>
      <c r="C39" s="103"/>
      <c r="D39" s="43">
        <v>0.60640000000000005</v>
      </c>
      <c r="E39" s="41">
        <v>94</v>
      </c>
      <c r="F39" s="76">
        <v>0</v>
      </c>
      <c r="G39" s="66">
        <v>0</v>
      </c>
      <c r="H39" s="100"/>
    </row>
    <row r="40" spans="1:8" x14ac:dyDescent="0.25">
      <c r="A40" s="13" t="s">
        <v>12</v>
      </c>
      <c r="B40" s="103" t="s">
        <v>51</v>
      </c>
      <c r="C40" s="103"/>
      <c r="D40" s="44">
        <v>0.78400000000000003</v>
      </c>
      <c r="E40" s="41">
        <v>125</v>
      </c>
      <c r="F40" s="76">
        <v>0</v>
      </c>
      <c r="G40" s="66">
        <v>0</v>
      </c>
      <c r="H40" s="100"/>
    </row>
    <row r="41" spans="1:8" x14ac:dyDescent="0.25">
      <c r="A41" s="13" t="s">
        <v>11</v>
      </c>
      <c r="B41" s="103" t="s">
        <v>51</v>
      </c>
      <c r="C41" s="103"/>
      <c r="D41" s="44">
        <v>0.77239999999999998</v>
      </c>
      <c r="E41" s="41">
        <v>123</v>
      </c>
      <c r="F41" s="76">
        <v>0</v>
      </c>
      <c r="G41" s="66">
        <v>0</v>
      </c>
      <c r="H41" s="100"/>
    </row>
    <row r="42" spans="1:8" x14ac:dyDescent="0.25">
      <c r="A42" s="13" t="s">
        <v>10</v>
      </c>
      <c r="B42" s="103" t="s">
        <v>51</v>
      </c>
      <c r="C42" s="103"/>
      <c r="D42" s="44">
        <v>0.54649999999999999</v>
      </c>
      <c r="E42" s="41">
        <v>86</v>
      </c>
      <c r="F42" s="76">
        <v>0</v>
      </c>
      <c r="G42" s="66">
        <v>0</v>
      </c>
      <c r="H42" s="100"/>
    </row>
    <row r="43" spans="1:8" ht="31.5" x14ac:dyDescent="0.25">
      <c r="A43" s="11" t="s">
        <v>9</v>
      </c>
      <c r="B43" s="102"/>
      <c r="C43" s="102"/>
      <c r="D43" s="10"/>
      <c r="E43" s="12"/>
      <c r="F43" s="77"/>
      <c r="G43" s="65"/>
      <c r="H43" s="100"/>
    </row>
    <row r="44" spans="1:8" ht="31.5" x14ac:dyDescent="0.25">
      <c r="A44" s="8" t="s">
        <v>8</v>
      </c>
      <c r="B44" s="103">
        <v>0.50407932407965783</v>
      </c>
      <c r="C44" s="103"/>
      <c r="D44" s="44">
        <v>0.50790000000000002</v>
      </c>
      <c r="E44" s="41">
        <v>126</v>
      </c>
      <c r="F44" s="76">
        <v>0</v>
      </c>
      <c r="G44" s="66">
        <v>0</v>
      </c>
      <c r="H44" s="100"/>
    </row>
    <row r="45" spans="1:8" x14ac:dyDescent="0.25">
      <c r="A45" s="8" t="s">
        <v>7</v>
      </c>
      <c r="B45" s="103">
        <v>0.53092926905840643</v>
      </c>
      <c r="C45" s="103"/>
      <c r="D45" s="44">
        <v>0.57499999999999996</v>
      </c>
      <c r="E45" s="41">
        <v>120</v>
      </c>
      <c r="F45" s="76">
        <v>0</v>
      </c>
      <c r="G45" s="66">
        <v>0</v>
      </c>
      <c r="H45" s="100"/>
    </row>
    <row r="46" spans="1:8" x14ac:dyDescent="0.25">
      <c r="A46" s="8" t="s">
        <v>6</v>
      </c>
      <c r="B46" s="103">
        <v>0.66226255679497203</v>
      </c>
      <c r="C46" s="103"/>
      <c r="D46" s="44">
        <v>0.69840000000000002</v>
      </c>
      <c r="E46" s="41">
        <v>126</v>
      </c>
      <c r="F46" s="76">
        <v>0</v>
      </c>
      <c r="G46" s="66">
        <v>0</v>
      </c>
      <c r="H46" s="100"/>
    </row>
    <row r="47" spans="1:8" ht="31.5" x14ac:dyDescent="0.25">
      <c r="A47" s="8" t="s">
        <v>5</v>
      </c>
      <c r="B47" s="103">
        <v>0.46463132283417963</v>
      </c>
      <c r="C47" s="103"/>
      <c r="D47" s="44">
        <v>0.46150000000000002</v>
      </c>
      <c r="E47" s="41">
        <v>104</v>
      </c>
      <c r="F47" s="76">
        <v>0</v>
      </c>
      <c r="G47" s="66">
        <v>0</v>
      </c>
      <c r="H47" s="100"/>
    </row>
    <row r="48" spans="1:8" ht="31.5" x14ac:dyDescent="0.25">
      <c r="A48" s="11" t="s">
        <v>4</v>
      </c>
      <c r="B48" s="102"/>
      <c r="C48" s="102"/>
      <c r="D48" s="10"/>
      <c r="E48" s="9"/>
      <c r="F48" s="77"/>
      <c r="G48" s="65"/>
      <c r="H48" s="100"/>
    </row>
    <row r="49" spans="1:8" x14ac:dyDescent="0.25">
      <c r="A49" s="8" t="s">
        <v>3</v>
      </c>
      <c r="B49" s="103" t="s">
        <v>51</v>
      </c>
      <c r="C49" s="103"/>
      <c r="D49" s="44">
        <v>0.92079999999999995</v>
      </c>
      <c r="E49" s="41">
        <v>101</v>
      </c>
      <c r="F49" s="76">
        <v>0</v>
      </c>
      <c r="G49" s="66">
        <v>0</v>
      </c>
      <c r="H49" s="100"/>
    </row>
    <row r="50" spans="1:8" ht="31.5" x14ac:dyDescent="0.25">
      <c r="A50" s="11" t="s">
        <v>2</v>
      </c>
      <c r="B50" s="102"/>
      <c r="C50" s="102"/>
      <c r="D50" s="10"/>
      <c r="E50" s="9"/>
      <c r="F50" s="77"/>
      <c r="G50" s="65"/>
      <c r="H50" s="100"/>
    </row>
    <row r="51" spans="1:8" x14ac:dyDescent="0.25">
      <c r="A51" s="8" t="s">
        <v>1</v>
      </c>
      <c r="B51" s="103" t="s">
        <v>51</v>
      </c>
      <c r="C51" s="103"/>
      <c r="D51" s="44">
        <v>0.72219999999999995</v>
      </c>
      <c r="E51" s="41">
        <v>126</v>
      </c>
      <c r="F51" s="76">
        <v>0</v>
      </c>
      <c r="G51" s="66">
        <v>0</v>
      </c>
      <c r="H51" s="100"/>
    </row>
    <row r="52" spans="1:8" ht="16.5" thickBot="1" x14ac:dyDescent="0.3">
      <c r="A52" s="7" t="s">
        <v>0</v>
      </c>
      <c r="B52" s="104" t="s">
        <v>51</v>
      </c>
      <c r="C52" s="104"/>
      <c r="D52" s="58">
        <v>0.78569999999999995</v>
      </c>
      <c r="E52" s="42">
        <v>84</v>
      </c>
      <c r="F52" s="78">
        <v>0</v>
      </c>
      <c r="G52" s="67">
        <v>0</v>
      </c>
      <c r="H52" s="101"/>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D08F5-8383-4CB6-BB09-477AA39E693C}">
  <sheetPr>
    <pageSetUpPr fitToPage="1"/>
  </sheetPr>
  <dimension ref="A1:K53"/>
  <sheetViews>
    <sheetView tabSelected="1" zoomScale="75" zoomScaleNormal="75" workbookViewId="0">
      <selection activeCell="G4" sqref="G4"/>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11" ht="45" customHeight="1" thickBot="1" x14ac:dyDescent="0.3">
      <c r="A1" s="85" t="s">
        <v>55</v>
      </c>
      <c r="B1" s="86"/>
      <c r="C1" s="86"/>
      <c r="D1" s="86"/>
      <c r="E1" s="86"/>
      <c r="F1" s="86"/>
      <c r="G1" s="87"/>
      <c r="H1" s="88" t="s">
        <v>49</v>
      </c>
    </row>
    <row r="2" spans="1:11" ht="46.5" customHeight="1" thickBot="1" x14ac:dyDescent="0.3">
      <c r="A2" s="90" t="s">
        <v>54</v>
      </c>
      <c r="B2" s="91"/>
      <c r="C2" s="91"/>
      <c r="D2" s="91"/>
      <c r="E2" s="91"/>
      <c r="F2" s="91"/>
      <c r="G2" s="92"/>
      <c r="H2" s="89"/>
    </row>
    <row r="3" spans="1:11" ht="36.75" customHeight="1" x14ac:dyDescent="0.25">
      <c r="A3" s="55" t="s">
        <v>48</v>
      </c>
      <c r="B3" s="93" t="s">
        <v>32</v>
      </c>
      <c r="C3" s="93"/>
      <c r="D3" s="94" t="s">
        <v>63</v>
      </c>
      <c r="E3" s="94"/>
      <c r="F3" s="94"/>
      <c r="G3" s="56" t="s">
        <v>67</v>
      </c>
      <c r="H3" s="89"/>
    </row>
    <row r="4" spans="1:11" ht="36.75" customHeight="1" x14ac:dyDescent="0.25">
      <c r="A4" s="21"/>
      <c r="B4" s="45" t="s">
        <v>47</v>
      </c>
      <c r="C4" s="45" t="s">
        <v>44</v>
      </c>
      <c r="D4" s="46" t="s">
        <v>46</v>
      </c>
      <c r="E4" s="46" t="s">
        <v>45</v>
      </c>
      <c r="F4" s="46" t="s">
        <v>44</v>
      </c>
      <c r="G4" s="20" t="s">
        <v>44</v>
      </c>
      <c r="H4" s="89"/>
    </row>
    <row r="5" spans="1:11" x14ac:dyDescent="0.25">
      <c r="A5" s="11" t="s">
        <v>43</v>
      </c>
      <c r="D5" s="3"/>
      <c r="E5" s="3"/>
      <c r="F5" s="9"/>
      <c r="G5" s="35"/>
      <c r="H5" s="89"/>
    </row>
    <row r="6" spans="1:11" x14ac:dyDescent="0.25">
      <c r="A6" s="14" t="s">
        <v>42</v>
      </c>
      <c r="B6" s="34">
        <v>4610</v>
      </c>
      <c r="C6" s="34">
        <v>265</v>
      </c>
      <c r="D6" s="41">
        <v>68</v>
      </c>
      <c r="E6" s="33">
        <f>D6/B6</f>
        <v>1.475054229934924E-2</v>
      </c>
      <c r="F6" s="41">
        <v>279</v>
      </c>
      <c r="G6" s="37"/>
      <c r="H6" s="89"/>
    </row>
    <row r="7" spans="1:11" x14ac:dyDescent="0.25">
      <c r="A7" s="14" t="s">
        <v>41</v>
      </c>
      <c r="B7" s="34">
        <v>13836</v>
      </c>
      <c r="C7" s="34">
        <v>126</v>
      </c>
      <c r="D7" s="41">
        <v>144</v>
      </c>
      <c r="E7" s="33">
        <f t="shared" ref="E7:E10" si="0">D7/B7</f>
        <v>1.0407632263660017E-2</v>
      </c>
      <c r="F7" s="41">
        <v>98</v>
      </c>
      <c r="G7" s="37"/>
      <c r="H7" s="89"/>
    </row>
    <row r="8" spans="1:11" x14ac:dyDescent="0.25">
      <c r="A8" s="14" t="s">
        <v>40</v>
      </c>
      <c r="B8" s="34">
        <v>2531</v>
      </c>
      <c r="C8" s="34">
        <v>509</v>
      </c>
      <c r="D8" s="41">
        <v>0</v>
      </c>
      <c r="E8" s="33">
        <f t="shared" si="0"/>
        <v>0</v>
      </c>
      <c r="F8" s="41" t="s">
        <v>65</v>
      </c>
      <c r="G8" s="37"/>
      <c r="H8" s="89"/>
    </row>
    <row r="9" spans="1:11" x14ac:dyDescent="0.25">
      <c r="A9" s="14" t="s">
        <v>39</v>
      </c>
      <c r="B9" s="34">
        <v>1387</v>
      </c>
      <c r="C9" s="34">
        <v>491</v>
      </c>
      <c r="D9" s="41">
        <v>16</v>
      </c>
      <c r="E9" s="33">
        <f t="shared" si="0"/>
        <v>1.1535688536409516E-2</v>
      </c>
      <c r="F9" s="41">
        <v>530</v>
      </c>
      <c r="G9" s="37"/>
      <c r="H9" s="89"/>
    </row>
    <row r="10" spans="1:11" ht="16.5" thickBot="1" x14ac:dyDescent="0.3">
      <c r="A10" s="47" t="s">
        <v>38</v>
      </c>
      <c r="B10" s="48">
        <v>196</v>
      </c>
      <c r="C10" s="48">
        <v>672</v>
      </c>
      <c r="D10" s="81">
        <v>0</v>
      </c>
      <c r="E10" s="33">
        <f t="shared" si="0"/>
        <v>0</v>
      </c>
      <c r="F10" s="49" t="s">
        <v>65</v>
      </c>
      <c r="G10" s="37"/>
      <c r="H10" s="89"/>
    </row>
    <row r="11" spans="1:11" ht="16.5" thickBot="1" x14ac:dyDescent="0.3">
      <c r="A11" s="50" t="s">
        <v>37</v>
      </c>
      <c r="B11" s="51"/>
      <c r="C11" s="51"/>
      <c r="D11" s="52"/>
      <c r="E11" s="52"/>
      <c r="F11" s="53"/>
      <c r="G11" s="54"/>
      <c r="H11" s="89"/>
    </row>
    <row r="12" spans="1:11" ht="18.75" customHeight="1" x14ac:dyDescent="0.25">
      <c r="A12" s="32" t="s">
        <v>36</v>
      </c>
      <c r="B12" s="30"/>
      <c r="C12" s="30"/>
      <c r="D12" s="69">
        <f>1+7</f>
        <v>8</v>
      </c>
      <c r="E12" s="70">
        <f>D12/D12</f>
        <v>1</v>
      </c>
      <c r="F12" s="29"/>
      <c r="G12" s="28"/>
      <c r="H12" s="89"/>
      <c r="K12" s="15"/>
    </row>
    <row r="13" spans="1:11" ht="18.75" customHeight="1" thickBot="1" x14ac:dyDescent="0.3">
      <c r="A13" s="27" t="s">
        <v>35</v>
      </c>
      <c r="B13" s="26"/>
      <c r="C13" s="26"/>
      <c r="D13" s="71">
        <v>1</v>
      </c>
      <c r="E13" s="72">
        <f>D13/D12</f>
        <v>0.125</v>
      </c>
      <c r="F13" s="25"/>
      <c r="G13" s="24"/>
      <c r="H13" s="89"/>
    </row>
    <row r="14" spans="1:11" ht="18.75" customHeight="1" x14ac:dyDescent="0.25">
      <c r="A14" s="31" t="s">
        <v>34</v>
      </c>
      <c r="B14" s="30"/>
      <c r="C14" s="30"/>
      <c r="D14" s="69">
        <f>11+18</f>
        <v>29</v>
      </c>
      <c r="E14" s="70">
        <f>D14/D14</f>
        <v>1</v>
      </c>
      <c r="F14" s="29"/>
      <c r="G14" s="28"/>
      <c r="H14" s="89"/>
    </row>
    <row r="15" spans="1:11" ht="35.25" customHeight="1" thickBot="1" x14ac:dyDescent="0.3">
      <c r="A15" s="27" t="s">
        <v>56</v>
      </c>
      <c r="B15" s="26"/>
      <c r="C15" s="26"/>
      <c r="D15" s="71">
        <v>11</v>
      </c>
      <c r="E15" s="72">
        <f>D15/D14</f>
        <v>0.37931034482758619</v>
      </c>
      <c r="F15" s="25"/>
      <c r="G15" s="24"/>
      <c r="H15" s="89"/>
    </row>
    <row r="16" spans="1:11" ht="18.75" customHeight="1" x14ac:dyDescent="0.25">
      <c r="A16" s="31" t="s">
        <v>53</v>
      </c>
      <c r="B16" s="30"/>
      <c r="C16" s="30"/>
      <c r="D16" s="69">
        <f>73+8</f>
        <v>81</v>
      </c>
      <c r="E16" s="73">
        <f>D16/D16</f>
        <v>1</v>
      </c>
      <c r="F16" s="29"/>
      <c r="G16" s="28"/>
      <c r="H16" s="89"/>
    </row>
    <row r="17" spans="1:8" ht="16.5" thickBot="1" x14ac:dyDescent="0.3">
      <c r="A17" s="27" t="s">
        <v>52</v>
      </c>
      <c r="B17" s="26"/>
      <c r="C17" s="26"/>
      <c r="D17" s="42">
        <v>73</v>
      </c>
      <c r="E17" s="72">
        <f>D17/D16</f>
        <v>0.90123456790123457</v>
      </c>
      <c r="F17" s="25"/>
      <c r="G17" s="24"/>
      <c r="H17" s="89"/>
    </row>
    <row r="18" spans="1:8" ht="32.25" thickBot="1" x14ac:dyDescent="0.3">
      <c r="A18" s="68" t="s">
        <v>33</v>
      </c>
      <c r="B18" s="38"/>
      <c r="C18" s="38"/>
      <c r="D18" s="74">
        <v>47</v>
      </c>
      <c r="E18" s="75">
        <f>D18/(D18+17)</f>
        <v>0.734375</v>
      </c>
      <c r="F18" s="39"/>
      <c r="G18" s="40"/>
      <c r="H18" s="89"/>
    </row>
    <row r="19" spans="1:8" ht="51.75" customHeight="1" thickBot="1" x14ac:dyDescent="0.3">
      <c r="A19" s="95" t="s">
        <v>66</v>
      </c>
      <c r="B19" s="91"/>
      <c r="C19" s="91"/>
      <c r="D19" s="91"/>
      <c r="E19" s="91"/>
      <c r="F19" s="91"/>
      <c r="G19" s="92"/>
      <c r="H19" s="89"/>
    </row>
    <row r="20" spans="1:8" ht="36.75" customHeight="1" x14ac:dyDescent="0.25">
      <c r="A20" s="55" t="s">
        <v>30</v>
      </c>
      <c r="B20" s="93" t="s">
        <v>29</v>
      </c>
      <c r="C20" s="93"/>
      <c r="D20" s="82" t="s">
        <v>32</v>
      </c>
      <c r="E20" s="94" t="s">
        <v>63</v>
      </c>
      <c r="F20" s="94"/>
      <c r="G20" s="56" t="s">
        <v>67</v>
      </c>
      <c r="H20" s="89"/>
    </row>
    <row r="21" spans="1:8" x14ac:dyDescent="0.25">
      <c r="A21" s="14" t="s">
        <v>58</v>
      </c>
      <c r="B21" s="96">
        <v>0.40500000000000003</v>
      </c>
      <c r="C21" s="96"/>
      <c r="D21" s="62">
        <v>0.28599999999999998</v>
      </c>
      <c r="E21" s="96">
        <v>0.34300000000000003</v>
      </c>
      <c r="F21" s="96"/>
      <c r="G21" s="83"/>
      <c r="H21" s="89"/>
    </row>
    <row r="22" spans="1:8" x14ac:dyDescent="0.25">
      <c r="A22" s="14" t="s">
        <v>59</v>
      </c>
      <c r="B22" s="96">
        <v>0.436</v>
      </c>
      <c r="C22" s="96"/>
      <c r="D22" s="63">
        <v>0.45200000000000001</v>
      </c>
      <c r="E22" s="96">
        <v>0.7</v>
      </c>
      <c r="F22" s="96"/>
      <c r="G22" s="79">
        <v>0.71399999999999997</v>
      </c>
      <c r="H22" s="89"/>
    </row>
    <row r="23" spans="1:8" x14ac:dyDescent="0.25">
      <c r="A23" s="14" t="s">
        <v>60</v>
      </c>
      <c r="B23" s="96">
        <v>0.30299999999999999</v>
      </c>
      <c r="C23" s="96"/>
      <c r="D23" s="63">
        <v>0.36099999999999999</v>
      </c>
      <c r="E23" s="96">
        <v>0.12</v>
      </c>
      <c r="F23" s="96"/>
      <c r="G23" s="79">
        <v>0.316</v>
      </c>
      <c r="H23" s="89"/>
    </row>
    <row r="24" spans="1:8" s="22" customFormat="1" ht="31.5" x14ac:dyDescent="0.25">
      <c r="A24" s="23" t="s">
        <v>61</v>
      </c>
      <c r="B24" s="96">
        <v>8.3000000000000004E-2</v>
      </c>
      <c r="C24" s="96"/>
      <c r="D24" s="63">
        <v>3.6999999999999998E-2</v>
      </c>
      <c r="E24" s="96">
        <v>0</v>
      </c>
      <c r="F24" s="96"/>
      <c r="G24" s="83"/>
      <c r="H24" s="89"/>
    </row>
    <row r="25" spans="1:8" ht="32.25" thickBot="1" x14ac:dyDescent="0.3">
      <c r="A25" s="27" t="s">
        <v>62</v>
      </c>
      <c r="B25" s="97">
        <v>4.0999999999999996</v>
      </c>
      <c r="C25" s="97"/>
      <c r="D25" s="59">
        <v>6.2</v>
      </c>
      <c r="E25" s="98">
        <v>3.3</v>
      </c>
      <c r="F25" s="98"/>
      <c r="G25" s="84"/>
      <c r="H25" s="89"/>
    </row>
    <row r="26" spans="1:8" ht="46.5" customHeight="1" thickBot="1" x14ac:dyDescent="0.3">
      <c r="A26" s="95" t="s">
        <v>57</v>
      </c>
      <c r="B26" s="91"/>
      <c r="C26" s="91"/>
      <c r="D26" s="91"/>
      <c r="E26" s="91"/>
      <c r="F26" s="91"/>
      <c r="G26" s="92"/>
      <c r="H26" s="99" t="s">
        <v>31</v>
      </c>
    </row>
    <row r="27" spans="1:8" s="15" customFormat="1" ht="44.25" customHeight="1" x14ac:dyDescent="0.25">
      <c r="A27" s="55" t="s">
        <v>30</v>
      </c>
      <c r="B27" s="93" t="s">
        <v>50</v>
      </c>
      <c r="C27" s="93"/>
      <c r="D27" s="82" t="s">
        <v>28</v>
      </c>
      <c r="E27" s="82" t="s">
        <v>27</v>
      </c>
      <c r="F27" s="82" t="s">
        <v>26</v>
      </c>
      <c r="G27" s="56" t="s">
        <v>25</v>
      </c>
      <c r="H27" s="100"/>
    </row>
    <row r="28" spans="1:8" s="17" customFormat="1" ht="31.5" x14ac:dyDescent="0.25">
      <c r="A28" s="18" t="s">
        <v>24</v>
      </c>
      <c r="B28" s="102"/>
      <c r="C28" s="102"/>
      <c r="D28" s="10"/>
      <c r="E28" s="19"/>
      <c r="F28" s="64"/>
      <c r="G28" s="65"/>
      <c r="H28" s="100"/>
    </row>
    <row r="29" spans="1:8" s="15" customFormat="1" x14ac:dyDescent="0.25">
      <c r="A29" s="16" t="s">
        <v>23</v>
      </c>
      <c r="B29" s="103">
        <v>0.77214927176242176</v>
      </c>
      <c r="C29" s="103"/>
      <c r="D29" s="57">
        <v>0.75</v>
      </c>
      <c r="E29" s="41">
        <v>48</v>
      </c>
      <c r="F29" s="76">
        <v>0</v>
      </c>
      <c r="G29" s="66">
        <v>0</v>
      </c>
      <c r="H29" s="100"/>
    </row>
    <row r="30" spans="1:8" s="17" customFormat="1" ht="31.5" x14ac:dyDescent="0.25">
      <c r="A30" s="18" t="s">
        <v>22</v>
      </c>
      <c r="B30" s="102"/>
      <c r="C30" s="102"/>
      <c r="D30" s="10"/>
      <c r="E30" s="9"/>
      <c r="F30" s="77"/>
      <c r="G30" s="65"/>
      <c r="H30" s="100"/>
    </row>
    <row r="31" spans="1:8" s="15" customFormat="1" x14ac:dyDescent="0.25">
      <c r="A31" s="16" t="s">
        <v>21</v>
      </c>
      <c r="B31" s="103">
        <v>0.70536145587307986</v>
      </c>
      <c r="C31" s="103"/>
      <c r="D31" s="43">
        <v>0.86670000000000003</v>
      </c>
      <c r="E31" s="41">
        <v>45</v>
      </c>
      <c r="F31" s="76">
        <v>1</v>
      </c>
      <c r="G31" s="66">
        <v>1</v>
      </c>
      <c r="H31" s="100"/>
    </row>
    <row r="32" spans="1:8" s="15" customFormat="1" x14ac:dyDescent="0.25">
      <c r="A32" s="16" t="s">
        <v>20</v>
      </c>
      <c r="B32" s="103">
        <v>0.63615495384562903</v>
      </c>
      <c r="C32" s="103"/>
      <c r="D32" s="43">
        <v>0.54759999999999998</v>
      </c>
      <c r="E32" s="41">
        <v>126</v>
      </c>
      <c r="F32" s="76">
        <v>0</v>
      </c>
      <c r="G32" s="66">
        <v>1</v>
      </c>
      <c r="H32" s="100"/>
    </row>
    <row r="33" spans="1:8" ht="31.5" x14ac:dyDescent="0.25">
      <c r="A33" s="11" t="s">
        <v>19</v>
      </c>
      <c r="B33" s="102"/>
      <c r="C33" s="102"/>
      <c r="D33" s="10"/>
      <c r="E33" s="61"/>
      <c r="F33" s="77"/>
      <c r="G33" s="65"/>
      <c r="H33" s="100"/>
    </row>
    <row r="34" spans="1:8" x14ac:dyDescent="0.25">
      <c r="A34" s="14" t="s">
        <v>18</v>
      </c>
      <c r="B34" s="103">
        <v>0.69563916003960302</v>
      </c>
      <c r="C34" s="103"/>
      <c r="D34" s="44">
        <v>0.63490000000000002</v>
      </c>
      <c r="E34" s="41">
        <v>126</v>
      </c>
      <c r="F34" s="76">
        <v>1</v>
      </c>
      <c r="G34" s="66">
        <v>1</v>
      </c>
      <c r="H34" s="100"/>
    </row>
    <row r="35" spans="1:8" x14ac:dyDescent="0.25">
      <c r="A35" s="14" t="s">
        <v>17</v>
      </c>
      <c r="B35" s="103">
        <v>0.57079171723940503</v>
      </c>
      <c r="C35" s="103"/>
      <c r="D35" s="44">
        <v>0.55649999999999999</v>
      </c>
      <c r="E35" s="41">
        <v>124</v>
      </c>
      <c r="F35" s="76">
        <v>1</v>
      </c>
      <c r="G35" s="66">
        <v>1</v>
      </c>
      <c r="H35" s="100"/>
    </row>
    <row r="36" spans="1:8" ht="31.5" customHeight="1" x14ac:dyDescent="0.25">
      <c r="A36" s="14" t="s">
        <v>16</v>
      </c>
      <c r="B36" s="103">
        <v>0.47512455188664032</v>
      </c>
      <c r="C36" s="103"/>
      <c r="D36" s="44">
        <v>0.42859999999999998</v>
      </c>
      <c r="E36" s="41">
        <v>126</v>
      </c>
      <c r="F36" s="76">
        <v>1</v>
      </c>
      <c r="G36" s="66">
        <v>1</v>
      </c>
      <c r="H36" s="100"/>
    </row>
    <row r="37" spans="1:8" ht="31.5" x14ac:dyDescent="0.25">
      <c r="A37" s="11" t="s">
        <v>15</v>
      </c>
      <c r="B37" s="102"/>
      <c r="C37" s="102"/>
      <c r="D37" s="10"/>
      <c r="E37" s="61"/>
      <c r="F37" s="77"/>
      <c r="G37" s="65"/>
      <c r="H37" s="100"/>
    </row>
    <row r="38" spans="1:8" x14ac:dyDescent="0.25">
      <c r="A38" s="13" t="s">
        <v>14</v>
      </c>
      <c r="B38" s="103" t="s">
        <v>51</v>
      </c>
      <c r="C38" s="103"/>
      <c r="D38" s="43">
        <v>0.82889999999999997</v>
      </c>
      <c r="E38" s="41">
        <v>76</v>
      </c>
      <c r="F38" s="76">
        <v>0</v>
      </c>
      <c r="G38" s="66">
        <v>0</v>
      </c>
      <c r="H38" s="100"/>
    </row>
    <row r="39" spans="1:8" x14ac:dyDescent="0.25">
      <c r="A39" s="13" t="s">
        <v>13</v>
      </c>
      <c r="B39" s="103" t="s">
        <v>51</v>
      </c>
      <c r="C39" s="103"/>
      <c r="D39" s="43">
        <v>0.60640000000000005</v>
      </c>
      <c r="E39" s="41">
        <v>94</v>
      </c>
      <c r="F39" s="76">
        <v>1</v>
      </c>
      <c r="G39" s="66">
        <v>1</v>
      </c>
      <c r="H39" s="100"/>
    </row>
    <row r="40" spans="1:8" x14ac:dyDescent="0.25">
      <c r="A40" s="13" t="s">
        <v>12</v>
      </c>
      <c r="B40" s="103" t="s">
        <v>51</v>
      </c>
      <c r="C40" s="103"/>
      <c r="D40" s="44">
        <v>0.78400000000000003</v>
      </c>
      <c r="E40" s="41">
        <v>125</v>
      </c>
      <c r="F40" s="76">
        <v>1</v>
      </c>
      <c r="G40" s="66">
        <v>1</v>
      </c>
      <c r="H40" s="100"/>
    </row>
    <row r="41" spans="1:8" x14ac:dyDescent="0.25">
      <c r="A41" s="13" t="s">
        <v>11</v>
      </c>
      <c r="B41" s="103" t="s">
        <v>51</v>
      </c>
      <c r="C41" s="103"/>
      <c r="D41" s="44">
        <v>0.77239999999999998</v>
      </c>
      <c r="E41" s="41">
        <v>123</v>
      </c>
      <c r="F41" s="76">
        <v>1</v>
      </c>
      <c r="G41" s="66">
        <v>1</v>
      </c>
      <c r="H41" s="100"/>
    </row>
    <row r="42" spans="1:8" x14ac:dyDescent="0.25">
      <c r="A42" s="13" t="s">
        <v>10</v>
      </c>
      <c r="B42" s="103" t="s">
        <v>51</v>
      </c>
      <c r="C42" s="103"/>
      <c r="D42" s="44">
        <v>0.54649999999999999</v>
      </c>
      <c r="E42" s="41">
        <v>86</v>
      </c>
      <c r="F42" s="76">
        <v>1</v>
      </c>
      <c r="G42" s="66">
        <v>1</v>
      </c>
      <c r="H42" s="100"/>
    </row>
    <row r="43" spans="1:8" ht="31.5" x14ac:dyDescent="0.25">
      <c r="A43" s="11" t="s">
        <v>9</v>
      </c>
      <c r="B43" s="102"/>
      <c r="C43" s="102"/>
      <c r="D43" s="10"/>
      <c r="E43" s="12"/>
      <c r="F43" s="77"/>
      <c r="G43" s="65"/>
      <c r="H43" s="100"/>
    </row>
    <row r="44" spans="1:8" ht="31.5" x14ac:dyDescent="0.25">
      <c r="A44" s="8" t="s">
        <v>8</v>
      </c>
      <c r="B44" s="103">
        <v>0.50407932407965783</v>
      </c>
      <c r="C44" s="103"/>
      <c r="D44" s="44">
        <v>0.50790000000000002</v>
      </c>
      <c r="E44" s="41">
        <v>126</v>
      </c>
      <c r="F44" s="76">
        <v>0</v>
      </c>
      <c r="G44" s="66">
        <v>1</v>
      </c>
      <c r="H44" s="100"/>
    </row>
    <row r="45" spans="1:8" x14ac:dyDescent="0.25">
      <c r="A45" s="8" t="s">
        <v>7</v>
      </c>
      <c r="B45" s="103">
        <v>0.53092926905840643</v>
      </c>
      <c r="C45" s="103"/>
      <c r="D45" s="44">
        <v>0.57499999999999996</v>
      </c>
      <c r="E45" s="41">
        <v>120</v>
      </c>
      <c r="F45" s="76">
        <v>0</v>
      </c>
      <c r="G45" s="66">
        <v>1</v>
      </c>
      <c r="H45" s="100"/>
    </row>
    <row r="46" spans="1:8" x14ac:dyDescent="0.25">
      <c r="A46" s="8" t="s">
        <v>6</v>
      </c>
      <c r="B46" s="103">
        <v>0.66226255679497203</v>
      </c>
      <c r="C46" s="103"/>
      <c r="D46" s="44">
        <v>0.69840000000000002</v>
      </c>
      <c r="E46" s="41">
        <v>126</v>
      </c>
      <c r="F46" s="76">
        <v>1</v>
      </c>
      <c r="G46" s="66">
        <v>1</v>
      </c>
      <c r="H46" s="100"/>
    </row>
    <row r="47" spans="1:8" ht="31.5" x14ac:dyDescent="0.25">
      <c r="A47" s="8" t="s">
        <v>5</v>
      </c>
      <c r="B47" s="103">
        <v>0.46463132283417963</v>
      </c>
      <c r="C47" s="103"/>
      <c r="D47" s="44">
        <v>0.46150000000000002</v>
      </c>
      <c r="E47" s="41">
        <v>104</v>
      </c>
      <c r="F47" s="76">
        <v>0</v>
      </c>
      <c r="G47" s="66">
        <v>1</v>
      </c>
      <c r="H47" s="100"/>
    </row>
    <row r="48" spans="1:8" ht="31.5" x14ac:dyDescent="0.25">
      <c r="A48" s="11" t="s">
        <v>4</v>
      </c>
      <c r="B48" s="102"/>
      <c r="C48" s="102"/>
      <c r="D48" s="10"/>
      <c r="E48" s="9"/>
      <c r="F48" s="77"/>
      <c r="G48" s="65"/>
      <c r="H48" s="100"/>
    </row>
    <row r="49" spans="1:8" x14ac:dyDescent="0.25">
      <c r="A49" s="8" t="s">
        <v>3</v>
      </c>
      <c r="B49" s="103" t="s">
        <v>51</v>
      </c>
      <c r="C49" s="103"/>
      <c r="D49" s="44">
        <v>0.92079999999999995</v>
      </c>
      <c r="E49" s="41">
        <v>101</v>
      </c>
      <c r="F49" s="76">
        <v>1</v>
      </c>
      <c r="G49" s="66">
        <v>1</v>
      </c>
      <c r="H49" s="100"/>
    </row>
    <row r="50" spans="1:8" ht="31.5" x14ac:dyDescent="0.25">
      <c r="A50" s="11" t="s">
        <v>2</v>
      </c>
      <c r="B50" s="102"/>
      <c r="C50" s="102"/>
      <c r="D50" s="10"/>
      <c r="E50" s="9"/>
      <c r="F50" s="77"/>
      <c r="G50" s="65"/>
      <c r="H50" s="100"/>
    </row>
    <row r="51" spans="1:8" x14ac:dyDescent="0.25">
      <c r="A51" s="8" t="s">
        <v>1</v>
      </c>
      <c r="B51" s="103" t="s">
        <v>51</v>
      </c>
      <c r="C51" s="103"/>
      <c r="D51" s="44">
        <v>0.72219999999999995</v>
      </c>
      <c r="E51" s="41">
        <v>126</v>
      </c>
      <c r="F51" s="76">
        <v>1</v>
      </c>
      <c r="G51" s="66">
        <v>1</v>
      </c>
      <c r="H51" s="100"/>
    </row>
    <row r="52" spans="1:8" ht="16.5" thickBot="1" x14ac:dyDescent="0.3">
      <c r="A52" s="7" t="s">
        <v>0</v>
      </c>
      <c r="B52" s="104" t="s">
        <v>51</v>
      </c>
      <c r="C52" s="104"/>
      <c r="D52" s="58">
        <v>0.78569999999999995</v>
      </c>
      <c r="E52" s="42">
        <v>84</v>
      </c>
      <c r="F52" s="78">
        <v>1</v>
      </c>
      <c r="G52" s="67">
        <v>1</v>
      </c>
      <c r="H52" s="101"/>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McDowell</vt:lpstr>
      <vt:lpstr>Rutherford</vt:lpstr>
      <vt:lpstr>McDowell!Print_Area</vt:lpstr>
      <vt:lpstr>Rutherford!Print_Area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2019-03-05T15:06:37Z</cp:lastPrinted>
  <dcterms:created xsi:type="dcterms:W3CDTF">2018-02-14T17:38:49Z</dcterms:created>
  <dcterms:modified xsi:type="dcterms:W3CDTF">2019-03-06T19:04:26Z</dcterms:modified>
</cp:coreProperties>
</file>