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1\E&amp;T\"/>
    </mc:Choice>
  </mc:AlternateContent>
  <xr:revisionPtr revIDLastSave="0" documentId="8_{4A9D9102-79C9-45B9-9699-FC70B939E9AA}" xr6:coauthVersionLast="45" xr6:coauthVersionMax="45" xr10:uidLastSave="{00000000-0000-0000-0000-000000000000}"/>
  <bookViews>
    <workbookView xWindow="28680" yWindow="-120" windowWidth="29040" windowHeight="15840" xr2:uid="{8FCDEC59-27AF-4C76-8D53-1E3BB77BA576}"/>
  </bookViews>
  <sheets>
    <sheet name="FA  2" sheetId="2" r:id="rId1"/>
    <sheet name="FA 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2" l="1"/>
  <c r="E71" i="2"/>
  <c r="F71" i="2" s="1"/>
  <c r="A124" i="2"/>
  <c r="C119" i="2"/>
  <c r="G118" i="2"/>
  <c r="H118" i="2" s="1"/>
  <c r="F118" i="2"/>
  <c r="D118" i="2"/>
  <c r="H117" i="2"/>
  <c r="G117" i="2"/>
  <c r="F117" i="2"/>
  <c r="D117" i="2"/>
  <c r="G116" i="2"/>
  <c r="H116" i="2" s="1"/>
  <c r="F116" i="2"/>
  <c r="D116" i="2"/>
  <c r="H115" i="2"/>
  <c r="G115" i="2"/>
  <c r="F115" i="2"/>
  <c r="D115" i="2"/>
  <c r="G114" i="2"/>
  <c r="H114" i="2" s="1"/>
  <c r="F114" i="2"/>
  <c r="D114" i="2"/>
  <c r="H113" i="2"/>
  <c r="G113" i="2"/>
  <c r="F113" i="2"/>
  <c r="D113" i="2"/>
  <c r="G112" i="2"/>
  <c r="H112" i="2" s="1"/>
  <c r="F112" i="2"/>
  <c r="D112" i="2"/>
  <c r="H111" i="2"/>
  <c r="G111" i="2"/>
  <c r="F111" i="2"/>
  <c r="D111" i="2"/>
  <c r="G110" i="2"/>
  <c r="H110" i="2" s="1"/>
  <c r="F110" i="2"/>
  <c r="D110" i="2"/>
  <c r="H109" i="2"/>
  <c r="G109" i="2"/>
  <c r="F109" i="2"/>
  <c r="D109" i="2"/>
  <c r="G108" i="2"/>
  <c r="H108" i="2" s="1"/>
  <c r="F108" i="2"/>
  <c r="D108" i="2"/>
  <c r="H107" i="2"/>
  <c r="G107" i="2"/>
  <c r="F107" i="2"/>
  <c r="D107" i="2"/>
  <c r="G106" i="2"/>
  <c r="H106" i="2" s="1"/>
  <c r="F106" i="2"/>
  <c r="D106" i="2"/>
  <c r="H105" i="2"/>
  <c r="G105" i="2"/>
  <c r="F105" i="2"/>
  <c r="D105" i="2"/>
  <c r="G104" i="2"/>
  <c r="H104" i="2" s="1"/>
  <c r="F104" i="2"/>
  <c r="D104" i="2"/>
  <c r="H103" i="2"/>
  <c r="G103" i="2"/>
  <c r="F103" i="2"/>
  <c r="D103" i="2"/>
  <c r="G102" i="2"/>
  <c r="H102" i="2" s="1"/>
  <c r="F102" i="2"/>
  <c r="D102" i="2"/>
  <c r="H101" i="2"/>
  <c r="G101" i="2"/>
  <c r="F101" i="2"/>
  <c r="D101" i="2"/>
  <c r="G100" i="2"/>
  <c r="H100" i="2" s="1"/>
  <c r="F100" i="2"/>
  <c r="D100" i="2"/>
  <c r="H99" i="2"/>
  <c r="G99" i="2"/>
  <c r="F99" i="2"/>
  <c r="D99" i="2"/>
  <c r="G98" i="2"/>
  <c r="H98" i="2" s="1"/>
  <c r="F98" i="2"/>
  <c r="D98" i="2"/>
  <c r="H97" i="2"/>
  <c r="G97" i="2"/>
  <c r="F97" i="2"/>
  <c r="D97" i="2"/>
  <c r="G96" i="2"/>
  <c r="H96" i="2" s="1"/>
  <c r="F96" i="2"/>
  <c r="D96" i="2"/>
  <c r="H95" i="2"/>
  <c r="G95" i="2"/>
  <c r="F95" i="2"/>
  <c r="D95" i="2"/>
  <c r="G94" i="2"/>
  <c r="H94" i="2" s="1"/>
  <c r="F94" i="2"/>
  <c r="D94" i="2"/>
  <c r="H93" i="2"/>
  <c r="G93" i="2"/>
  <c r="F93" i="2"/>
  <c r="D93" i="2"/>
  <c r="G92" i="2"/>
  <c r="H92" i="2" s="1"/>
  <c r="F92" i="2"/>
  <c r="D92" i="2"/>
  <c r="H91" i="2"/>
  <c r="G91" i="2"/>
  <c r="F91" i="2"/>
  <c r="D91" i="2"/>
  <c r="G90" i="2"/>
  <c r="H90" i="2" s="1"/>
  <c r="F90" i="2"/>
  <c r="D90" i="2"/>
  <c r="H89" i="2"/>
  <c r="G89" i="2"/>
  <c r="F89" i="2"/>
  <c r="D89" i="2"/>
  <c r="G88" i="2"/>
  <c r="H88" i="2" s="1"/>
  <c r="F88" i="2"/>
  <c r="D88" i="2"/>
  <c r="H87" i="2"/>
  <c r="G87" i="2"/>
  <c r="F87" i="2"/>
  <c r="D87" i="2"/>
  <c r="G86" i="2"/>
  <c r="H86" i="2" s="1"/>
  <c r="F86" i="2"/>
  <c r="D86" i="2"/>
  <c r="H85" i="2"/>
  <c r="G85" i="2"/>
  <c r="F85" i="2"/>
  <c r="D85" i="2"/>
  <c r="G84" i="2"/>
  <c r="H84" i="2" s="1"/>
  <c r="F84" i="2"/>
  <c r="D84" i="2"/>
  <c r="H83" i="2"/>
  <c r="G83" i="2"/>
  <c r="F83" i="2"/>
  <c r="D83" i="2"/>
  <c r="G82" i="2"/>
  <c r="H82" i="2" s="1"/>
  <c r="F82" i="2"/>
  <c r="D82" i="2"/>
  <c r="H81" i="2"/>
  <c r="G81" i="2"/>
  <c r="F81" i="2"/>
  <c r="D81" i="2"/>
  <c r="G80" i="2"/>
  <c r="H80" i="2" s="1"/>
  <c r="F80" i="2"/>
  <c r="D80" i="2"/>
  <c r="H79" i="2"/>
  <c r="G79" i="2"/>
  <c r="F79" i="2"/>
  <c r="D79" i="2"/>
  <c r="G78" i="2"/>
  <c r="H78" i="2" s="1"/>
  <c r="F78" i="2"/>
  <c r="D78" i="2"/>
  <c r="H77" i="2"/>
  <c r="G77" i="2"/>
  <c r="F77" i="2"/>
  <c r="D77" i="2"/>
  <c r="G76" i="2"/>
  <c r="H76" i="2" s="1"/>
  <c r="F76" i="2"/>
  <c r="D76" i="2"/>
  <c r="H75" i="2"/>
  <c r="G75" i="2"/>
  <c r="F75" i="2"/>
  <c r="D75" i="2"/>
  <c r="G74" i="2"/>
  <c r="H74" i="2" s="1"/>
  <c r="F74" i="2"/>
  <c r="D74" i="2"/>
  <c r="H73" i="2"/>
  <c r="G73" i="2"/>
  <c r="F73" i="2"/>
  <c r="D73" i="2"/>
  <c r="G72" i="2"/>
  <c r="H72" i="2" s="1"/>
  <c r="F72" i="2"/>
  <c r="D72" i="2"/>
  <c r="G71" i="2"/>
  <c r="H71" i="2" s="1"/>
  <c r="D71" i="2"/>
  <c r="G70" i="2"/>
  <c r="H70" i="2" s="1"/>
  <c r="F70" i="2"/>
  <c r="D70" i="2"/>
  <c r="H69" i="2"/>
  <c r="G69" i="2"/>
  <c r="F69" i="2"/>
  <c r="D69" i="2"/>
  <c r="G68" i="2"/>
  <c r="H68" i="2" s="1"/>
  <c r="F68" i="2"/>
  <c r="D68" i="2"/>
  <c r="H67" i="2"/>
  <c r="G67" i="2"/>
  <c r="F67" i="2"/>
  <c r="D67" i="2"/>
  <c r="G66" i="2"/>
  <c r="H66" i="2" s="1"/>
  <c r="F66" i="2"/>
  <c r="D66" i="2"/>
  <c r="H65" i="2"/>
  <c r="G65" i="2"/>
  <c r="F65" i="2"/>
  <c r="D65" i="2"/>
  <c r="G64" i="2"/>
  <c r="H64" i="2" s="1"/>
  <c r="F64" i="2"/>
  <c r="D64" i="2"/>
  <c r="A60" i="2"/>
  <c r="H59" i="2"/>
  <c r="G59" i="2"/>
  <c r="F59" i="2"/>
  <c r="D59" i="2"/>
  <c r="H58" i="2"/>
  <c r="G58" i="2"/>
  <c r="F58" i="2"/>
  <c r="D58" i="2"/>
  <c r="H57" i="2"/>
  <c r="G57" i="2"/>
  <c r="F57" i="2"/>
  <c r="D57" i="2"/>
  <c r="H56" i="2"/>
  <c r="G56" i="2"/>
  <c r="F56" i="2"/>
  <c r="D56" i="2"/>
  <c r="H55" i="2"/>
  <c r="G55" i="2"/>
  <c r="F55" i="2"/>
  <c r="D55" i="2"/>
  <c r="H54" i="2"/>
  <c r="G54" i="2"/>
  <c r="F54" i="2"/>
  <c r="D54" i="2"/>
  <c r="G53" i="2"/>
  <c r="H53" i="2" s="1"/>
  <c r="F53" i="2"/>
  <c r="D53" i="2"/>
  <c r="H52" i="2"/>
  <c r="G52" i="2"/>
  <c r="F52" i="2"/>
  <c r="D52" i="2"/>
  <c r="H51" i="2"/>
  <c r="G51" i="2"/>
  <c r="F51" i="2"/>
  <c r="D51" i="2"/>
  <c r="H50" i="2"/>
  <c r="G50" i="2"/>
  <c r="F50" i="2"/>
  <c r="D50" i="2"/>
  <c r="H49" i="2"/>
  <c r="G49" i="2"/>
  <c r="F49" i="2"/>
  <c r="D49" i="2"/>
  <c r="H48" i="2"/>
  <c r="G48" i="2"/>
  <c r="F48" i="2"/>
  <c r="D48" i="2"/>
  <c r="H47" i="2"/>
  <c r="G47" i="2"/>
  <c r="F47" i="2"/>
  <c r="D47" i="2"/>
  <c r="H46" i="2"/>
  <c r="G46" i="2"/>
  <c r="F46" i="2"/>
  <c r="D46" i="2"/>
  <c r="G45" i="2"/>
  <c r="H45" i="2" s="1"/>
  <c r="F45" i="2"/>
  <c r="D45" i="2"/>
  <c r="H44" i="2"/>
  <c r="G44" i="2"/>
  <c r="F44" i="2"/>
  <c r="D44" i="2"/>
  <c r="H43" i="2"/>
  <c r="G43" i="2"/>
  <c r="F43" i="2"/>
  <c r="D43" i="2"/>
  <c r="H42" i="2"/>
  <c r="G42" i="2"/>
  <c r="F42" i="2"/>
  <c r="D42" i="2"/>
  <c r="H41" i="2"/>
  <c r="G41" i="2"/>
  <c r="F41" i="2"/>
  <c r="D41" i="2"/>
  <c r="H40" i="2"/>
  <c r="G40" i="2"/>
  <c r="F40" i="2"/>
  <c r="D40" i="2"/>
  <c r="H39" i="2"/>
  <c r="G39" i="2"/>
  <c r="F39" i="2"/>
  <c r="D39" i="2"/>
  <c r="H38" i="2"/>
  <c r="G38" i="2"/>
  <c r="F38" i="2"/>
  <c r="D38" i="2"/>
  <c r="H37" i="2"/>
  <c r="G37" i="2"/>
  <c r="F37" i="2"/>
  <c r="D37" i="2"/>
  <c r="H36" i="2"/>
  <c r="G36" i="2"/>
  <c r="F36" i="2"/>
  <c r="D36" i="2"/>
  <c r="H35" i="2"/>
  <c r="G35" i="2"/>
  <c r="F35" i="2"/>
  <c r="D35" i="2"/>
  <c r="H34" i="2"/>
  <c r="G34" i="2"/>
  <c r="F34" i="2"/>
  <c r="D34" i="2"/>
  <c r="H33" i="2"/>
  <c r="G33" i="2"/>
  <c r="F33" i="2"/>
  <c r="D33" i="2"/>
  <c r="H32" i="2"/>
  <c r="G32" i="2"/>
  <c r="F32" i="2"/>
  <c r="D32" i="2"/>
  <c r="H31" i="2"/>
  <c r="G31" i="2"/>
  <c r="F31" i="2"/>
  <c r="D31" i="2"/>
  <c r="H30" i="2"/>
  <c r="G30" i="2"/>
  <c r="F30" i="2"/>
  <c r="D30" i="2"/>
  <c r="H29" i="2"/>
  <c r="G29" i="2"/>
  <c r="F29" i="2"/>
  <c r="D29" i="2"/>
  <c r="H28" i="2"/>
  <c r="G28" i="2"/>
  <c r="F28" i="2"/>
  <c r="D28" i="2"/>
  <c r="H27" i="2"/>
  <c r="G27" i="2"/>
  <c r="F27" i="2"/>
  <c r="D27" i="2"/>
  <c r="H26" i="2"/>
  <c r="G26" i="2"/>
  <c r="F26" i="2"/>
  <c r="D26" i="2"/>
  <c r="H25" i="2"/>
  <c r="G25" i="2"/>
  <c r="F25" i="2"/>
  <c r="D25" i="2"/>
  <c r="H24" i="2"/>
  <c r="G24" i="2"/>
  <c r="F24" i="2"/>
  <c r="D24" i="2"/>
  <c r="G23" i="2"/>
  <c r="H23" i="2" s="1"/>
  <c r="F23" i="2"/>
  <c r="D23" i="2"/>
  <c r="H22" i="2"/>
  <c r="G22" i="2"/>
  <c r="F22" i="2"/>
  <c r="D22" i="2"/>
  <c r="H21" i="2"/>
  <c r="G21" i="2"/>
  <c r="F21" i="2"/>
  <c r="D21" i="2"/>
  <c r="H20" i="2"/>
  <c r="G20" i="2"/>
  <c r="F20" i="2"/>
  <c r="D20" i="2"/>
  <c r="H19" i="2"/>
  <c r="G19" i="2"/>
  <c r="F19" i="2"/>
  <c r="D19" i="2"/>
  <c r="H18" i="2"/>
  <c r="G18" i="2"/>
  <c r="F18" i="2"/>
  <c r="D18" i="2"/>
  <c r="H17" i="2"/>
  <c r="G17" i="2"/>
  <c r="F17" i="2"/>
  <c r="D17" i="2"/>
  <c r="H16" i="2"/>
  <c r="G16" i="2"/>
  <c r="F16" i="2"/>
  <c r="D16" i="2"/>
  <c r="H15" i="2"/>
  <c r="G15" i="2"/>
  <c r="F15" i="2"/>
  <c r="D15" i="2"/>
  <c r="H14" i="2"/>
  <c r="G14" i="2"/>
  <c r="F14" i="2"/>
  <c r="D14" i="2"/>
  <c r="H13" i="2"/>
  <c r="G13" i="2"/>
  <c r="F13" i="2"/>
  <c r="D13" i="2"/>
  <c r="D119" i="2" s="1"/>
  <c r="F119" i="2" l="1"/>
  <c r="E119" i="2"/>
  <c r="G119" i="2"/>
  <c r="H119" i="2"/>
  <c r="A124" i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1" l="1"/>
  <c r="D119" i="1"/>
  <c r="G119" i="1"/>
  <c r="H13" i="1"/>
  <c r="H119" i="1" s="1"/>
</calcChain>
</file>

<file path=xl/sharedStrings.xml><?xml version="1.0" encoding="utf-8"?>
<sst xmlns="http://schemas.openxmlformats.org/spreadsheetml/2006/main" count="390" uniqueCount="180">
  <si>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</si>
  <si>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</si>
  <si>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</si>
  <si>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</si>
  <si>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</si>
  <si>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</si>
  <si>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</si>
  <si>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</si>
  <si>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</si>
  <si>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</si>
  <si>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</si>
  <si>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</si>
  <si>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</si>
  <si>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</si>
  <si>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</si>
  <si>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</si>
  <si>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</si>
  <si>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</si>
  <si>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</si>
  <si>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</si>
  <si>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</si>
  <si>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</si>
  <si>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</si>
  <si>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</si>
  <si>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</si>
  <si>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</si>
  <si>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</si>
  <si>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</si>
  <si>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</si>
  <si>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</si>
  <si>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</si>
  <si>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</si>
  <si>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</si>
  <si>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</si>
  <si>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</si>
  <si>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</si>
  <si>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</si>
  <si>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</si>
  <si>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</si>
  <si>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</si>
  <si>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</si>
  <si>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</si>
  <si>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</si>
  <si>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</si>
  <si>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</si>
  <si>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</si>
  <si>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</si>
  <si>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</si>
  <si>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</si>
  <si>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</si>
  <si>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</si>
  <si>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</si>
  <si>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</si>
  <si>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</si>
  <si>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</si>
  <si>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</si>
  <si>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</si>
  <si>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</si>
  <si>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</si>
  <si>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</si>
  <si>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</si>
  <si>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</si>
  <si>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</si>
  <si>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</si>
  <si>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</si>
  <si>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</si>
  <si>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</si>
  <si>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</si>
  <si>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</si>
  <si>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</si>
  <si>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</si>
  <si>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</si>
  <si>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</si>
  <si>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</si>
  <si>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</si>
  <si>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</si>
  <si>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</si>
  <si>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</si>
  <si>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</si>
  <si>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</si>
  <si>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</si>
  <si>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</si>
  <si>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</si>
  <si>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</si>
  <si>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</si>
  <si>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</si>
  <si>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</si>
  <si>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</si>
  <si>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</si>
  <si>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</si>
  <si>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</si>
  <si>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</si>
  <si>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</si>
  <si>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</si>
  <si>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</si>
  <si>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</si>
  <si>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</si>
  <si>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</si>
  <si>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</si>
  <si>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</si>
  <si>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</si>
  <si>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</si>
  <si>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</si>
  <si>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</si>
  <si>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</si>
  <si>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</si>
  <si>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</si>
  <si>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</si>
  <si>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</si>
  <si>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</si>
  <si>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</si>
  <si>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</si>
  <si>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</si>
  <si>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</si>
  <si>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</si>
  <si>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</si>
  <si>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</si>
  <si>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</si>
  <si>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</si>
  <si>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</si>
  <si>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</si>
  <si>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</si>
  <si>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</si>
  <si>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</si>
  <si>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</si>
  <si>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</si>
  <si>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</si>
  <si>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</si>
  <si>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</si>
  <si>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</si>
  <si>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</si>
  <si>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</si>
  <si>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</si>
  <si>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</si>
  <si>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</si>
  <si>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</si>
  <si>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</si>
  <si>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</si>
  <si>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</si>
  <si>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</si>
  <si>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</si>
  <si>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</si>
  <si>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</si>
  <si>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</si>
  <si>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</si>
  <si>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</si>
  <si>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</si>
  <si>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</si>
  <si>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</si>
  <si>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</si>
  <si>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</si>
  <si>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</si>
  <si>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</si>
  <si>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</si>
  <si>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</si>
  <si>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</si>
  <si>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</si>
  <si>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</si>
  <si>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</si>
  <si>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</si>
  <si>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</si>
  <si>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</si>
  <si>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</si>
  <si>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</si>
  <si>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</si>
  <si>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</si>
  <si>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</si>
  <si>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</si>
  <si>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</si>
  <si>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</si>
  <si>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</si>
  <si>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</si>
  <si>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</si>
  <si>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</si>
  <si>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</si>
  <si>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r>
      <t>EFFECTIVE DATE: 7</t>
    </r>
    <r>
      <rPr>
        <b/>
        <u/>
        <sz val="10"/>
        <rFont val="Times New Roman"/>
        <family val="1"/>
      </rPr>
      <t>/1/2020</t>
    </r>
  </si>
  <si>
    <t>FROM JUNE 2020 THRU SEPTEMBER 2020 SERVICE MONTHS</t>
  </si>
  <si>
    <t>FROM JULY 2020 THRU OCTOBER 2020 PAYMENT MONTHS</t>
  </si>
  <si>
    <t>Award Date:  FFY 2020</t>
  </si>
  <si>
    <t>Award Number:  20205NCS2518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</si>
</sst>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0" xfId="0" quotePrefix="1" applyFont="1" applyBorder="1" applyAlignment="1">
      <alignment horizontal="center"/>
    </xf>
    <xf numFmtId="0" fontId="2" fillId="0" borderId="11" xfId="0" applyFont="1" applyBorder="1" applyAlignment="1"/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/>
    <xf numFmtId="4" fontId="2" fillId="0" borderId="13" xfId="1" applyNumberFormat="1" applyFont="1" applyBorder="1" applyAlignment="1"/>
    <xf numFmtId="4" fontId="2" fillId="0" borderId="14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2" xfId="0" applyFont="1" applyBorder="1" applyAlignment="1"/>
    <xf numFmtId="4" fontId="2" fillId="0" borderId="12" xfId="0" applyNumberFormat="1" applyFont="1" applyBorder="1" applyAlignment="1"/>
    <xf numFmtId="0" fontId="4" fillId="0" borderId="15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F0C9B-CD08-4326-9734-1F2B4B78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777240</xdr:colOff>
      <xdr:row>148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598B95-D679-43C4-BC24-BA92E6A0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916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773430</xdr:colOff>
      <xdr:row>148</xdr:row>
      <xdr:rowOff>68580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A47D87-0B65-4D16-9E95-FE9DCC5B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DD03-98A3-45F6-B1BE-F7EA9EF68DE1}">
  <dimension ref="A1:K154"/>
  <sheetViews>
    <sheetView tabSelected="1"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3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177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10000</v>
      </c>
      <c r="F23" s="19">
        <f t="shared" si="1"/>
        <v>10000</v>
      </c>
      <c r="G23" s="18">
        <f t="shared" si="3"/>
        <v>10000</v>
      </c>
      <c r="H23" s="18">
        <f t="shared" si="2"/>
        <v>10000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28149.86</v>
      </c>
      <c r="D31" s="19">
        <f t="shared" si="0"/>
        <v>28149.86</v>
      </c>
      <c r="E31" s="18">
        <v>0</v>
      </c>
      <c r="F31" s="19">
        <f t="shared" si="1"/>
        <v>0</v>
      </c>
      <c r="G31" s="18">
        <f t="shared" si="3"/>
        <v>28149.86</v>
      </c>
      <c r="H31" s="18">
        <f t="shared" si="2"/>
        <v>28149.86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53000</v>
      </c>
      <c r="D32" s="19">
        <f t="shared" si="0"/>
        <v>53000</v>
      </c>
      <c r="E32" s="18">
        <v>0</v>
      </c>
      <c r="F32" s="19">
        <f t="shared" si="1"/>
        <v>0</v>
      </c>
      <c r="G32" s="18">
        <f t="shared" si="3"/>
        <v>53000</v>
      </c>
      <c r="H32" s="18">
        <f t="shared" si="2"/>
        <v>53000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139249.97</v>
      </c>
      <c r="D45" s="19">
        <f t="shared" si="0"/>
        <v>139249.97</v>
      </c>
      <c r="E45" s="18">
        <f>-60000-10000</f>
        <v>-70000</v>
      </c>
      <c r="F45" s="19">
        <f t="shared" si="1"/>
        <v>-70000</v>
      </c>
      <c r="G45" s="18">
        <f t="shared" si="3"/>
        <v>69249.97</v>
      </c>
      <c r="H45" s="18">
        <f t="shared" si="2"/>
        <v>69249.97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26132.260000000002</v>
      </c>
      <c r="D46" s="19">
        <f t="shared" si="0"/>
        <v>26132.260000000002</v>
      </c>
      <c r="E46" s="18">
        <v>0</v>
      </c>
      <c r="F46" s="19">
        <f t="shared" si="1"/>
        <v>0</v>
      </c>
      <c r="G46" s="18">
        <f t="shared" si="3"/>
        <v>26132.260000000002</v>
      </c>
      <c r="H46" s="18">
        <f t="shared" si="2"/>
        <v>26132.260000000002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65000</v>
      </c>
      <c r="D53" s="19">
        <f t="shared" si="0"/>
        <v>65000</v>
      </c>
      <c r="E53" s="18">
        <v>-60000</v>
      </c>
      <c r="F53" s="19">
        <f t="shared" si="1"/>
        <v>-60000</v>
      </c>
      <c r="G53" s="18">
        <f t="shared" si="3"/>
        <v>5000</v>
      </c>
      <c r="H53" s="18">
        <f t="shared" si="2"/>
        <v>5000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24">
        <v>0</v>
      </c>
      <c r="D59" s="25">
        <f>C59</f>
        <v>0</v>
      </c>
      <c r="E59" s="24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32561.37</v>
      </c>
      <c r="D65" s="19">
        <f t="shared" si="4"/>
        <v>32561.37</v>
      </c>
      <c r="E65" s="18">
        <v>0</v>
      </c>
      <c r="F65" s="19">
        <f t="shared" si="5"/>
        <v>0</v>
      </c>
      <c r="G65" s="18">
        <f t="shared" si="6"/>
        <v>32561.37</v>
      </c>
      <c r="H65" s="18">
        <f t="shared" si="7"/>
        <v>32561.37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33339.589999999997</v>
      </c>
      <c r="D71" s="19">
        <f t="shared" si="4"/>
        <v>33339.589999999997</v>
      </c>
      <c r="E71" s="18">
        <f>60000+60000+25000</f>
        <v>145000</v>
      </c>
      <c r="F71" s="19">
        <f t="shared" si="5"/>
        <v>145000</v>
      </c>
      <c r="G71" s="18">
        <f t="shared" si="6"/>
        <v>178339.59</v>
      </c>
      <c r="H71" s="18">
        <f t="shared" si="7"/>
        <v>178339.59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35000</v>
      </c>
      <c r="D79" s="19">
        <f t="shared" si="4"/>
        <v>35000</v>
      </c>
      <c r="E79" s="18">
        <v>0</v>
      </c>
      <c r="F79" s="19">
        <f t="shared" si="5"/>
        <v>0</v>
      </c>
      <c r="G79" s="18">
        <f t="shared" si="6"/>
        <v>35000</v>
      </c>
      <c r="H79" s="18">
        <f t="shared" si="7"/>
        <v>35000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33535.72</v>
      </c>
      <c r="D81" s="19">
        <f t="shared" si="4"/>
        <v>33535.72</v>
      </c>
      <c r="E81" s="18">
        <v>0</v>
      </c>
      <c r="F81" s="19">
        <f t="shared" si="5"/>
        <v>0</v>
      </c>
      <c r="G81" s="18">
        <f t="shared" si="6"/>
        <v>33535.72</v>
      </c>
      <c r="H81" s="18">
        <f t="shared" si="7"/>
        <v>33535.72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45242.79</v>
      </c>
      <c r="D90" s="19">
        <f t="shared" si="4"/>
        <v>45242.79</v>
      </c>
      <c r="E90" s="18">
        <v>-25000</v>
      </c>
      <c r="F90" s="19">
        <f t="shared" si="5"/>
        <v>-25000</v>
      </c>
      <c r="G90" s="18">
        <f t="shared" si="6"/>
        <v>20242.79</v>
      </c>
      <c r="H90" s="18">
        <f t="shared" si="7"/>
        <v>20242.79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0</v>
      </c>
      <c r="D108" s="19">
        <f t="shared" si="4"/>
        <v>0</v>
      </c>
      <c r="E108" s="18">
        <v>0</v>
      </c>
      <c r="F108" s="19">
        <f t="shared" si="5"/>
        <v>0</v>
      </c>
      <c r="G108" s="18">
        <f t="shared" si="6"/>
        <v>0</v>
      </c>
      <c r="H108" s="18">
        <f t="shared" si="7"/>
        <v>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9113.7900000000009</v>
      </c>
      <c r="D114" s="19">
        <f t="shared" si="4"/>
        <v>9113.7900000000009</v>
      </c>
      <c r="E114" s="18">
        <v>0</v>
      </c>
      <c r="F114" s="19">
        <f t="shared" si="5"/>
        <v>0</v>
      </c>
      <c r="G114" s="18">
        <f t="shared" si="6"/>
        <v>9113.7900000000009</v>
      </c>
      <c r="H114" s="18">
        <f t="shared" si="7"/>
        <v>9113.7900000000009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500325.35</v>
      </c>
      <c r="D119" s="39">
        <f t="shared" si="8"/>
        <v>500325.35</v>
      </c>
      <c r="E119" s="39">
        <f t="shared" si="8"/>
        <v>0</v>
      </c>
      <c r="F119" s="39">
        <f t="shared" si="8"/>
        <v>0</v>
      </c>
      <c r="G119" s="39">
        <f t="shared" si="8"/>
        <v>500325.35</v>
      </c>
      <c r="H119" s="40">
        <f t="shared" si="8"/>
        <v>500325.35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178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44069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+ilbrMX1OUnIPy6AnR7gFnKWLhC+Yulj6LL3gIhwfyZirtKZoFBoRwuWpTaiIYz/F9BM4P/KLMOwwxsXA3dJZQ==" saltValue="u6BbApVJFtYiOeNVRaFW+w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3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177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28149.86</v>
      </c>
      <c r="D31" s="19">
        <f t="shared" si="0"/>
        <v>28149.86</v>
      </c>
      <c r="E31" s="18">
        <v>0</v>
      </c>
      <c r="F31" s="19">
        <f t="shared" si="1"/>
        <v>0</v>
      </c>
      <c r="G31" s="18">
        <f t="shared" si="3"/>
        <v>28149.86</v>
      </c>
      <c r="H31" s="18">
        <f t="shared" si="2"/>
        <v>28149.86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53000</v>
      </c>
      <c r="D32" s="19">
        <f t="shared" si="0"/>
        <v>53000</v>
      </c>
      <c r="E32" s="18">
        <v>0</v>
      </c>
      <c r="F32" s="19">
        <f t="shared" si="1"/>
        <v>0</v>
      </c>
      <c r="G32" s="18">
        <f t="shared" si="3"/>
        <v>53000</v>
      </c>
      <c r="H32" s="18">
        <f t="shared" si="2"/>
        <v>53000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139249.97</v>
      </c>
      <c r="D45" s="19">
        <f t="shared" si="0"/>
        <v>139249.97</v>
      </c>
      <c r="E45" s="18">
        <v>0</v>
      </c>
      <c r="F45" s="19">
        <f t="shared" si="1"/>
        <v>0</v>
      </c>
      <c r="G45" s="18">
        <f t="shared" si="3"/>
        <v>139249.97</v>
      </c>
      <c r="H45" s="18">
        <f t="shared" si="2"/>
        <v>139249.97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26132.260000000002</v>
      </c>
      <c r="D46" s="19">
        <f t="shared" si="0"/>
        <v>26132.260000000002</v>
      </c>
      <c r="E46" s="18">
        <v>0</v>
      </c>
      <c r="F46" s="19">
        <f t="shared" si="1"/>
        <v>0</v>
      </c>
      <c r="G46" s="18">
        <f t="shared" si="3"/>
        <v>26132.260000000002</v>
      </c>
      <c r="H46" s="18">
        <f t="shared" si="2"/>
        <v>26132.260000000002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65000</v>
      </c>
      <c r="D53" s="19">
        <f t="shared" si="0"/>
        <v>65000</v>
      </c>
      <c r="E53" s="18">
        <v>0</v>
      </c>
      <c r="F53" s="19">
        <f t="shared" si="1"/>
        <v>0</v>
      </c>
      <c r="G53" s="18">
        <f t="shared" si="3"/>
        <v>65000</v>
      </c>
      <c r="H53" s="18">
        <f t="shared" si="2"/>
        <v>65000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24">
        <v>0</v>
      </c>
      <c r="D59" s="25">
        <f>C59</f>
        <v>0</v>
      </c>
      <c r="E59" s="24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32561.37</v>
      </c>
      <c r="D65" s="19">
        <f t="shared" si="4"/>
        <v>32561.37</v>
      </c>
      <c r="E65" s="18">
        <v>0</v>
      </c>
      <c r="F65" s="19">
        <f t="shared" si="5"/>
        <v>0</v>
      </c>
      <c r="G65" s="18">
        <f t="shared" si="6"/>
        <v>32561.37</v>
      </c>
      <c r="H65" s="18">
        <f t="shared" si="7"/>
        <v>32561.37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33339.589999999997</v>
      </c>
      <c r="D71" s="19">
        <f t="shared" si="4"/>
        <v>33339.589999999997</v>
      </c>
      <c r="E71" s="18">
        <v>0</v>
      </c>
      <c r="F71" s="19">
        <f t="shared" si="5"/>
        <v>0</v>
      </c>
      <c r="G71" s="18">
        <f t="shared" si="6"/>
        <v>33339.589999999997</v>
      </c>
      <c r="H71" s="18">
        <f t="shared" si="7"/>
        <v>33339.589999999997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35000</v>
      </c>
      <c r="D79" s="19">
        <f t="shared" si="4"/>
        <v>35000</v>
      </c>
      <c r="E79" s="18">
        <v>0</v>
      </c>
      <c r="F79" s="19">
        <f t="shared" si="5"/>
        <v>0</v>
      </c>
      <c r="G79" s="18">
        <f t="shared" si="6"/>
        <v>35000</v>
      </c>
      <c r="H79" s="18">
        <f t="shared" si="7"/>
        <v>35000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33535.72</v>
      </c>
      <c r="D81" s="19">
        <f t="shared" si="4"/>
        <v>33535.72</v>
      </c>
      <c r="E81" s="18">
        <v>0</v>
      </c>
      <c r="F81" s="19">
        <f t="shared" si="5"/>
        <v>0</v>
      </c>
      <c r="G81" s="18">
        <f t="shared" si="6"/>
        <v>33535.72</v>
      </c>
      <c r="H81" s="18">
        <f t="shared" si="7"/>
        <v>33535.72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45242.79</v>
      </c>
      <c r="D90" s="19">
        <f t="shared" si="4"/>
        <v>45242.79</v>
      </c>
      <c r="E90" s="18">
        <v>0</v>
      </c>
      <c r="F90" s="19">
        <f t="shared" si="5"/>
        <v>0</v>
      </c>
      <c r="G90" s="18">
        <f t="shared" si="6"/>
        <v>45242.79</v>
      </c>
      <c r="H90" s="18">
        <f t="shared" si="7"/>
        <v>45242.79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0</v>
      </c>
      <c r="D108" s="19">
        <f t="shared" si="4"/>
        <v>0</v>
      </c>
      <c r="E108" s="18">
        <v>0</v>
      </c>
      <c r="F108" s="19">
        <f t="shared" si="5"/>
        <v>0</v>
      </c>
      <c r="G108" s="18">
        <f t="shared" si="6"/>
        <v>0</v>
      </c>
      <c r="H108" s="18">
        <f t="shared" si="7"/>
        <v>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9113.7900000000009</v>
      </c>
      <c r="D114" s="19">
        <f t="shared" si="4"/>
        <v>9113.7900000000009</v>
      </c>
      <c r="E114" s="18">
        <v>0</v>
      </c>
      <c r="F114" s="19">
        <f t="shared" si="5"/>
        <v>0</v>
      </c>
      <c r="G114" s="18">
        <f t="shared" si="6"/>
        <v>9113.7900000000009</v>
      </c>
      <c r="H114" s="18">
        <f t="shared" si="7"/>
        <v>9113.7900000000009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500325.35</v>
      </c>
      <c r="D119" s="39">
        <f t="shared" si="8"/>
        <v>500325.35</v>
      </c>
      <c r="E119" s="39">
        <f t="shared" si="8"/>
        <v>0</v>
      </c>
      <c r="F119" s="39">
        <f t="shared" si="8"/>
        <v>0</v>
      </c>
      <c r="G119" s="39">
        <f t="shared" si="8"/>
        <v>500325.35</v>
      </c>
      <c r="H119" s="40">
        <f t="shared" si="8"/>
        <v>500325.35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178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44050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AX/R8cSuF0NJ0/OR2BM4hPEka/merJl/Nen4QewdiwvV3ZyrRGTrT3PMjzMm+7Y6fyzNuRLH6b7vHKfB63DatA==" saltValue="dmqBrL4wPikAT0ntRPyA5Q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Rosilyn Mosley</cp:lastModifiedBy>
  <cp:lastPrinted>2019-09-26T17:17:34Z</cp:lastPrinted>
  <dcterms:created xsi:type="dcterms:W3CDTF">2019-09-24T20:18:27Z</dcterms:created>
  <dcterms:modified xsi:type="dcterms:W3CDTF">2020-09-02T18:46:52Z</dcterms:modified>
</cp:coreProperties>
</file>