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rdos\Desktop\"/>
    </mc:Choice>
  </mc:AlternateContent>
  <xr:revisionPtr revIDLastSave="0" documentId="13_ncr:1_{B18F3FB4-1470-45CC-9CF6-F23AA4166E09}" xr6:coauthVersionLast="47" xr6:coauthVersionMax="47" xr10:uidLastSave="{00000000-0000-0000-0000-000000000000}"/>
  <bookViews>
    <workbookView xWindow="19090" yWindow="-110" windowWidth="19420" windowHeight="10300" xr2:uid="{76B5A60E-E3B6-473E-9514-FD32488F7514}"/>
  </bookViews>
  <sheets>
    <sheet name="Final Authorization" sheetId="3" r:id="rId1"/>
    <sheet name="FA 1" sheetId="2" r:id="rId2"/>
    <sheet name="Previous Balanc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2" i="3" l="1"/>
  <c r="D112" i="3"/>
  <c r="H111" i="3"/>
  <c r="I111" i="3" s="1"/>
  <c r="G111" i="3"/>
  <c r="E111" i="3"/>
  <c r="I110" i="3"/>
  <c r="H110" i="3"/>
  <c r="G110" i="3"/>
  <c r="E110" i="3"/>
  <c r="H109" i="3"/>
  <c r="I109" i="3" s="1"/>
  <c r="G109" i="3"/>
  <c r="E109" i="3"/>
  <c r="I108" i="3"/>
  <c r="H108" i="3"/>
  <c r="G108" i="3"/>
  <c r="E108" i="3"/>
  <c r="H107" i="3"/>
  <c r="I107" i="3" s="1"/>
  <c r="G107" i="3"/>
  <c r="E107" i="3"/>
  <c r="H106" i="3"/>
  <c r="I106" i="3" s="1"/>
  <c r="G106" i="3"/>
  <c r="E106" i="3"/>
  <c r="H105" i="3"/>
  <c r="I105" i="3" s="1"/>
  <c r="G105" i="3"/>
  <c r="E105" i="3"/>
  <c r="H104" i="3"/>
  <c r="I104" i="3" s="1"/>
  <c r="G104" i="3"/>
  <c r="E104" i="3"/>
  <c r="H103" i="3"/>
  <c r="I103" i="3" s="1"/>
  <c r="G103" i="3"/>
  <c r="E103" i="3"/>
  <c r="I102" i="3"/>
  <c r="H102" i="3"/>
  <c r="G102" i="3"/>
  <c r="E102" i="3"/>
  <c r="H101" i="3"/>
  <c r="I101" i="3" s="1"/>
  <c r="G101" i="3"/>
  <c r="E101" i="3"/>
  <c r="H100" i="3"/>
  <c r="I100" i="3" s="1"/>
  <c r="G100" i="3"/>
  <c r="E100" i="3"/>
  <c r="I99" i="3"/>
  <c r="H99" i="3"/>
  <c r="G99" i="3"/>
  <c r="E99" i="3"/>
  <c r="H98" i="3"/>
  <c r="I98" i="3" s="1"/>
  <c r="G98" i="3"/>
  <c r="E98" i="3"/>
  <c r="H97" i="3"/>
  <c r="I97" i="3" s="1"/>
  <c r="G97" i="3"/>
  <c r="E97" i="3"/>
  <c r="I96" i="3"/>
  <c r="H96" i="3"/>
  <c r="G96" i="3"/>
  <c r="E96" i="3"/>
  <c r="H95" i="3"/>
  <c r="I95" i="3" s="1"/>
  <c r="G95" i="3"/>
  <c r="E95" i="3"/>
  <c r="H94" i="3"/>
  <c r="I94" i="3" s="1"/>
  <c r="G94" i="3"/>
  <c r="E94" i="3"/>
  <c r="I93" i="3"/>
  <c r="H93" i="3"/>
  <c r="G93" i="3"/>
  <c r="E93" i="3"/>
  <c r="H92" i="3"/>
  <c r="I92" i="3" s="1"/>
  <c r="G92" i="3"/>
  <c r="E92" i="3"/>
  <c r="H91" i="3"/>
  <c r="I91" i="3" s="1"/>
  <c r="G91" i="3"/>
  <c r="E91" i="3"/>
  <c r="I90" i="3"/>
  <c r="H90" i="3"/>
  <c r="G90" i="3"/>
  <c r="E90" i="3"/>
  <c r="H89" i="3"/>
  <c r="I89" i="3" s="1"/>
  <c r="G89" i="3"/>
  <c r="E89" i="3"/>
  <c r="H88" i="3"/>
  <c r="I88" i="3" s="1"/>
  <c r="G88" i="3"/>
  <c r="E88" i="3"/>
  <c r="I87" i="3"/>
  <c r="H87" i="3"/>
  <c r="G87" i="3"/>
  <c r="E87" i="3"/>
  <c r="H86" i="3"/>
  <c r="I86" i="3" s="1"/>
  <c r="G86" i="3"/>
  <c r="E86" i="3"/>
  <c r="H85" i="3"/>
  <c r="I85" i="3" s="1"/>
  <c r="G85" i="3"/>
  <c r="E85" i="3"/>
  <c r="H84" i="3"/>
  <c r="I84" i="3" s="1"/>
  <c r="G84" i="3"/>
  <c r="E84" i="3"/>
  <c r="H83" i="3"/>
  <c r="I83" i="3" s="1"/>
  <c r="G83" i="3"/>
  <c r="E83" i="3"/>
  <c r="H82" i="3"/>
  <c r="I82" i="3" s="1"/>
  <c r="G82" i="3"/>
  <c r="E82" i="3"/>
  <c r="I81" i="3"/>
  <c r="H81" i="3"/>
  <c r="G81" i="3"/>
  <c r="E81" i="3"/>
  <c r="H80" i="3"/>
  <c r="I80" i="3" s="1"/>
  <c r="G80" i="3"/>
  <c r="E80" i="3"/>
  <c r="H79" i="3"/>
  <c r="I79" i="3" s="1"/>
  <c r="G79" i="3"/>
  <c r="E79" i="3"/>
  <c r="I78" i="3"/>
  <c r="H78" i="3"/>
  <c r="G78" i="3"/>
  <c r="E78" i="3"/>
  <c r="H77" i="3"/>
  <c r="I77" i="3" s="1"/>
  <c r="G77" i="3"/>
  <c r="E77" i="3"/>
  <c r="H76" i="3"/>
  <c r="I76" i="3" s="1"/>
  <c r="G76" i="3"/>
  <c r="E76" i="3"/>
  <c r="I75" i="3"/>
  <c r="H75" i="3"/>
  <c r="G75" i="3"/>
  <c r="E75" i="3"/>
  <c r="H74" i="3"/>
  <c r="I74" i="3" s="1"/>
  <c r="G74" i="3"/>
  <c r="E74" i="3"/>
  <c r="H73" i="3"/>
  <c r="I73" i="3" s="1"/>
  <c r="G73" i="3"/>
  <c r="E73" i="3"/>
  <c r="I72" i="3"/>
  <c r="H72" i="3"/>
  <c r="G72" i="3"/>
  <c r="E72" i="3"/>
  <c r="H71" i="3"/>
  <c r="I71" i="3" s="1"/>
  <c r="G71" i="3"/>
  <c r="E71" i="3"/>
  <c r="H70" i="3"/>
  <c r="I70" i="3" s="1"/>
  <c r="G70" i="3"/>
  <c r="E70" i="3"/>
  <c r="I69" i="3"/>
  <c r="H69" i="3"/>
  <c r="G69" i="3"/>
  <c r="E69" i="3"/>
  <c r="H68" i="3"/>
  <c r="I68" i="3" s="1"/>
  <c r="G68" i="3"/>
  <c r="E68" i="3"/>
  <c r="H67" i="3"/>
  <c r="I67" i="3" s="1"/>
  <c r="G67" i="3"/>
  <c r="E67" i="3"/>
  <c r="I66" i="3"/>
  <c r="H66" i="3"/>
  <c r="G66" i="3"/>
  <c r="E66" i="3"/>
  <c r="H65" i="3"/>
  <c r="I65" i="3" s="1"/>
  <c r="G65" i="3"/>
  <c r="E65" i="3"/>
  <c r="H64" i="3"/>
  <c r="I64" i="3" s="1"/>
  <c r="G64" i="3"/>
  <c r="E64" i="3"/>
  <c r="I63" i="3"/>
  <c r="H63" i="3"/>
  <c r="G63" i="3"/>
  <c r="E63" i="3"/>
  <c r="H62" i="3"/>
  <c r="I62" i="3" s="1"/>
  <c r="G62" i="3"/>
  <c r="E62" i="3"/>
  <c r="H61" i="3"/>
  <c r="I61" i="3" s="1"/>
  <c r="G61" i="3"/>
  <c r="E61" i="3"/>
  <c r="I60" i="3"/>
  <c r="H60" i="3"/>
  <c r="G60" i="3"/>
  <c r="E60" i="3"/>
  <c r="H59" i="3"/>
  <c r="I59" i="3" s="1"/>
  <c r="G59" i="3"/>
  <c r="E59" i="3"/>
  <c r="H58" i="3"/>
  <c r="I58" i="3" s="1"/>
  <c r="G58" i="3"/>
  <c r="E58" i="3"/>
  <c r="I55" i="3"/>
  <c r="H55" i="3"/>
  <c r="G55" i="3"/>
  <c r="E55" i="3"/>
  <c r="H54" i="3"/>
  <c r="I54" i="3" s="1"/>
  <c r="G54" i="3"/>
  <c r="E54" i="3"/>
  <c r="H53" i="3"/>
  <c r="I53" i="3" s="1"/>
  <c r="G53" i="3"/>
  <c r="E53" i="3"/>
  <c r="I52" i="3"/>
  <c r="H52" i="3"/>
  <c r="G52" i="3"/>
  <c r="E52" i="3"/>
  <c r="H51" i="3"/>
  <c r="I51" i="3" s="1"/>
  <c r="G51" i="3"/>
  <c r="E51" i="3"/>
  <c r="H50" i="3"/>
  <c r="I50" i="3" s="1"/>
  <c r="G50" i="3"/>
  <c r="E50" i="3"/>
  <c r="I49" i="3"/>
  <c r="H49" i="3"/>
  <c r="G49" i="3"/>
  <c r="E49" i="3"/>
  <c r="H48" i="3"/>
  <c r="I48" i="3" s="1"/>
  <c r="G48" i="3"/>
  <c r="E48" i="3"/>
  <c r="H47" i="3"/>
  <c r="I47" i="3" s="1"/>
  <c r="G47" i="3"/>
  <c r="E47" i="3"/>
  <c r="I46" i="3"/>
  <c r="H46" i="3"/>
  <c r="G46" i="3"/>
  <c r="E46" i="3"/>
  <c r="H45" i="3"/>
  <c r="I45" i="3" s="1"/>
  <c r="G45" i="3"/>
  <c r="E45" i="3"/>
  <c r="H44" i="3"/>
  <c r="I44" i="3" s="1"/>
  <c r="G44" i="3"/>
  <c r="E44" i="3"/>
  <c r="I43" i="3"/>
  <c r="H43" i="3"/>
  <c r="G43" i="3"/>
  <c r="E43" i="3"/>
  <c r="H42" i="3"/>
  <c r="I42" i="3" s="1"/>
  <c r="G42" i="3"/>
  <c r="E42" i="3"/>
  <c r="H41" i="3"/>
  <c r="I41" i="3" s="1"/>
  <c r="G41" i="3"/>
  <c r="E41" i="3"/>
  <c r="I40" i="3"/>
  <c r="H40" i="3"/>
  <c r="G40" i="3"/>
  <c r="E40" i="3"/>
  <c r="H39" i="3"/>
  <c r="I39" i="3" s="1"/>
  <c r="G39" i="3"/>
  <c r="E39" i="3"/>
  <c r="H38" i="3"/>
  <c r="I38" i="3" s="1"/>
  <c r="G38" i="3"/>
  <c r="E38" i="3"/>
  <c r="I37" i="3"/>
  <c r="H37" i="3"/>
  <c r="G37" i="3"/>
  <c r="E37" i="3"/>
  <c r="H36" i="3"/>
  <c r="I36" i="3" s="1"/>
  <c r="G36" i="3"/>
  <c r="E36" i="3"/>
  <c r="H35" i="3"/>
  <c r="I35" i="3" s="1"/>
  <c r="G35" i="3"/>
  <c r="E35" i="3"/>
  <c r="I34" i="3"/>
  <c r="H34" i="3"/>
  <c r="G34" i="3"/>
  <c r="E34" i="3"/>
  <c r="H33" i="3"/>
  <c r="I33" i="3" s="1"/>
  <c r="G33" i="3"/>
  <c r="E33" i="3"/>
  <c r="H32" i="3"/>
  <c r="I32" i="3" s="1"/>
  <c r="G32" i="3"/>
  <c r="E32" i="3"/>
  <c r="I31" i="3"/>
  <c r="H31" i="3"/>
  <c r="G31" i="3"/>
  <c r="E31" i="3"/>
  <c r="H30" i="3"/>
  <c r="I30" i="3" s="1"/>
  <c r="G30" i="3"/>
  <c r="E30" i="3"/>
  <c r="H29" i="3"/>
  <c r="I29" i="3" s="1"/>
  <c r="G29" i="3"/>
  <c r="E29" i="3"/>
  <c r="I28" i="3"/>
  <c r="H28" i="3"/>
  <c r="G28" i="3"/>
  <c r="E28" i="3"/>
  <c r="H27" i="3"/>
  <c r="I27" i="3" s="1"/>
  <c r="G27" i="3"/>
  <c r="E27" i="3"/>
  <c r="H26" i="3"/>
  <c r="I26" i="3" s="1"/>
  <c r="G26" i="3"/>
  <c r="E26" i="3"/>
  <c r="I25" i="3"/>
  <c r="H25" i="3"/>
  <c r="G25" i="3"/>
  <c r="E25" i="3"/>
  <c r="H24" i="3"/>
  <c r="I24" i="3" s="1"/>
  <c r="G24" i="3"/>
  <c r="E24" i="3"/>
  <c r="H23" i="3"/>
  <c r="I23" i="3" s="1"/>
  <c r="G23" i="3"/>
  <c r="E23" i="3"/>
  <c r="I22" i="3"/>
  <c r="H22" i="3"/>
  <c r="G22" i="3"/>
  <c r="E22" i="3"/>
  <c r="H21" i="3"/>
  <c r="I21" i="3" s="1"/>
  <c r="G21" i="3"/>
  <c r="E21" i="3"/>
  <c r="H20" i="3"/>
  <c r="I20" i="3" s="1"/>
  <c r="G20" i="3"/>
  <c r="E20" i="3"/>
  <c r="H19" i="3"/>
  <c r="I19" i="3" s="1"/>
  <c r="G19" i="3"/>
  <c r="E19" i="3"/>
  <c r="H18" i="3"/>
  <c r="I18" i="3" s="1"/>
  <c r="G18" i="3"/>
  <c r="E18" i="3"/>
  <c r="H17" i="3"/>
  <c r="I17" i="3" s="1"/>
  <c r="G17" i="3"/>
  <c r="E17" i="3"/>
  <c r="I16" i="3"/>
  <c r="H16" i="3"/>
  <c r="G16" i="3"/>
  <c r="E16" i="3"/>
  <c r="H15" i="3"/>
  <c r="I15" i="3" s="1"/>
  <c r="G15" i="3"/>
  <c r="E15" i="3"/>
  <c r="H14" i="3"/>
  <c r="I14" i="3" s="1"/>
  <c r="G14" i="3"/>
  <c r="E14" i="3"/>
  <c r="I13" i="3"/>
  <c r="H13" i="3"/>
  <c r="G13" i="3"/>
  <c r="E13" i="3"/>
  <c r="H12" i="3"/>
  <c r="I12" i="3" s="1"/>
  <c r="G12" i="3"/>
  <c r="E12" i="3"/>
  <c r="H11" i="3"/>
  <c r="I11" i="3" s="1"/>
  <c r="G11" i="3"/>
  <c r="E11" i="3"/>
  <c r="I10" i="3"/>
  <c r="H10" i="3"/>
  <c r="G10" i="3"/>
  <c r="E10" i="3"/>
  <c r="H9" i="3"/>
  <c r="G9" i="3"/>
  <c r="E9" i="3"/>
  <c r="D112" i="2"/>
  <c r="E112" i="3" l="1"/>
  <c r="G112" i="3"/>
  <c r="H112" i="3"/>
  <c r="I9" i="3"/>
  <c r="I112" i="3" s="1"/>
  <c r="F112" i="2" l="1"/>
  <c r="G111" i="2"/>
  <c r="G112" i="2" s="1"/>
  <c r="H111" i="2"/>
  <c r="H112" i="2"/>
  <c r="I111" i="2"/>
  <c r="I112" i="2" s="1"/>
  <c r="E111" i="2"/>
  <c r="E112" i="2" s="1"/>
  <c r="H90" i="2"/>
  <c r="H91" i="2"/>
  <c r="H92" i="2"/>
  <c r="H51" i="2"/>
  <c r="H52" i="2"/>
  <c r="H53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11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60" i="2"/>
  <c r="H54" i="2"/>
  <c r="H10" i="2"/>
  <c r="H59" i="2"/>
  <c r="H107" i="2"/>
  <c r="H108" i="2"/>
  <c r="H109" i="2"/>
  <c r="H58" i="2"/>
  <c r="G19" i="2"/>
  <c r="G110" i="2" l="1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59" i="2"/>
  <c r="G58" i="2"/>
  <c r="G55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10" i="2"/>
  <c r="G9" i="2"/>
  <c r="I110" i="2"/>
  <c r="E110" i="2"/>
  <c r="I109" i="2"/>
  <c r="E109" i="2"/>
  <c r="I108" i="2"/>
  <c r="E108" i="2"/>
  <c r="I107" i="2"/>
  <c r="E107" i="2"/>
  <c r="I106" i="2"/>
  <c r="E106" i="2"/>
  <c r="I105" i="2"/>
  <c r="E105" i="2"/>
  <c r="I104" i="2"/>
  <c r="E104" i="2"/>
  <c r="I103" i="2"/>
  <c r="E103" i="2"/>
  <c r="I102" i="2"/>
  <c r="E102" i="2"/>
  <c r="I101" i="2"/>
  <c r="E101" i="2"/>
  <c r="I100" i="2"/>
  <c r="E100" i="2"/>
  <c r="I99" i="2"/>
  <c r="E99" i="2"/>
  <c r="I98" i="2"/>
  <c r="E98" i="2"/>
  <c r="I97" i="2"/>
  <c r="E97" i="2"/>
  <c r="I96" i="2"/>
  <c r="E96" i="2"/>
  <c r="I95" i="2"/>
  <c r="E95" i="2"/>
  <c r="I94" i="2"/>
  <c r="E94" i="2"/>
  <c r="I93" i="2"/>
  <c r="E93" i="2"/>
  <c r="I92" i="2"/>
  <c r="E92" i="2"/>
  <c r="I91" i="2"/>
  <c r="E91" i="2"/>
  <c r="I90" i="2"/>
  <c r="E90" i="2"/>
  <c r="I89" i="2"/>
  <c r="E89" i="2"/>
  <c r="I88" i="2"/>
  <c r="E88" i="2"/>
  <c r="I87" i="2"/>
  <c r="E87" i="2"/>
  <c r="I86" i="2"/>
  <c r="E86" i="2"/>
  <c r="I85" i="2"/>
  <c r="E85" i="2"/>
  <c r="I84" i="2"/>
  <c r="E84" i="2"/>
  <c r="I83" i="2"/>
  <c r="E83" i="2"/>
  <c r="I82" i="2"/>
  <c r="E82" i="2"/>
  <c r="I81" i="2"/>
  <c r="E81" i="2"/>
  <c r="I80" i="2"/>
  <c r="E80" i="2"/>
  <c r="I79" i="2"/>
  <c r="E79" i="2"/>
  <c r="I78" i="2"/>
  <c r="E78" i="2"/>
  <c r="I77" i="2"/>
  <c r="E77" i="2"/>
  <c r="I76" i="2"/>
  <c r="E76" i="2"/>
  <c r="I75" i="2"/>
  <c r="E75" i="2"/>
  <c r="I74" i="2"/>
  <c r="E74" i="2"/>
  <c r="I73" i="2"/>
  <c r="E73" i="2"/>
  <c r="I72" i="2"/>
  <c r="E72" i="2"/>
  <c r="I71" i="2"/>
  <c r="E71" i="2"/>
  <c r="I70" i="2"/>
  <c r="E70" i="2"/>
  <c r="I69" i="2"/>
  <c r="E69" i="2"/>
  <c r="I68" i="2"/>
  <c r="E68" i="2"/>
  <c r="I67" i="2"/>
  <c r="E67" i="2"/>
  <c r="I66" i="2"/>
  <c r="E66" i="2"/>
  <c r="I65" i="2"/>
  <c r="E65" i="2"/>
  <c r="I64" i="2"/>
  <c r="E64" i="2"/>
  <c r="I63" i="2"/>
  <c r="E63" i="2"/>
  <c r="I62" i="2"/>
  <c r="E62" i="2"/>
  <c r="I61" i="2"/>
  <c r="E61" i="2"/>
  <c r="I60" i="2"/>
  <c r="E60" i="2"/>
  <c r="I59" i="2"/>
  <c r="E59" i="2"/>
  <c r="I58" i="2"/>
  <c r="E58" i="2"/>
  <c r="H55" i="2"/>
  <c r="I55" i="2" s="1"/>
  <c r="E55" i="2"/>
  <c r="I54" i="2"/>
  <c r="E54" i="2"/>
  <c r="I53" i="2"/>
  <c r="E53" i="2"/>
  <c r="I52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45" i="2"/>
  <c r="I44" i="2"/>
  <c r="E44" i="2"/>
  <c r="I43" i="2"/>
  <c r="E43" i="2"/>
  <c r="I42" i="2"/>
  <c r="E42" i="2"/>
  <c r="I41" i="2"/>
  <c r="E41" i="2"/>
  <c r="I40" i="2"/>
  <c r="E40" i="2"/>
  <c r="I39" i="2"/>
  <c r="E39" i="2"/>
  <c r="I38" i="2"/>
  <c r="E38" i="2"/>
  <c r="I37" i="2"/>
  <c r="E37" i="2"/>
  <c r="I36" i="2"/>
  <c r="E36" i="2"/>
  <c r="I35" i="2"/>
  <c r="E35" i="2"/>
  <c r="I34" i="2"/>
  <c r="E34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H9" i="2"/>
  <c r="E9" i="2"/>
  <c r="G111" i="1"/>
  <c r="F111" i="1"/>
  <c r="D111" i="1"/>
  <c r="H110" i="1"/>
  <c r="I110" i="1" s="1"/>
  <c r="E110" i="1"/>
  <c r="H109" i="1"/>
  <c r="I109" i="1" s="1"/>
  <c r="E109" i="1"/>
  <c r="H108" i="1"/>
  <c r="I108" i="1" s="1"/>
  <c r="E108" i="1"/>
  <c r="H107" i="1"/>
  <c r="I107" i="1" s="1"/>
  <c r="E107" i="1"/>
  <c r="I106" i="1"/>
  <c r="H106" i="1"/>
  <c r="E106" i="1"/>
  <c r="I105" i="1"/>
  <c r="H105" i="1"/>
  <c r="E105" i="1"/>
  <c r="H104" i="1"/>
  <c r="I104" i="1" s="1"/>
  <c r="E104" i="1"/>
  <c r="I103" i="1"/>
  <c r="H103" i="1"/>
  <c r="E103" i="1"/>
  <c r="I102" i="1"/>
  <c r="H102" i="1"/>
  <c r="E102" i="1"/>
  <c r="I101" i="1"/>
  <c r="H101" i="1"/>
  <c r="E101" i="1"/>
  <c r="H100" i="1"/>
  <c r="I100" i="1" s="1"/>
  <c r="E100" i="1"/>
  <c r="I99" i="1"/>
  <c r="H99" i="1"/>
  <c r="E99" i="1"/>
  <c r="I98" i="1"/>
  <c r="H98" i="1"/>
  <c r="E98" i="1"/>
  <c r="I97" i="1"/>
  <c r="H97" i="1"/>
  <c r="E97" i="1"/>
  <c r="H96" i="1"/>
  <c r="I96" i="1" s="1"/>
  <c r="E96" i="1"/>
  <c r="I95" i="1"/>
  <c r="H95" i="1"/>
  <c r="E95" i="1"/>
  <c r="I94" i="1"/>
  <c r="H94" i="1"/>
  <c r="E94" i="1"/>
  <c r="I93" i="1"/>
  <c r="H93" i="1"/>
  <c r="E93" i="1"/>
  <c r="H92" i="1"/>
  <c r="I92" i="1" s="1"/>
  <c r="E92" i="1"/>
  <c r="I91" i="1"/>
  <c r="H91" i="1"/>
  <c r="E91" i="1"/>
  <c r="I90" i="1"/>
  <c r="H90" i="1"/>
  <c r="E90" i="1"/>
  <c r="I89" i="1"/>
  <c r="H89" i="1"/>
  <c r="E89" i="1"/>
  <c r="H88" i="1"/>
  <c r="I88" i="1" s="1"/>
  <c r="E88" i="1"/>
  <c r="I87" i="1"/>
  <c r="H87" i="1"/>
  <c r="E87" i="1"/>
  <c r="I86" i="1"/>
  <c r="H86" i="1"/>
  <c r="E86" i="1"/>
  <c r="I85" i="1"/>
  <c r="H85" i="1"/>
  <c r="E85" i="1"/>
  <c r="I84" i="1"/>
  <c r="H84" i="1"/>
  <c r="E84" i="1"/>
  <c r="I83" i="1"/>
  <c r="H83" i="1"/>
  <c r="E83" i="1"/>
  <c r="I82" i="1"/>
  <c r="H82" i="1"/>
  <c r="E82" i="1"/>
  <c r="I81" i="1"/>
  <c r="H81" i="1"/>
  <c r="E81" i="1"/>
  <c r="H80" i="1"/>
  <c r="I80" i="1" s="1"/>
  <c r="E80" i="1"/>
  <c r="I79" i="1"/>
  <c r="H79" i="1"/>
  <c r="E79" i="1"/>
  <c r="I78" i="1"/>
  <c r="H78" i="1"/>
  <c r="E78" i="1"/>
  <c r="H77" i="1"/>
  <c r="I77" i="1" s="1"/>
  <c r="E77" i="1"/>
  <c r="H76" i="1"/>
  <c r="I76" i="1" s="1"/>
  <c r="E76" i="1"/>
  <c r="I75" i="1"/>
  <c r="H75" i="1"/>
  <c r="E75" i="1"/>
  <c r="I74" i="1"/>
  <c r="H74" i="1"/>
  <c r="E74" i="1"/>
  <c r="I73" i="1"/>
  <c r="H73" i="1"/>
  <c r="E73" i="1"/>
  <c r="H72" i="1"/>
  <c r="I72" i="1" s="1"/>
  <c r="E72" i="1"/>
  <c r="I71" i="1"/>
  <c r="H71" i="1"/>
  <c r="E71" i="1"/>
  <c r="I70" i="1"/>
  <c r="H70" i="1"/>
  <c r="E70" i="1"/>
  <c r="H69" i="1"/>
  <c r="I69" i="1" s="1"/>
  <c r="E69" i="1"/>
  <c r="H68" i="1"/>
  <c r="I68" i="1" s="1"/>
  <c r="E68" i="1"/>
  <c r="H67" i="1"/>
  <c r="I67" i="1" s="1"/>
  <c r="E67" i="1"/>
  <c r="I66" i="1"/>
  <c r="H66" i="1"/>
  <c r="E66" i="1"/>
  <c r="H65" i="1"/>
  <c r="I65" i="1" s="1"/>
  <c r="E65" i="1"/>
  <c r="H64" i="1"/>
  <c r="I64" i="1" s="1"/>
  <c r="E64" i="1"/>
  <c r="H63" i="1"/>
  <c r="I63" i="1" s="1"/>
  <c r="E63" i="1"/>
  <c r="H62" i="1"/>
  <c r="I62" i="1" s="1"/>
  <c r="E62" i="1"/>
  <c r="H61" i="1"/>
  <c r="I61" i="1" s="1"/>
  <c r="E61" i="1"/>
  <c r="H60" i="1"/>
  <c r="I60" i="1" s="1"/>
  <c r="E60" i="1"/>
  <c r="I59" i="1"/>
  <c r="H59" i="1"/>
  <c r="E59" i="1"/>
  <c r="H58" i="1"/>
  <c r="I58" i="1" s="1"/>
  <c r="E58" i="1"/>
  <c r="H55" i="1"/>
  <c r="I55" i="1" s="1"/>
  <c r="E55" i="1"/>
  <c r="H54" i="1"/>
  <c r="I54" i="1" s="1"/>
  <c r="E54" i="1"/>
  <c r="H53" i="1"/>
  <c r="I53" i="1" s="1"/>
  <c r="E53" i="1"/>
  <c r="H52" i="1"/>
  <c r="I52" i="1" s="1"/>
  <c r="E52" i="1"/>
  <c r="I51" i="1"/>
  <c r="H51" i="1"/>
  <c r="E51" i="1"/>
  <c r="H50" i="1"/>
  <c r="I50" i="1" s="1"/>
  <c r="E50" i="1"/>
  <c r="H49" i="1"/>
  <c r="I49" i="1" s="1"/>
  <c r="E49" i="1"/>
  <c r="I48" i="1"/>
  <c r="H48" i="1"/>
  <c r="E48" i="1"/>
  <c r="I47" i="1"/>
  <c r="H47" i="1"/>
  <c r="E47" i="1"/>
  <c r="H46" i="1"/>
  <c r="I46" i="1" s="1"/>
  <c r="E46" i="1"/>
  <c r="H45" i="1"/>
  <c r="I45" i="1" s="1"/>
  <c r="E45" i="1"/>
  <c r="H44" i="1"/>
  <c r="I44" i="1" s="1"/>
  <c r="E44" i="1"/>
  <c r="H43" i="1"/>
  <c r="I43" i="1" s="1"/>
  <c r="E43" i="1"/>
  <c r="H42" i="1"/>
  <c r="I42" i="1" s="1"/>
  <c r="E42" i="1"/>
  <c r="H41" i="1"/>
  <c r="I41" i="1" s="1"/>
  <c r="E41" i="1"/>
  <c r="H40" i="1"/>
  <c r="I40" i="1" s="1"/>
  <c r="E40" i="1"/>
  <c r="H39" i="1"/>
  <c r="I39" i="1" s="1"/>
  <c r="E39" i="1"/>
  <c r="H38" i="1"/>
  <c r="I38" i="1" s="1"/>
  <c r="E38" i="1"/>
  <c r="H37" i="1"/>
  <c r="I37" i="1" s="1"/>
  <c r="E37" i="1"/>
  <c r="H36" i="1"/>
  <c r="I36" i="1" s="1"/>
  <c r="E36" i="1"/>
  <c r="H35" i="1"/>
  <c r="I35" i="1" s="1"/>
  <c r="E35" i="1"/>
  <c r="H34" i="1"/>
  <c r="I34" i="1" s="1"/>
  <c r="E34" i="1"/>
  <c r="H33" i="1"/>
  <c r="I33" i="1" s="1"/>
  <c r="E33" i="1"/>
  <c r="H32" i="1"/>
  <c r="I32" i="1" s="1"/>
  <c r="E32" i="1"/>
  <c r="H31" i="1"/>
  <c r="I31" i="1" s="1"/>
  <c r="E31" i="1"/>
  <c r="H30" i="1"/>
  <c r="I30" i="1" s="1"/>
  <c r="E30" i="1"/>
  <c r="H29" i="1"/>
  <c r="I29" i="1" s="1"/>
  <c r="E29" i="1"/>
  <c r="H28" i="1"/>
  <c r="I28" i="1" s="1"/>
  <c r="E28" i="1"/>
  <c r="H27" i="1"/>
  <c r="I27" i="1" s="1"/>
  <c r="E27" i="1"/>
  <c r="H26" i="1"/>
  <c r="I26" i="1" s="1"/>
  <c r="E26" i="1"/>
  <c r="H25" i="1"/>
  <c r="I25" i="1" s="1"/>
  <c r="E25" i="1"/>
  <c r="H24" i="1"/>
  <c r="I24" i="1" s="1"/>
  <c r="E24" i="1"/>
  <c r="H23" i="1"/>
  <c r="I23" i="1" s="1"/>
  <c r="E23" i="1"/>
  <c r="H22" i="1"/>
  <c r="I22" i="1" s="1"/>
  <c r="E22" i="1"/>
  <c r="H21" i="1"/>
  <c r="I21" i="1" s="1"/>
  <c r="E21" i="1"/>
  <c r="H20" i="1"/>
  <c r="I20" i="1" s="1"/>
  <c r="E20" i="1"/>
  <c r="H19" i="1"/>
  <c r="I19" i="1" s="1"/>
  <c r="E19" i="1"/>
  <c r="H18" i="1"/>
  <c r="I18" i="1" s="1"/>
  <c r="E18" i="1"/>
  <c r="I17" i="1"/>
  <c r="H17" i="1"/>
  <c r="E17" i="1"/>
  <c r="H16" i="1"/>
  <c r="I16" i="1" s="1"/>
  <c r="E16" i="1"/>
  <c r="H15" i="1"/>
  <c r="I15" i="1" s="1"/>
  <c r="E15" i="1"/>
  <c r="H14" i="1"/>
  <c r="I14" i="1" s="1"/>
  <c r="E14" i="1"/>
  <c r="I13" i="1"/>
  <c r="H13" i="1"/>
  <c r="E13" i="1"/>
  <c r="H12" i="1"/>
  <c r="I12" i="1" s="1"/>
  <c r="E12" i="1"/>
  <c r="H11" i="1"/>
  <c r="I11" i="1" s="1"/>
  <c r="E11" i="1"/>
  <c r="H10" i="1"/>
  <c r="I10" i="1" s="1"/>
  <c r="E10" i="1"/>
  <c r="I9" i="1"/>
  <c r="H9" i="1"/>
  <c r="E9" i="1"/>
  <c r="E111" i="1" l="1"/>
  <c r="I9" i="2"/>
  <c r="H111" i="1"/>
  <c r="I111" i="1"/>
</calcChain>
</file>

<file path=xl/sharedStrings.xml><?xml version="1.0" encoding="utf-8"?>
<sst xmlns="http://schemas.openxmlformats.org/spreadsheetml/2006/main" count="806" uniqueCount="252">
  <si>
    <t>FUNDING AUTHORIZATION</t>
  </si>
  <si>
    <t>ALLOCATION PERIOD</t>
  </si>
  <si>
    <t>Additional Allocation</t>
  </si>
  <si>
    <t>Grand Total Allocation</t>
  </si>
  <si>
    <t>Co. No.</t>
  </si>
  <si>
    <t>COUNTY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</si>
  <si>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</si>
  <si>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</si>
  <si>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</si>
  <si>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</si>
  <si>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</si>
  <si>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</si>
  <si>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</si>
  <si>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</si>
  <si>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</si>
  <si>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</si>
  <si>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</si>
  <si>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</si>
  <si>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</si>
  <si>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</si>
  <si>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</si>
  <si>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</si>
  <si>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</si>
  <si>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</si>
  <si>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</si>
  <si>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</si>
  <si>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</si>
  <si>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</si>
  <si>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</si>
  <si>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</si>
  <si>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</si>
  <si>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</si>
  <si>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</si>
  <si>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</si>
  <si>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</si>
  <si>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BRUNSWICK</t>
  </si>
  <si>
    <t>MJBMXLN9NJT5</t>
  </si>
  <si>
    <t>BUNCOMBE</t>
  </si>
  <si>
    <t>W5TCDKMLHE69</t>
  </si>
  <si>
    <t>BURKE</t>
  </si>
  <si>
    <t>KVJHUFURQDM5</t>
  </si>
  <si>
    <t>CABARRUS</t>
  </si>
  <si>
    <t>PF3KTEELMHV6</t>
  </si>
  <si>
    <t>CALDWELL</t>
  </si>
  <si>
    <t>HL4FGNJNGE97</t>
  </si>
  <si>
    <t>CAMDEN</t>
  </si>
  <si>
    <t>FVT7YDQ5CAA5</t>
  </si>
  <si>
    <t>CARTERET</t>
  </si>
  <si>
    <t>UC6WJ2MQMJS8</t>
  </si>
  <si>
    <t>CASWELL</t>
  </si>
  <si>
    <t>CL7NKCTNQG75</t>
  </si>
  <si>
    <t>CATAWBA</t>
  </si>
  <si>
    <t>GYUNA9W1NFM1</t>
  </si>
  <si>
    <t>CHATHAM</t>
  </si>
  <si>
    <t>KE57QE2GV5F1</t>
  </si>
  <si>
    <t>CHEROKEE</t>
  </si>
  <si>
    <t>DCEGK6HA11M5</t>
  </si>
  <si>
    <t>CHOWAN</t>
  </si>
  <si>
    <t>YJJ7KT3E58F5</t>
  </si>
  <si>
    <t>CLAY</t>
  </si>
  <si>
    <t>HYKLQVNWLXK7</t>
  </si>
  <si>
    <t>CLEVELAND</t>
  </si>
  <si>
    <t>MXEZRW9DKR86</t>
  </si>
  <si>
    <t>COLUMBUS</t>
  </si>
  <si>
    <t>V1UAJ4L87WQ7</t>
  </si>
  <si>
    <t>CRAVEN</t>
  </si>
  <si>
    <t>LTZ2U8LZQ214</t>
  </si>
  <si>
    <t>CUMBERLAND</t>
  </si>
  <si>
    <t>TH2WJPJRMGV3</t>
  </si>
  <si>
    <t>CURRITUCK</t>
  </si>
  <si>
    <t>VDL5DNFQX374</t>
  </si>
  <si>
    <t>DARE</t>
  </si>
  <si>
    <t>ELV6JGB11QK6</t>
  </si>
  <si>
    <t>DAVIDSON</t>
  </si>
  <si>
    <t>C9P5MDJC7KY7</t>
  </si>
  <si>
    <t>DAVIE</t>
  </si>
  <si>
    <t>GSJ6K8J2PD57</t>
  </si>
  <si>
    <t>DUPLIN</t>
  </si>
  <si>
    <t>KZN4GK5262K3</t>
  </si>
  <si>
    <t>DURHAM</t>
  </si>
  <si>
    <t>LJ5BA6U2HLM7</t>
  </si>
  <si>
    <t>EDGECOMBE</t>
  </si>
  <si>
    <t>DYB5XFVEN8H3</t>
  </si>
  <si>
    <t>FORSYTH</t>
  </si>
  <si>
    <t>ZTVELM361423</t>
  </si>
  <si>
    <t>FRANKLIN</t>
  </si>
  <si>
    <t>FFKTRQCNN143</t>
  </si>
  <si>
    <t>GASTON</t>
  </si>
  <si>
    <t>QKY9R8A8D5J6</t>
  </si>
  <si>
    <t>GATES</t>
  </si>
  <si>
    <t>F4L4FXEB3BK3</t>
  </si>
  <si>
    <t>GRAHAM</t>
  </si>
  <si>
    <t>W3JTGJ1KP5D7</t>
  </si>
  <si>
    <t>GRANVILLE</t>
  </si>
  <si>
    <t>DAZ3PRU8U4J5</t>
  </si>
  <si>
    <t>GREENE</t>
  </si>
  <si>
    <t>VCU5LD71N9U3</t>
  </si>
  <si>
    <t>GUILFORD</t>
  </si>
  <si>
    <t>YBEQWGFJPMJ3</t>
  </si>
  <si>
    <t>HALIFAX</t>
  </si>
  <si>
    <t>MRL8MYNJJ3Y5</t>
  </si>
  <si>
    <t>HARNETT</t>
  </si>
  <si>
    <t>JBDCD9V41BX7</t>
  </si>
  <si>
    <t>HAYWOOD</t>
  </si>
  <si>
    <t>DQHZEVAV95G5</t>
  </si>
  <si>
    <t>HENDERSON</t>
  </si>
  <si>
    <t>EXFKXBHH7EG7</t>
  </si>
  <si>
    <t>HERTFORD</t>
  </si>
  <si>
    <t>YJEUCNJ7BQK7</t>
  </si>
  <si>
    <t>HOKE</t>
  </si>
  <si>
    <t>C1GWSADARX51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</si>
  <si>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</si>
  <si>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</si>
  <si>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</si>
  <si>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</si>
  <si>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</si>
  <si>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</si>
  <si>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</si>
  <si>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</si>
  <si>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</si>
  <si>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</si>
  <si>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</si>
  <si>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</si>
  <si>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</si>
  <si>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</si>
  <si>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</si>
  <si>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</si>
  <si>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</si>
  <si>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</si>
  <si>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</si>
  <si>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</si>
  <si>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</si>
  <si>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</si>
  <si>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</si>
  <si>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</si>
  <si>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</si>
  <si>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</si>
  <si>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</si>
  <si>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</si>
  <si>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</si>
  <si>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</si>
  <si>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</si>
  <si>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</si>
  <si>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</si>
  <si>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</si>
  <si>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</si>
  <si>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</si>
  <si>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</si>
  <si>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</si>
  <si>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</si>
  <si>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</si>
  <si>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</si>
  <si>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</si>
  <si>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</si>
  <si>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</si>
  <si>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</si>
  <si>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</si>
  <si>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</si>
  <si>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</si>
  <si>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</si>
  <si>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</si>
  <si>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</si>
  <si>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</si>
  <si>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</si>
  <si>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</si>
  <si>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</si>
  <si>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</si>
  <si>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</si>
  <si>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</si>
  <si>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</si>
  <si>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</si>
  <si>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</si>
  <si>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</si>
  <si>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</si>
  <si>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</si>
  <si>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</si>
  <si>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</si>
  <si>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</si>
  <si>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</si>
  <si>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</si>
  <si>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</si>
  <si>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</si>
  <si>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</si>
  <si>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</si>
  <si>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</si>
  <si>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</si>
  <si>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</si>
  <si>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</si>
  <si>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</si>
  <si>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</si>
  <si>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</si>
  <si>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</si>
  <si>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</si>
  <si>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</si>
  <si>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</si>
  <si>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</si>
  <si>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</si>
  <si>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</si>
  <si>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</si>
  <si>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</si>
  <si>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</si>
  <si>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</si>
  <si>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</si>
  <si>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</si>
  <si>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</si>
  <si>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</si>
  <si>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</si>
  <si>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</si>
  <si>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</si>
  <si>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</si>
  <si>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</si>
  <si>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</si>
  <si>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</si>
  <si>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</si>
  <si>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</si>
  <si>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</si>
  <si>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</si>
  <si>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 xml:space="preserve"> </t>
  </si>
  <si>
    <t>AUTHORIZED SIGNATURE</t>
  </si>
  <si>
    <t>From</t>
  </si>
  <si>
    <t>To</t>
  </si>
  <si>
    <t>FUNDING SOURCE:</t>
  </si>
  <si>
    <t>Utility Assistance - Disaster Recovery State Funds</t>
  </si>
  <si>
    <t>Service Period:</t>
  </si>
  <si>
    <t>EFFECTIVE DATE:</t>
  </si>
  <si>
    <t>Payment Period:</t>
  </si>
  <si>
    <t>AUTHORIZATION NUMBER:</t>
  </si>
  <si>
    <t>This is for Direct Payments and is provided for informational purpose.</t>
  </si>
  <si>
    <t>UEI</t>
  </si>
  <si>
    <t>Funding Source</t>
  </si>
  <si>
    <t>State Funds</t>
  </si>
  <si>
    <t>Project Description:</t>
  </si>
  <si>
    <t>DSS-DRA SL2024-53 Utility Assistance</t>
  </si>
  <si>
    <t>Research &amp; Development:</t>
  </si>
  <si>
    <t>Grant Title:</t>
  </si>
  <si>
    <t>N/A</t>
  </si>
  <si>
    <t xml:space="preserve">Award Name:  </t>
  </si>
  <si>
    <t>Award Number:</t>
  </si>
  <si>
    <t>Award Date:</t>
  </si>
  <si>
    <t xml:space="preserve">Federal Agency: </t>
  </si>
  <si>
    <t xml:space="preserve">GRANT INFORMATION: </t>
  </si>
  <si>
    <t>This funding authorization represents 100% State Funds</t>
  </si>
  <si>
    <t>This allocation represents the amount as designated in Session Law 2024-Disaster Recovery Act of 2024 - Part II</t>
  </si>
  <si>
    <t xml:space="preserve">XS411 Heading: </t>
  </si>
  <si>
    <t xml:space="preserve">Tracked on XS411: </t>
  </si>
  <si>
    <t>OBLIGATIONS INCURRED AND EXPENDITURES MADE UNDER THIS ADVICE WILL BE SUBJECT TO LIMITATIONS PUBLISHED BY  STATE AGENCIES AS TO THE AVAILABILITY OF FUNDS</t>
  </si>
  <si>
    <t>Date:</t>
  </si>
  <si>
    <t>Final Authorization</t>
  </si>
  <si>
    <t>Remaining Balance</t>
  </si>
  <si>
    <t>Remaining  Allocation</t>
  </si>
  <si>
    <t>Remaining Balances</t>
  </si>
  <si>
    <t>TOTAL REMAINING BALANCE: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</si>
</sst>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* #,##0.0000_);_(* \(#,##0.00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4" tint="-0.499984740745262"/>
      <name val="Aptos Narrow"/>
      <family val="2"/>
      <scheme val="minor"/>
    </font>
    <font>
      <b/>
      <sz val="10"/>
      <color theme="4" tint="-0.249977111117893"/>
      <name val="Aptos Narrow"/>
      <family val="2"/>
      <scheme val="minor"/>
    </font>
    <font>
      <b/>
      <sz val="8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  <font>
      <i/>
      <sz val="11"/>
      <color theme="4" tint="-0.49998474074526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4" tint="-0.499984740745262"/>
      <name val="Aptos Narrow"/>
      <family val="2"/>
      <scheme val="minor"/>
    </font>
    <font>
      <sz val="10"/>
      <color theme="4" tint="-0.49998474074526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 applyBorder="1" applyAlignment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 applyAlignment="1">
      <alignment horizontal="left" indent="1"/>
    </xf>
    <xf numFmtId="14" fontId="6" fillId="3" borderId="0" xfId="0" applyNumberFormat="1" applyFont="1" applyFill="1"/>
    <xf numFmtId="165" fontId="6" fillId="3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 applyAlignment="1">
      <alignment horizontal="left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11" xfId="0" applyFont="1" applyBorder="1"/>
    <xf numFmtId="164" fontId="2" fillId="2" borderId="0" xfId="1" quotePrefix="1" applyNumberFormat="1" applyFont="1" applyFill="1" applyBorder="1" applyAlignment="1">
      <alignment horizontal="right"/>
    </xf>
    <xf numFmtId="43" fontId="2" fillId="2" borderId="0" xfId="1" quotePrefix="1" applyFont="1" applyFill="1" applyBorder="1" applyAlignment="1"/>
    <xf numFmtId="166" fontId="2" fillId="2" borderId="0" xfId="1" quotePrefix="1" applyNumberFormat="1" applyFont="1" applyFill="1" applyBorder="1" applyAlignment="1"/>
    <xf numFmtId="0" fontId="2" fillId="0" borderId="12" xfId="0" quotePrefix="1" applyFont="1" applyBorder="1" applyAlignment="1">
      <alignment horizontal="center"/>
    </xf>
    <xf numFmtId="0" fontId="2" fillId="0" borderId="13" xfId="0" applyFont="1" applyBorder="1"/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9" xfId="1" applyNumberFormat="1" applyFont="1" applyFill="1" applyBorder="1" applyAlignment="1"/>
    <xf numFmtId="164" fontId="2" fillId="2" borderId="2" xfId="1" applyNumberFormat="1" applyFont="1" applyFill="1" applyBorder="1" applyAlignment="1"/>
    <xf numFmtId="0" fontId="2" fillId="2" borderId="1" xfId="0" applyFont="1" applyFill="1" applyBorder="1"/>
    <xf numFmtId="0" fontId="2" fillId="2" borderId="4" xfId="0" applyFont="1" applyFill="1" applyBorder="1"/>
    <xf numFmtId="164" fontId="2" fillId="2" borderId="4" xfId="1" applyNumberFormat="1" applyFont="1" applyFill="1" applyBorder="1" applyAlignment="1"/>
    <xf numFmtId="43" fontId="8" fillId="2" borderId="0" xfId="0" applyNumberFormat="1" applyFont="1" applyFill="1"/>
    <xf numFmtId="0" fontId="2" fillId="0" borderId="7" xfId="0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43" fontId="2" fillId="2" borderId="0" xfId="1" applyFont="1" applyFill="1" applyBorder="1" applyAlignment="1"/>
    <xf numFmtId="0" fontId="2" fillId="0" borderId="15" xfId="0" applyFont="1" applyBorder="1" applyAlignment="1">
      <alignment horizontal="center"/>
    </xf>
    <xf numFmtId="0" fontId="8" fillId="0" borderId="15" xfId="0" applyFont="1" applyBorder="1"/>
    <xf numFmtId="6" fontId="2" fillId="2" borderId="0" xfId="1" applyNumberFormat="1" applyFont="1" applyFill="1" applyBorder="1"/>
    <xf numFmtId="6" fontId="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12" fillId="2" borderId="0" xfId="0" applyFont="1" applyFill="1"/>
    <xf numFmtId="0" fontId="3" fillId="2" borderId="0" xfId="0" applyFont="1" applyFill="1"/>
    <xf numFmtId="164" fontId="3" fillId="2" borderId="0" xfId="1" applyNumberFormat="1" applyFont="1" applyFill="1" applyBorder="1" applyAlignment="1"/>
    <xf numFmtId="0" fontId="4" fillId="2" borderId="0" xfId="0" applyFont="1" applyFill="1" applyAlignment="1">
      <alignment vertical="center"/>
    </xf>
    <xf numFmtId="0" fontId="14" fillId="3" borderId="0" xfId="1" applyNumberFormat="1" applyFont="1" applyFill="1" applyBorder="1" applyAlignment="1"/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5" fillId="2" borderId="0" xfId="0" applyFont="1" applyFill="1"/>
    <xf numFmtId="165" fontId="5" fillId="2" borderId="0" xfId="0" applyNumberFormat="1" applyFont="1" applyFill="1"/>
    <xf numFmtId="164" fontId="5" fillId="2" borderId="0" xfId="1" applyNumberFormat="1" applyFont="1" applyFill="1" applyBorder="1" applyAlignment="1"/>
    <xf numFmtId="165" fontId="2" fillId="2" borderId="0" xfId="0" applyNumberFormat="1" applyFont="1" applyFill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44" fontId="2" fillId="2" borderId="0" xfId="2" applyFont="1" applyFill="1" applyBorder="1" applyAlignment="1" applyProtection="1">
      <protection locked="0"/>
    </xf>
    <xf numFmtId="0" fontId="2" fillId="2" borderId="0" xfId="0" applyFont="1" applyFill="1" applyAlignment="1">
      <alignment wrapText="1"/>
    </xf>
    <xf numFmtId="0" fontId="2" fillId="0" borderId="0" xfId="0" applyFont="1"/>
    <xf numFmtId="164" fontId="2" fillId="0" borderId="0" xfId="1" applyNumberFormat="1" applyFont="1" applyBorder="1" applyAlignment="1"/>
    <xf numFmtId="4" fontId="2" fillId="4" borderId="8" xfId="1" applyNumberFormat="1" applyFont="1" applyFill="1" applyBorder="1" applyAlignment="1">
      <alignment horizontal="right"/>
    </xf>
    <xf numFmtId="4" fontId="2" fillId="4" borderId="11" xfId="1" applyNumberFormat="1" applyFont="1" applyFill="1" applyBorder="1" applyAlignment="1">
      <alignment horizontal="right"/>
    </xf>
    <xf numFmtId="4" fontId="2" fillId="4" borderId="13" xfId="1" applyNumberFormat="1" applyFont="1" applyFill="1" applyBorder="1" applyAlignment="1">
      <alignment horizontal="right"/>
    </xf>
    <xf numFmtId="4" fontId="2" fillId="0" borderId="5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2" fillId="3" borderId="17" xfId="0" applyNumberFormat="1" applyFont="1" applyFill="1" applyBorder="1"/>
    <xf numFmtId="4" fontId="2" fillId="0" borderId="17" xfId="1" applyNumberFormat="1" applyFont="1" applyBorder="1" applyAlignment="1">
      <alignment horizontal="right"/>
    </xf>
    <xf numFmtId="4" fontId="2" fillId="3" borderId="10" xfId="0" applyNumberFormat="1" applyFont="1" applyFill="1" applyBorder="1"/>
    <xf numFmtId="4" fontId="2" fillId="0" borderId="10" xfId="1" applyNumberFormat="1" applyFont="1" applyBorder="1" applyAlignment="1">
      <alignment horizontal="right"/>
    </xf>
    <xf numFmtId="4" fontId="2" fillId="3" borderId="12" xfId="0" applyNumberFormat="1" applyFont="1" applyFill="1" applyBorder="1"/>
    <xf numFmtId="4" fontId="2" fillId="0" borderId="12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3" xfId="1" applyNumberFormat="1" applyFont="1" applyBorder="1" applyAlignment="1">
      <alignment horizontal="right"/>
    </xf>
    <xf numFmtId="4" fontId="2" fillId="4" borderId="14" xfId="1" applyNumberFormat="1" applyFont="1" applyFill="1" applyBorder="1" applyAlignment="1">
      <alignment horizontal="right"/>
    </xf>
    <xf numFmtId="4" fontId="8" fillId="0" borderId="16" xfId="2" applyNumberFormat="1" applyFont="1" applyBorder="1"/>
    <xf numFmtId="4" fontId="2" fillId="3" borderId="8" xfId="0" applyNumberFormat="1" applyFont="1" applyFill="1" applyBorder="1"/>
    <xf numFmtId="4" fontId="2" fillId="3" borderId="11" xfId="0" applyNumberFormat="1" applyFont="1" applyFill="1" applyBorder="1"/>
    <xf numFmtId="4" fontId="2" fillId="3" borderId="13" xfId="0" applyNumberFormat="1" applyFont="1" applyFill="1" applyBorder="1"/>
    <xf numFmtId="4" fontId="8" fillId="0" borderId="18" xfId="2" applyNumberFormat="1" applyFont="1" applyBorder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 wrapText="1"/>
    </xf>
    <xf numFmtId="0" fontId="13" fillId="3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165" fontId="14" fillId="2" borderId="19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>
      <alignment horizontal="left" inden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2" fillId="5" borderId="10" xfId="0" applyFont="1" applyFill="1" applyBorder="1"/>
    <xf numFmtId="4" fontId="2" fillId="5" borderId="10" xfId="0" applyNumberFormat="1" applyFont="1" applyFill="1" applyBorder="1"/>
    <xf numFmtId="4" fontId="2" fillId="5" borderId="13" xfId="1" applyNumberFormat="1" applyFont="1" applyFill="1" applyBorder="1" applyAlignment="1">
      <alignment horizontal="right"/>
    </xf>
    <xf numFmtId="4" fontId="2" fillId="5" borderId="14" xfId="1" applyNumberFormat="1" applyFont="1" applyFill="1" applyBorder="1" applyAlignment="1">
      <alignment horizontal="right"/>
    </xf>
    <xf numFmtId="4" fontId="2" fillId="5" borderId="10" xfId="1" applyNumberFormat="1" applyFont="1" applyFill="1" applyBorder="1" applyAlignment="1">
      <alignment horizontal="right"/>
    </xf>
    <xf numFmtId="4" fontId="2" fillId="5" borderId="11" xfId="0" applyNumberFormat="1" applyFont="1" applyFill="1" applyBorder="1"/>
    <xf numFmtId="4" fontId="2" fillId="5" borderId="11" xfId="1" applyNumberFormat="1" applyFont="1" applyFill="1" applyBorder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165908</xdr:colOff>
      <xdr:row>136</xdr:row>
      <xdr:rowOff>99060</xdr:rowOff>
    </xdr:from>
    <xdr:to>
      <xdr:col>3</xdr:col>
      <xdr:colOff>758585</xdr:colOff>
      <xdr:row>139</xdr:row>
      <xdr:rowOff>156083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8CD0B7-BF60-4BCA-992B-FECBABF5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68" y="21831300"/>
          <a:ext cx="2896457" cy="549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415555</xdr:colOff>
      <xdr:row>0</xdr:row>
      <xdr:rowOff>986790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BDEBD-7307-4628-A234-696107B00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9347" y="28896"/>
          <a:ext cx="3259498" cy="957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165908</xdr:colOff>
      <xdr:row>136</xdr:row>
      <xdr:rowOff>99060</xdr:rowOff>
    </xdr:from>
    <xdr:to>
      <xdr:col>3</xdr:col>
      <xdr:colOff>753505</xdr:colOff>
      <xdr:row>139</xdr:row>
      <xdr:rowOff>156083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55049B-AC0E-4F23-A400-3102AE57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48" y="21419820"/>
          <a:ext cx="2885027" cy="544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410475</xdr:colOff>
      <xdr:row>0</xdr:row>
      <xdr:rowOff>985520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AB6E9D-B79E-4927-8177-5B7942DD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5677" y="26356"/>
          <a:ext cx="3253148" cy="956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104948</xdr:colOff>
      <xdr:row>135</xdr:row>
      <xdr:rowOff>123132</xdr:rowOff>
    </xdr:from>
    <xdr:to>
      <xdr:col>3</xdr:col>
      <xdr:colOff>558362</xdr:colOff>
      <xdr:row>138</xdr:row>
      <xdr:rowOff>160020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5C3A2B-F52C-4393-A15A-9DE538275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788" y="21443892"/>
          <a:ext cx="2602254" cy="5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574305</xdr:colOff>
      <xdr:row>1</xdr:row>
      <xdr:rowOff>40640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3CA263-5E1F-41C8-A132-719BD37B6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5677" y="26356"/>
          <a:ext cx="3253148" cy="1103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8239-7D05-485F-B14C-6142666C912B}">
  <dimension ref="A1:IU188"/>
  <sheetViews>
    <sheetView tabSelected="1" topLeftCell="A97" workbookViewId="0">
      <selection activeCell="K107" sqref="K107"/>
    </sheetView>
  </sheetViews>
  <sheetFormatPr defaultColWidth="9.109375" defaultRowHeight="10.8" x14ac:dyDescent="0.25"/>
  <cols>
    <col min="1" max="1" width="9.109375" style="65"/>
    <col min="2" max="2" width="17.5546875" style="65" customWidth="1"/>
    <col min="3" max="3" width="16" style="65" customWidth="1"/>
    <col min="4" max="4" width="16.33203125" style="65" customWidth="1"/>
    <col min="5" max="5" width="11.109375" style="65" bestFit="1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98" t="s">
        <v>222</v>
      </c>
      <c r="D3" s="98"/>
      <c r="E3" s="98"/>
      <c r="F3" s="98"/>
      <c r="H3" s="5" t="s">
        <v>223</v>
      </c>
      <c r="I3" s="5"/>
      <c r="J3" s="6">
        <v>45839</v>
      </c>
      <c r="K3" s="6">
        <v>46173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45839</v>
      </c>
      <c r="H4" s="99" t="s">
        <v>225</v>
      </c>
      <c r="I4" s="99"/>
      <c r="J4" s="6">
        <v>45839</v>
      </c>
      <c r="K4" s="6">
        <v>46203</v>
      </c>
      <c r="L4" s="6" t="s">
        <v>217</v>
      </c>
    </row>
    <row r="5" spans="1:13" s="1" customFormat="1" ht="13.8" x14ac:dyDescent="0.3">
      <c r="A5" s="99" t="s">
        <v>226</v>
      </c>
      <c r="B5" s="99"/>
      <c r="C5" s="8" t="s">
        <v>247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0" t="s">
        <v>250</v>
      </c>
      <c r="E7" s="101"/>
      <c r="F7" s="102" t="s">
        <v>249</v>
      </c>
      <c r="G7" s="103"/>
      <c r="H7" s="102" t="s">
        <v>3</v>
      </c>
      <c r="I7" s="103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f>F9</f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</v>
      </c>
      <c r="E10" s="76">
        <f t="shared" ref="E10:E55" si="2">D10</f>
        <v>0</v>
      </c>
      <c r="F10" s="68">
        <v>0</v>
      </c>
      <c r="G10" s="71">
        <f>F10</f>
        <v>0</v>
      </c>
      <c r="H10" s="85">
        <f>D10+F10</f>
        <v>0</v>
      </c>
      <c r="I10" s="80">
        <f t="shared" si="1"/>
        <v>0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f t="shared" ref="G11:G54" si="3">F11</f>
        <v>0</v>
      </c>
      <c r="H11" s="85">
        <f t="shared" ref="H11:H53" si="4">D11+F11</f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f t="shared" si="3"/>
        <v>0</v>
      </c>
      <c r="H12" s="85">
        <f t="shared" si="4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0</v>
      </c>
      <c r="E13" s="76">
        <f t="shared" si="2"/>
        <v>0</v>
      </c>
      <c r="F13" s="68">
        <v>0</v>
      </c>
      <c r="G13" s="71">
        <f t="shared" si="3"/>
        <v>0</v>
      </c>
      <c r="H13" s="85">
        <f t="shared" si="4"/>
        <v>0</v>
      </c>
      <c r="I13" s="80">
        <f t="shared" si="1"/>
        <v>0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0</v>
      </c>
      <c r="E14" s="76">
        <f t="shared" si="2"/>
        <v>0</v>
      </c>
      <c r="F14" s="68">
        <v>0</v>
      </c>
      <c r="G14" s="71">
        <f t="shared" si="3"/>
        <v>0</v>
      </c>
      <c r="H14" s="85">
        <f t="shared" si="4"/>
        <v>0</v>
      </c>
      <c r="I14" s="80">
        <f t="shared" si="1"/>
        <v>0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f t="shared" si="3"/>
        <v>0</v>
      </c>
      <c r="H15" s="85">
        <f t="shared" si="4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f t="shared" si="3"/>
        <v>0</v>
      </c>
      <c r="H16" s="85">
        <f t="shared" si="4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f t="shared" si="3"/>
        <v>0</v>
      </c>
      <c r="H17" s="85">
        <f t="shared" si="4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f t="shared" si="3"/>
        <v>0</v>
      </c>
      <c r="H18" s="85">
        <f t="shared" si="4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72150.81</v>
      </c>
      <c r="E19" s="76">
        <f t="shared" si="2"/>
        <v>72150.81</v>
      </c>
      <c r="F19" s="68">
        <v>26.48</v>
      </c>
      <c r="G19" s="71">
        <f>F19</f>
        <v>26.48</v>
      </c>
      <c r="H19" s="85">
        <f t="shared" si="4"/>
        <v>72177.289999999994</v>
      </c>
      <c r="I19" s="80">
        <f t="shared" si="1"/>
        <v>72177.289999999994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0</v>
      </c>
      <c r="E20" s="76">
        <f t="shared" si="2"/>
        <v>0</v>
      </c>
      <c r="F20" s="68">
        <v>400.88</v>
      </c>
      <c r="G20" s="71">
        <f t="shared" si="3"/>
        <v>400.88</v>
      </c>
      <c r="H20" s="85">
        <f t="shared" si="4"/>
        <v>400.88</v>
      </c>
      <c r="I20" s="80">
        <f t="shared" si="1"/>
        <v>400.88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f t="shared" si="3"/>
        <v>0</v>
      </c>
      <c r="H21" s="85">
        <f t="shared" si="4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</v>
      </c>
      <c r="E22" s="76">
        <f t="shared" si="2"/>
        <v>0</v>
      </c>
      <c r="F22" s="68">
        <v>0</v>
      </c>
      <c r="G22" s="71">
        <f t="shared" si="3"/>
        <v>0</v>
      </c>
      <c r="H22" s="85">
        <f t="shared" si="4"/>
        <v>0</v>
      </c>
      <c r="I22" s="80">
        <f t="shared" si="1"/>
        <v>0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f t="shared" si="3"/>
        <v>0</v>
      </c>
      <c r="H23" s="85">
        <f t="shared" si="4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f t="shared" si="3"/>
        <v>0</v>
      </c>
      <c r="H24" s="85">
        <f t="shared" si="4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f t="shared" si="3"/>
        <v>0</v>
      </c>
      <c r="H25" s="85">
        <f t="shared" si="4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f t="shared" si="3"/>
        <v>0</v>
      </c>
      <c r="H26" s="85">
        <f t="shared" si="4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f t="shared" si="3"/>
        <v>0</v>
      </c>
      <c r="H27" s="85">
        <f t="shared" si="4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f t="shared" si="3"/>
        <v>0</v>
      </c>
      <c r="H28" s="85">
        <f t="shared" si="4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f t="shared" si="3"/>
        <v>0</v>
      </c>
      <c r="H29" s="85">
        <f t="shared" si="4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f t="shared" si="3"/>
        <v>0</v>
      </c>
      <c r="H30" s="85">
        <f t="shared" si="4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f t="shared" si="3"/>
        <v>0</v>
      </c>
      <c r="H31" s="85">
        <f t="shared" si="4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f t="shared" si="3"/>
        <v>0</v>
      </c>
      <c r="H32" s="85">
        <f t="shared" si="4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f t="shared" si="3"/>
        <v>0</v>
      </c>
      <c r="H33" s="85">
        <f t="shared" si="4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f t="shared" si="3"/>
        <v>0</v>
      </c>
      <c r="H34" s="85">
        <f t="shared" si="4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f t="shared" si="3"/>
        <v>0</v>
      </c>
      <c r="H35" s="85">
        <f t="shared" si="4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f t="shared" si="3"/>
        <v>0</v>
      </c>
      <c r="H36" s="85">
        <f t="shared" si="4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f t="shared" si="3"/>
        <v>0</v>
      </c>
      <c r="H37" s="85">
        <f t="shared" si="4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f t="shared" si="3"/>
        <v>0</v>
      </c>
      <c r="H38" s="85">
        <f t="shared" si="4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f t="shared" si="3"/>
        <v>0</v>
      </c>
      <c r="H39" s="85">
        <f t="shared" si="4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f t="shared" si="3"/>
        <v>0</v>
      </c>
      <c r="H40" s="85">
        <f t="shared" si="4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f t="shared" si="3"/>
        <v>0</v>
      </c>
      <c r="H41" s="85">
        <f t="shared" si="4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f t="shared" si="3"/>
        <v>0</v>
      </c>
      <c r="H42" s="85">
        <f t="shared" si="4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f t="shared" si="3"/>
        <v>0</v>
      </c>
      <c r="H43" s="85">
        <f t="shared" si="4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</v>
      </c>
      <c r="E44" s="76">
        <f t="shared" si="2"/>
        <v>0</v>
      </c>
      <c r="F44" s="68">
        <v>0</v>
      </c>
      <c r="G44" s="71">
        <f t="shared" si="3"/>
        <v>0</v>
      </c>
      <c r="H44" s="85">
        <f t="shared" si="4"/>
        <v>0</v>
      </c>
      <c r="I44" s="80">
        <f t="shared" si="1"/>
        <v>0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f t="shared" si="3"/>
        <v>0</v>
      </c>
      <c r="H45" s="85">
        <f t="shared" si="4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f t="shared" si="3"/>
        <v>0</v>
      </c>
      <c r="H46" s="85">
        <f t="shared" si="4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f t="shared" si="3"/>
        <v>0</v>
      </c>
      <c r="H47" s="85">
        <f t="shared" si="4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f t="shared" si="3"/>
        <v>0</v>
      </c>
      <c r="H48" s="85">
        <f t="shared" si="4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f t="shared" si="3"/>
        <v>0</v>
      </c>
      <c r="H49" s="85">
        <f t="shared" si="4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f t="shared" si="3"/>
        <v>0</v>
      </c>
      <c r="H50" s="85">
        <f t="shared" si="4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f t="shared" si="3"/>
        <v>0</v>
      </c>
      <c r="H51" s="85">
        <f t="shared" si="4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0</v>
      </c>
      <c r="E52" s="76">
        <f t="shared" si="2"/>
        <v>0</v>
      </c>
      <c r="F52" s="68">
        <v>0</v>
      </c>
      <c r="G52" s="71">
        <f t="shared" si="3"/>
        <v>0</v>
      </c>
      <c r="H52" s="85">
        <f t="shared" si="4"/>
        <v>0</v>
      </c>
      <c r="I52" s="80">
        <f t="shared" si="1"/>
        <v>0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0</v>
      </c>
      <c r="E53" s="76">
        <f t="shared" si="2"/>
        <v>0</v>
      </c>
      <c r="F53" s="68">
        <v>0</v>
      </c>
      <c r="G53" s="71">
        <f t="shared" si="3"/>
        <v>0</v>
      </c>
      <c r="H53" s="85">
        <f t="shared" si="4"/>
        <v>0</v>
      </c>
      <c r="I53" s="80">
        <f t="shared" si="1"/>
        <v>0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f t="shared" si="3"/>
        <v>0</v>
      </c>
      <c r="H54" s="85">
        <f t="shared" ref="H54" si="5">D54-F54</f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5">
        <v>0</v>
      </c>
      <c r="E55" s="78">
        <f t="shared" si="2"/>
        <v>0</v>
      </c>
      <c r="F55" s="69">
        <v>0</v>
      </c>
      <c r="G55" s="72">
        <f>F55</f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f>F58</f>
        <v>0</v>
      </c>
      <c r="H58" s="84">
        <f>D58-F58</f>
        <v>0</v>
      </c>
      <c r="I58" s="79">
        <f t="shared" ref="I58:I111" si="6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1" si="7">D59</f>
        <v>0</v>
      </c>
      <c r="F59" s="82">
        <v>0</v>
      </c>
      <c r="G59" s="76">
        <f>F59</f>
        <v>0</v>
      </c>
      <c r="H59" s="85">
        <f>D59-F59</f>
        <v>0</v>
      </c>
      <c r="I59" s="80">
        <f t="shared" si="6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</v>
      </c>
      <c r="E60" s="80">
        <f t="shared" si="7"/>
        <v>0</v>
      </c>
      <c r="F60" s="82">
        <v>0</v>
      </c>
      <c r="G60" s="76">
        <f t="shared" ref="G60:G109" si="8">F60</f>
        <v>0</v>
      </c>
      <c r="H60" s="85">
        <f>D60+F60</f>
        <v>0</v>
      </c>
      <c r="I60" s="80">
        <f t="shared" si="6"/>
        <v>0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7"/>
        <v>0</v>
      </c>
      <c r="F61" s="82">
        <v>0</v>
      </c>
      <c r="G61" s="76">
        <f t="shared" si="8"/>
        <v>0</v>
      </c>
      <c r="H61" s="85">
        <f t="shared" ref="H61:H109" si="9">D61+F61</f>
        <v>0</v>
      </c>
      <c r="I61" s="80">
        <f t="shared" si="6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7"/>
        <v>0</v>
      </c>
      <c r="F62" s="82">
        <v>0</v>
      </c>
      <c r="G62" s="76">
        <f t="shared" si="8"/>
        <v>0</v>
      </c>
      <c r="H62" s="85">
        <f t="shared" si="9"/>
        <v>0</v>
      </c>
      <c r="I62" s="80">
        <f t="shared" si="6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7"/>
        <v>0</v>
      </c>
      <c r="F63" s="82">
        <v>0</v>
      </c>
      <c r="G63" s="76">
        <f t="shared" si="8"/>
        <v>0</v>
      </c>
      <c r="H63" s="85">
        <f t="shared" si="9"/>
        <v>0</v>
      </c>
      <c r="I63" s="80">
        <f t="shared" si="6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7"/>
        <v>0</v>
      </c>
      <c r="F64" s="82">
        <v>0</v>
      </c>
      <c r="G64" s="76">
        <f t="shared" si="8"/>
        <v>0</v>
      </c>
      <c r="H64" s="85">
        <f t="shared" si="9"/>
        <v>0</v>
      </c>
      <c r="I64" s="80">
        <f t="shared" si="6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</v>
      </c>
      <c r="E65" s="80">
        <f t="shared" si="7"/>
        <v>0</v>
      </c>
      <c r="F65" s="82">
        <v>0</v>
      </c>
      <c r="G65" s="76">
        <f t="shared" si="8"/>
        <v>0</v>
      </c>
      <c r="H65" s="85">
        <f t="shared" si="9"/>
        <v>0</v>
      </c>
      <c r="I65" s="80">
        <f t="shared" si="6"/>
        <v>0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</v>
      </c>
      <c r="E66" s="80">
        <f t="shared" si="7"/>
        <v>0</v>
      </c>
      <c r="F66" s="82">
        <v>0</v>
      </c>
      <c r="G66" s="76">
        <f t="shared" si="8"/>
        <v>0</v>
      </c>
      <c r="H66" s="85">
        <f t="shared" si="9"/>
        <v>0</v>
      </c>
      <c r="I66" s="80">
        <f t="shared" si="6"/>
        <v>0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7"/>
        <v>0</v>
      </c>
      <c r="F67" s="82">
        <v>0</v>
      </c>
      <c r="G67" s="76">
        <f t="shared" si="8"/>
        <v>0</v>
      </c>
      <c r="H67" s="85">
        <f t="shared" si="9"/>
        <v>0</v>
      </c>
      <c r="I67" s="80">
        <f t="shared" si="6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7"/>
        <v>0</v>
      </c>
      <c r="F68" s="82">
        <v>0</v>
      </c>
      <c r="G68" s="76">
        <f t="shared" si="8"/>
        <v>0</v>
      </c>
      <c r="H68" s="85">
        <f t="shared" si="9"/>
        <v>0</v>
      </c>
      <c r="I68" s="80">
        <f t="shared" si="6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0</v>
      </c>
      <c r="E69" s="80">
        <f t="shared" si="7"/>
        <v>0</v>
      </c>
      <c r="F69" s="82">
        <v>0</v>
      </c>
      <c r="G69" s="76">
        <f t="shared" si="8"/>
        <v>0</v>
      </c>
      <c r="H69" s="85">
        <f t="shared" si="9"/>
        <v>0</v>
      </c>
      <c r="I69" s="80">
        <f t="shared" si="6"/>
        <v>0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7"/>
        <v>0</v>
      </c>
      <c r="F70" s="82">
        <v>0</v>
      </c>
      <c r="G70" s="76">
        <f t="shared" si="8"/>
        <v>0</v>
      </c>
      <c r="H70" s="85">
        <f t="shared" si="9"/>
        <v>0</v>
      </c>
      <c r="I70" s="80">
        <f t="shared" si="6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7"/>
        <v>0</v>
      </c>
      <c r="F71" s="82">
        <v>0</v>
      </c>
      <c r="G71" s="76">
        <f t="shared" si="8"/>
        <v>0</v>
      </c>
      <c r="H71" s="85">
        <f t="shared" si="9"/>
        <v>0</v>
      </c>
      <c r="I71" s="80">
        <f t="shared" si="6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7"/>
        <v>0</v>
      </c>
      <c r="F72" s="82">
        <v>0</v>
      </c>
      <c r="G72" s="76">
        <f t="shared" si="8"/>
        <v>0</v>
      </c>
      <c r="H72" s="85">
        <f t="shared" si="9"/>
        <v>0</v>
      </c>
      <c r="I72" s="80">
        <f t="shared" si="6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7"/>
        <v>0</v>
      </c>
      <c r="F73" s="82">
        <v>0</v>
      </c>
      <c r="G73" s="76">
        <f t="shared" si="8"/>
        <v>0</v>
      </c>
      <c r="H73" s="85">
        <f t="shared" si="9"/>
        <v>0</v>
      </c>
      <c r="I73" s="80">
        <f t="shared" si="6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7"/>
        <v>0</v>
      </c>
      <c r="F74" s="82">
        <v>0</v>
      </c>
      <c r="G74" s="76">
        <f t="shared" si="8"/>
        <v>0</v>
      </c>
      <c r="H74" s="85">
        <f t="shared" si="9"/>
        <v>0</v>
      </c>
      <c r="I74" s="80">
        <f t="shared" si="6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7"/>
        <v>0</v>
      </c>
      <c r="F75" s="82">
        <v>0</v>
      </c>
      <c r="G75" s="76">
        <f t="shared" si="8"/>
        <v>0</v>
      </c>
      <c r="H75" s="85">
        <f t="shared" si="9"/>
        <v>0</v>
      </c>
      <c r="I75" s="80">
        <f t="shared" si="6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7"/>
        <v>0</v>
      </c>
      <c r="F76" s="82">
        <v>0</v>
      </c>
      <c r="G76" s="76">
        <f t="shared" si="8"/>
        <v>0</v>
      </c>
      <c r="H76" s="85">
        <f t="shared" si="9"/>
        <v>0</v>
      </c>
      <c r="I76" s="80">
        <f t="shared" si="6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7"/>
        <v>0</v>
      </c>
      <c r="F77" s="82">
        <v>0</v>
      </c>
      <c r="G77" s="76">
        <f t="shared" si="8"/>
        <v>0</v>
      </c>
      <c r="H77" s="85">
        <f t="shared" si="9"/>
        <v>0</v>
      </c>
      <c r="I77" s="80">
        <f t="shared" si="6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7"/>
        <v>0</v>
      </c>
      <c r="F78" s="82">
        <v>0</v>
      </c>
      <c r="G78" s="76">
        <f t="shared" si="8"/>
        <v>0</v>
      </c>
      <c r="H78" s="85">
        <f t="shared" si="9"/>
        <v>0</v>
      </c>
      <c r="I78" s="80">
        <f t="shared" si="6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7"/>
        <v>0</v>
      </c>
      <c r="F79" s="82">
        <v>0</v>
      </c>
      <c r="G79" s="76">
        <f t="shared" si="8"/>
        <v>0</v>
      </c>
      <c r="H79" s="85">
        <f t="shared" si="9"/>
        <v>0</v>
      </c>
      <c r="I79" s="80">
        <f t="shared" si="6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7"/>
        <v>0</v>
      </c>
      <c r="F80" s="82">
        <v>0</v>
      </c>
      <c r="G80" s="76">
        <f t="shared" si="8"/>
        <v>0</v>
      </c>
      <c r="H80" s="85">
        <f t="shared" si="9"/>
        <v>0</v>
      </c>
      <c r="I80" s="80">
        <f t="shared" si="6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7"/>
        <v>0</v>
      </c>
      <c r="F81" s="82">
        <v>0</v>
      </c>
      <c r="G81" s="76">
        <f t="shared" si="8"/>
        <v>0</v>
      </c>
      <c r="H81" s="85">
        <f t="shared" si="9"/>
        <v>0</v>
      </c>
      <c r="I81" s="80">
        <f t="shared" si="6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7"/>
        <v>0</v>
      </c>
      <c r="F82" s="82">
        <v>0</v>
      </c>
      <c r="G82" s="76">
        <f t="shared" si="8"/>
        <v>0</v>
      </c>
      <c r="H82" s="85">
        <f t="shared" si="9"/>
        <v>0</v>
      </c>
      <c r="I82" s="80">
        <f t="shared" si="6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7"/>
        <v>0</v>
      </c>
      <c r="F83" s="82">
        <v>0</v>
      </c>
      <c r="G83" s="76">
        <f t="shared" si="8"/>
        <v>0</v>
      </c>
      <c r="H83" s="85">
        <f t="shared" si="9"/>
        <v>0</v>
      </c>
      <c r="I83" s="80">
        <f t="shared" si="6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7"/>
        <v>0</v>
      </c>
      <c r="F84" s="82">
        <v>0</v>
      </c>
      <c r="G84" s="76">
        <f t="shared" si="8"/>
        <v>0</v>
      </c>
      <c r="H84" s="85">
        <f t="shared" si="9"/>
        <v>0</v>
      </c>
      <c r="I84" s="80">
        <f t="shared" si="6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7"/>
        <v>0</v>
      </c>
      <c r="F85" s="82">
        <v>0</v>
      </c>
      <c r="G85" s="76">
        <f t="shared" si="8"/>
        <v>0</v>
      </c>
      <c r="H85" s="85">
        <f t="shared" si="9"/>
        <v>0</v>
      </c>
      <c r="I85" s="80">
        <f t="shared" si="6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7"/>
        <v>0</v>
      </c>
      <c r="F86" s="82">
        <v>0</v>
      </c>
      <c r="G86" s="76">
        <f t="shared" si="8"/>
        <v>0</v>
      </c>
      <c r="H86" s="85">
        <f t="shared" si="9"/>
        <v>0</v>
      </c>
      <c r="I86" s="80">
        <f t="shared" si="6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7"/>
        <v>0</v>
      </c>
      <c r="F87" s="82">
        <v>0</v>
      </c>
      <c r="G87" s="76">
        <f t="shared" si="8"/>
        <v>0</v>
      </c>
      <c r="H87" s="85">
        <f t="shared" si="9"/>
        <v>0</v>
      </c>
      <c r="I87" s="80">
        <f t="shared" si="6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7"/>
        <v>0</v>
      </c>
      <c r="F88" s="82">
        <v>0</v>
      </c>
      <c r="G88" s="76">
        <f t="shared" si="8"/>
        <v>0</v>
      </c>
      <c r="H88" s="85">
        <f t="shared" si="9"/>
        <v>0</v>
      </c>
      <c r="I88" s="80">
        <f t="shared" si="6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7"/>
        <v>0</v>
      </c>
      <c r="F89" s="82">
        <v>0</v>
      </c>
      <c r="G89" s="76">
        <f t="shared" si="8"/>
        <v>0</v>
      </c>
      <c r="H89" s="85">
        <f t="shared" si="9"/>
        <v>0</v>
      </c>
      <c r="I89" s="80">
        <f t="shared" si="6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7"/>
        <v>0</v>
      </c>
      <c r="F90" s="82">
        <v>0</v>
      </c>
      <c r="G90" s="76">
        <f t="shared" si="8"/>
        <v>0</v>
      </c>
      <c r="H90" s="85">
        <f t="shared" si="9"/>
        <v>0</v>
      </c>
      <c r="I90" s="80">
        <f t="shared" si="6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0</v>
      </c>
      <c r="E91" s="80">
        <f t="shared" si="7"/>
        <v>0</v>
      </c>
      <c r="F91" s="82">
        <v>0</v>
      </c>
      <c r="G91" s="76">
        <f t="shared" si="8"/>
        <v>0</v>
      </c>
      <c r="H91" s="85">
        <f t="shared" si="9"/>
        <v>0</v>
      </c>
      <c r="I91" s="80">
        <f t="shared" si="6"/>
        <v>0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7"/>
        <v>0</v>
      </c>
      <c r="F92" s="82">
        <v>0</v>
      </c>
      <c r="G92" s="76">
        <f t="shared" si="8"/>
        <v>0</v>
      </c>
      <c r="H92" s="85">
        <f t="shared" si="9"/>
        <v>0</v>
      </c>
      <c r="I92" s="80">
        <f t="shared" si="6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7"/>
        <v>0</v>
      </c>
      <c r="F93" s="82">
        <v>0</v>
      </c>
      <c r="G93" s="76">
        <f t="shared" si="8"/>
        <v>0</v>
      </c>
      <c r="H93" s="85">
        <f t="shared" si="9"/>
        <v>0</v>
      </c>
      <c r="I93" s="80">
        <f t="shared" si="6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7"/>
        <v>0</v>
      </c>
      <c r="F94" s="82">
        <v>0</v>
      </c>
      <c r="G94" s="76">
        <f t="shared" si="8"/>
        <v>0</v>
      </c>
      <c r="H94" s="85">
        <f t="shared" si="9"/>
        <v>0</v>
      </c>
      <c r="I94" s="80">
        <f t="shared" si="6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7"/>
        <v>0</v>
      </c>
      <c r="F95" s="82">
        <v>0</v>
      </c>
      <c r="G95" s="76">
        <f t="shared" si="8"/>
        <v>0</v>
      </c>
      <c r="H95" s="85">
        <f t="shared" si="9"/>
        <v>0</v>
      </c>
      <c r="I95" s="80">
        <f t="shared" si="6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7"/>
        <v>0</v>
      </c>
      <c r="F96" s="82">
        <v>0</v>
      </c>
      <c r="G96" s="76">
        <f t="shared" si="8"/>
        <v>0</v>
      </c>
      <c r="H96" s="85">
        <f t="shared" si="9"/>
        <v>0</v>
      </c>
      <c r="I96" s="80">
        <f t="shared" si="6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7"/>
        <v>0</v>
      </c>
      <c r="F97" s="82">
        <v>0</v>
      </c>
      <c r="G97" s="76">
        <f t="shared" si="8"/>
        <v>0</v>
      </c>
      <c r="H97" s="85">
        <f t="shared" si="9"/>
        <v>0</v>
      </c>
      <c r="I97" s="80">
        <f t="shared" si="6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0</v>
      </c>
      <c r="E98" s="80">
        <f t="shared" si="7"/>
        <v>0</v>
      </c>
      <c r="F98" s="82">
        <v>0</v>
      </c>
      <c r="G98" s="76">
        <f t="shared" si="8"/>
        <v>0</v>
      </c>
      <c r="H98" s="85">
        <f t="shared" si="9"/>
        <v>0</v>
      </c>
      <c r="I98" s="80">
        <f t="shared" si="6"/>
        <v>0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7"/>
        <v>0</v>
      </c>
      <c r="F99" s="82">
        <v>0</v>
      </c>
      <c r="G99" s="76">
        <f t="shared" si="8"/>
        <v>0</v>
      </c>
      <c r="H99" s="85">
        <f t="shared" si="9"/>
        <v>0</v>
      </c>
      <c r="I99" s="80">
        <f t="shared" si="6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7"/>
        <v>0</v>
      </c>
      <c r="F100" s="82">
        <v>0</v>
      </c>
      <c r="G100" s="76">
        <f t="shared" si="8"/>
        <v>0</v>
      </c>
      <c r="H100" s="85">
        <f t="shared" si="9"/>
        <v>0</v>
      </c>
      <c r="I100" s="80">
        <f t="shared" si="6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7"/>
        <v>0</v>
      </c>
      <c r="F101" s="82">
        <v>0</v>
      </c>
      <c r="G101" s="76">
        <f t="shared" si="8"/>
        <v>0</v>
      </c>
      <c r="H101" s="85">
        <f t="shared" si="9"/>
        <v>0</v>
      </c>
      <c r="I101" s="80">
        <f t="shared" si="6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7"/>
        <v>0</v>
      </c>
      <c r="F102" s="82">
        <v>0</v>
      </c>
      <c r="G102" s="76">
        <f t="shared" si="8"/>
        <v>0</v>
      </c>
      <c r="H102" s="85">
        <f t="shared" si="9"/>
        <v>0</v>
      </c>
      <c r="I102" s="80">
        <f t="shared" si="6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7"/>
        <v>0</v>
      </c>
      <c r="F103" s="82">
        <v>0</v>
      </c>
      <c r="G103" s="76">
        <f t="shared" si="8"/>
        <v>0</v>
      </c>
      <c r="H103" s="85">
        <f t="shared" si="9"/>
        <v>0</v>
      </c>
      <c r="I103" s="80">
        <f t="shared" si="6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7"/>
        <v>0</v>
      </c>
      <c r="F104" s="82">
        <v>0</v>
      </c>
      <c r="G104" s="76">
        <f t="shared" si="8"/>
        <v>0</v>
      </c>
      <c r="H104" s="85">
        <f t="shared" si="9"/>
        <v>0</v>
      </c>
      <c r="I104" s="80">
        <f t="shared" si="6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18973.18</v>
      </c>
      <c r="E105" s="80">
        <f t="shared" si="7"/>
        <v>18973.18</v>
      </c>
      <c r="F105" s="82">
        <v>7866</v>
      </c>
      <c r="G105" s="76">
        <f t="shared" si="8"/>
        <v>7866</v>
      </c>
      <c r="H105" s="85">
        <f t="shared" si="9"/>
        <v>26839.18</v>
      </c>
      <c r="I105" s="80">
        <f t="shared" si="6"/>
        <v>26839.18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7"/>
        <v>0</v>
      </c>
      <c r="F106" s="82">
        <v>0</v>
      </c>
      <c r="G106" s="76">
        <f t="shared" si="8"/>
        <v>0</v>
      </c>
      <c r="H106" s="85">
        <f t="shared" si="9"/>
        <v>0</v>
      </c>
      <c r="I106" s="80">
        <f t="shared" si="6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7"/>
        <v>0</v>
      </c>
      <c r="F107" s="82">
        <v>0</v>
      </c>
      <c r="G107" s="76">
        <f t="shared" si="8"/>
        <v>0</v>
      </c>
      <c r="H107" s="85">
        <f t="shared" si="9"/>
        <v>0</v>
      </c>
      <c r="I107" s="80">
        <f t="shared" si="6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7"/>
        <v>0</v>
      </c>
      <c r="F108" s="82">
        <v>0</v>
      </c>
      <c r="G108" s="76">
        <f t="shared" si="8"/>
        <v>0</v>
      </c>
      <c r="H108" s="85">
        <f t="shared" si="9"/>
        <v>0</v>
      </c>
      <c r="I108" s="80">
        <f t="shared" si="6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7"/>
        <v>0</v>
      </c>
      <c r="F109" s="82">
        <v>0</v>
      </c>
      <c r="G109" s="76">
        <f t="shared" si="8"/>
        <v>0</v>
      </c>
      <c r="H109" s="85">
        <f t="shared" si="9"/>
        <v>0</v>
      </c>
      <c r="I109" s="80">
        <f t="shared" si="6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0</v>
      </c>
      <c r="E110" s="80">
        <f t="shared" si="7"/>
        <v>0</v>
      </c>
      <c r="F110" s="82">
        <v>0</v>
      </c>
      <c r="G110" s="76">
        <f>F110</f>
        <v>0</v>
      </c>
      <c r="H110" s="85">
        <f>D110+F110</f>
        <v>0</v>
      </c>
      <c r="I110" s="80">
        <f t="shared" si="6"/>
        <v>0</v>
      </c>
      <c r="J110" s="20"/>
      <c r="K110" s="40"/>
      <c r="L110" s="40"/>
      <c r="M110" s="40"/>
    </row>
    <row r="111" spans="1:14" s="1" customFormat="1" x14ac:dyDescent="0.25">
      <c r="A111" s="38"/>
      <c r="B111" s="105" t="s">
        <v>251</v>
      </c>
      <c r="C111" s="105"/>
      <c r="D111" s="106">
        <v>8293.36</v>
      </c>
      <c r="E111" s="107">
        <f t="shared" si="7"/>
        <v>8293.36</v>
      </c>
      <c r="F111" s="108">
        <v>-8293.36</v>
      </c>
      <c r="G111" s="109">
        <f>F111</f>
        <v>-8293.36</v>
      </c>
      <c r="H111" s="110">
        <f>D111+F111</f>
        <v>0</v>
      </c>
      <c r="I111" s="111">
        <f t="shared" si="6"/>
        <v>0</v>
      </c>
      <c r="J111" s="20"/>
      <c r="K111" s="40"/>
      <c r="L111" s="40"/>
      <c r="M111" s="40"/>
    </row>
    <row r="112" spans="1:14" s="1" customFormat="1" ht="11.4" thickBot="1" x14ac:dyDescent="0.3">
      <c r="A112" s="41"/>
      <c r="B112" s="42" t="s">
        <v>7</v>
      </c>
      <c r="C112" s="42"/>
      <c r="D112" s="83">
        <f>SUM(D9:D111)</f>
        <v>99417.349999999991</v>
      </c>
      <c r="E112" s="87">
        <f t="shared" ref="E112:I112" si="10">SUM(E9:E111)</f>
        <v>99417.349999999991</v>
      </c>
      <c r="F112" s="83">
        <f t="shared" si="10"/>
        <v>0</v>
      </c>
      <c r="G112" s="83">
        <f t="shared" si="10"/>
        <v>0</v>
      </c>
      <c r="H112" s="83">
        <f t="shared" si="10"/>
        <v>99417.35</v>
      </c>
      <c r="I112" s="83">
        <f t="shared" si="10"/>
        <v>99417.35</v>
      </c>
      <c r="J112" s="40"/>
      <c r="K112" s="40"/>
      <c r="L112" s="40"/>
      <c r="M112" s="40"/>
      <c r="N112" s="32"/>
    </row>
    <row r="113" spans="2:255" s="1" customFormat="1" ht="11.4" thickTop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2" customHeight="1" x14ac:dyDescent="0.25">
      <c r="D114" s="43"/>
      <c r="E114" s="43"/>
      <c r="F114" s="43"/>
      <c r="G114" s="44"/>
      <c r="H114" s="44"/>
      <c r="I114" s="44"/>
      <c r="J114" s="2"/>
      <c r="K114" s="44"/>
      <c r="L114" s="44"/>
    </row>
    <row r="115" spans="2:255" s="1" customFormat="1" ht="16.5" customHeight="1" x14ac:dyDescent="0.3">
      <c r="B115" s="97" t="s">
        <v>229</v>
      </c>
      <c r="C115" s="97"/>
      <c r="D115" s="96" t="s">
        <v>230</v>
      </c>
      <c r="E115" s="96"/>
      <c r="F115" s="96"/>
      <c r="G115" s="96"/>
      <c r="H115" s="96"/>
      <c r="I115" s="96"/>
      <c r="J115" s="96"/>
      <c r="K115" s="96"/>
      <c r="L115" s="96"/>
    </row>
    <row r="116" spans="2:255" s="1" customFormat="1" ht="16.2" customHeight="1" x14ac:dyDescent="0.3">
      <c r="B116" s="97" t="s">
        <v>231</v>
      </c>
      <c r="C116" s="97"/>
      <c r="D116" s="104" t="s">
        <v>232</v>
      </c>
      <c r="E116" s="104"/>
      <c r="F116" s="104"/>
      <c r="G116" s="104"/>
      <c r="H116" s="104"/>
      <c r="I116" s="104"/>
      <c r="J116" s="104"/>
      <c r="K116" s="104"/>
      <c r="L116" s="104"/>
    </row>
    <row r="117" spans="2:255" s="1" customFormat="1" ht="16.5" customHeight="1" x14ac:dyDescent="0.3">
      <c r="B117" s="97" t="s">
        <v>233</v>
      </c>
      <c r="C117" s="97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2:255" s="1" customFormat="1" ht="16.5" customHeight="1" x14ac:dyDescent="0.3">
      <c r="B118" s="95" t="s">
        <v>234</v>
      </c>
      <c r="C118" s="95"/>
      <c r="D118" s="96" t="s">
        <v>235</v>
      </c>
      <c r="E118" s="96"/>
      <c r="F118" s="96"/>
      <c r="G118" s="96"/>
      <c r="H118" s="96"/>
      <c r="I118" s="96"/>
      <c r="J118" s="96"/>
      <c r="K118" s="96"/>
      <c r="L118" s="96"/>
    </row>
    <row r="119" spans="2:255" s="1" customFormat="1" ht="16.5" customHeight="1" x14ac:dyDescent="0.3">
      <c r="B119" s="95" t="s">
        <v>236</v>
      </c>
      <c r="C119" s="95"/>
      <c r="D119" s="96" t="s">
        <v>235</v>
      </c>
      <c r="E119" s="96"/>
      <c r="F119" s="96"/>
      <c r="G119" s="96"/>
      <c r="H119" s="96"/>
      <c r="I119" s="96"/>
      <c r="J119" s="96"/>
      <c r="K119" s="96"/>
      <c r="L119" s="96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5" t="s">
        <v>237</v>
      </c>
      <c r="C120" s="95"/>
      <c r="D120" s="96" t="s">
        <v>235</v>
      </c>
      <c r="E120" s="96"/>
      <c r="F120" s="96"/>
      <c r="G120" s="96"/>
      <c r="H120" s="96"/>
      <c r="I120" s="96"/>
      <c r="J120" s="96"/>
      <c r="K120" s="96"/>
      <c r="L120" s="96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5" t="s">
        <v>238</v>
      </c>
      <c r="C121" s="95"/>
      <c r="D121" s="96" t="s">
        <v>235</v>
      </c>
      <c r="E121" s="96"/>
      <c r="F121" s="96"/>
      <c r="G121" s="96"/>
      <c r="H121" s="96"/>
      <c r="I121" s="96"/>
      <c r="J121" s="96"/>
      <c r="K121" s="96"/>
      <c r="L121" s="96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6.5" customHeight="1" x14ac:dyDescent="0.3">
      <c r="B122" s="95" t="s">
        <v>239</v>
      </c>
      <c r="C122" s="95"/>
      <c r="D122" s="96" t="s">
        <v>235</v>
      </c>
      <c r="E122" s="96"/>
      <c r="F122" s="96"/>
      <c r="G122" s="96"/>
      <c r="H122" s="96"/>
      <c r="I122" s="96"/>
      <c r="J122" s="96"/>
      <c r="K122" s="96"/>
      <c r="L122" s="96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6"/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47" t="s">
        <v>240</v>
      </c>
      <c r="C124" s="47"/>
      <c r="D124" s="47"/>
      <c r="E124" s="47"/>
      <c r="F124" s="47"/>
      <c r="G124" s="47"/>
      <c r="H124" s="47"/>
      <c r="I124" s="47"/>
      <c r="J124" s="48"/>
      <c r="K124" s="47"/>
      <c r="L124" s="47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90" t="s">
        <v>241</v>
      </c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2:255" s="1" customFormat="1" ht="14.4" x14ac:dyDescent="0.3">
      <c r="B126" s="47" t="s">
        <v>242</v>
      </c>
      <c r="C126" s="4"/>
      <c r="D126" s="40"/>
      <c r="J126" s="2"/>
    </row>
    <row r="127" spans="2:255" s="1" customFormat="1" ht="13.8" x14ac:dyDescent="0.3">
      <c r="C127" s="4"/>
      <c r="D127" s="40"/>
      <c r="J127" s="2"/>
    </row>
    <row r="128" spans="2:255" s="1" customFormat="1" ht="12" customHeight="1" x14ac:dyDescent="0.25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</row>
    <row r="129" spans="2:12" s="1" customFormat="1" ht="14.25" customHeight="1" x14ac:dyDescent="0.25">
      <c r="C129" s="49"/>
      <c r="D129" s="40"/>
      <c r="J129" s="2"/>
    </row>
    <row r="130" spans="2:12" s="1" customFormat="1" ht="14.25" customHeight="1" x14ac:dyDescent="0.3">
      <c r="B130" s="92" t="s">
        <v>243</v>
      </c>
      <c r="C130" s="92"/>
      <c r="D130" s="50" t="s">
        <v>235</v>
      </c>
      <c r="J130" s="2"/>
    </row>
    <row r="131" spans="2:12" s="1" customFormat="1" ht="14.25" customHeight="1" x14ac:dyDescent="0.3">
      <c r="B131" s="92" t="s">
        <v>244</v>
      </c>
      <c r="C131" s="92"/>
      <c r="D131" s="50" t="s">
        <v>235</v>
      </c>
      <c r="J131" s="2"/>
    </row>
    <row r="132" spans="2:12" s="1" customFormat="1" ht="15" customHeight="1" x14ac:dyDescent="0.25">
      <c r="D132" s="40"/>
      <c r="J132" s="2"/>
    </row>
    <row r="133" spans="2:12" s="1" customFormat="1" ht="24.75" customHeight="1" x14ac:dyDescent="0.3">
      <c r="B133" s="93" t="s">
        <v>245</v>
      </c>
      <c r="C133" s="93"/>
      <c r="D133" s="93"/>
      <c r="E133" s="93"/>
      <c r="F133" s="93"/>
      <c r="G133" s="93"/>
      <c r="H133" s="93"/>
      <c r="I133" s="93"/>
      <c r="J133" s="93"/>
      <c r="K133" s="93"/>
      <c r="L133" s="51"/>
    </row>
    <row r="134" spans="2:12" s="1" customFormat="1" ht="13.8" x14ac:dyDescent="0.3">
      <c r="B134" s="10"/>
      <c r="C134" s="10"/>
      <c r="D134" s="52"/>
      <c r="E134" s="52"/>
      <c r="F134" s="52"/>
      <c r="J134" s="2"/>
    </row>
    <row r="135" spans="2:12" s="1" customFormat="1" ht="9.75" customHeight="1" x14ac:dyDescent="0.3">
      <c r="B135" s="53"/>
      <c r="C135" s="53"/>
      <c r="J135" s="2"/>
    </row>
    <row r="136" spans="2:12" s="1" customFormat="1" ht="13.8" x14ac:dyDescent="0.3">
      <c r="B136" s="4" t="s">
        <v>218</v>
      </c>
      <c r="C136" s="4"/>
      <c r="I136" s="2"/>
      <c r="J136" s="2"/>
    </row>
    <row r="137" spans="2:12" s="1" customFormat="1" x14ac:dyDescent="0.25">
      <c r="I137" s="2"/>
      <c r="J137" s="2"/>
    </row>
    <row r="138" spans="2:12" s="1" customFormat="1" ht="13.8" x14ac:dyDescent="0.3">
      <c r="H138" s="54"/>
      <c r="I138" s="55"/>
      <c r="J138" s="55"/>
    </row>
    <row r="139" spans="2:12" s="1" customFormat="1" ht="13.8" x14ac:dyDescent="0.3">
      <c r="B139" s="53"/>
      <c r="C139" s="53"/>
      <c r="J139" s="56"/>
    </row>
    <row r="140" spans="2:12" s="1" customFormat="1" ht="14.4" thickBot="1" x14ac:dyDescent="0.35">
      <c r="B140" s="57"/>
      <c r="C140" s="57"/>
      <c r="D140" s="58"/>
      <c r="E140" s="58"/>
      <c r="F140" s="59"/>
      <c r="G140" s="60" t="s">
        <v>246</v>
      </c>
      <c r="H140" s="94">
        <v>45855</v>
      </c>
      <c r="I140" s="94"/>
      <c r="J140" s="61"/>
    </row>
    <row r="141" spans="2:12" s="1" customFormat="1" ht="13.8" x14ac:dyDescent="0.3">
      <c r="B141" s="62"/>
      <c r="C141" s="62"/>
      <c r="D141" s="88"/>
      <c r="E141" s="88"/>
      <c r="F141" s="59"/>
      <c r="G141" s="88"/>
      <c r="H141" s="88"/>
      <c r="I141" s="88"/>
      <c r="J141" s="88"/>
    </row>
    <row r="142" spans="2:12" s="1" customFormat="1" ht="13.8" x14ac:dyDescent="0.3">
      <c r="B142" s="62"/>
      <c r="C142" s="62"/>
      <c r="D142" s="59"/>
      <c r="E142" s="59"/>
      <c r="F142" s="59"/>
      <c r="G142" s="61"/>
      <c r="H142" s="61"/>
      <c r="J142" s="2"/>
    </row>
    <row r="143" spans="2:12" s="1" customFormat="1" ht="13.8" x14ac:dyDescent="0.3">
      <c r="B143" s="62"/>
      <c r="C143" s="62"/>
      <c r="D143" s="59"/>
      <c r="E143" s="59"/>
      <c r="F143" s="59"/>
      <c r="G143" s="63"/>
      <c r="H143" s="63"/>
      <c r="J143" s="2"/>
    </row>
    <row r="144" spans="2:12" s="1" customFormat="1" ht="13.8" x14ac:dyDescent="0.3">
      <c r="B144" s="62"/>
      <c r="C144" s="62"/>
      <c r="D144" s="52"/>
      <c r="E144" s="52"/>
      <c r="F144" s="52"/>
      <c r="G144" s="64"/>
      <c r="H144" s="64"/>
      <c r="I144" s="89"/>
      <c r="J144" s="89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ht="13.8" x14ac:dyDescent="0.3">
      <c r="B148" s="62"/>
      <c r="C148" s="62"/>
      <c r="D148" s="52"/>
      <c r="E148" s="52"/>
      <c r="F148" s="52"/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  <row r="188" spans="10:10" s="1" customFormat="1" x14ac:dyDescent="0.25">
      <c r="J188" s="2"/>
    </row>
  </sheetData>
  <sheetProtection algorithmName="SHA-512" hashValue="TWaHBgc/Ly1tQLP6edXRMAj3vF8qHmMztUdcUYqNhP0rwTI+TezfSMJXzt5bYgibsMWjRsvzqdW1vF2+x9b79g==" saltValue="ucYi2rHObv6dQZaVDq/mHg==" spinCount="100000" sheet="1" objects="1" scenarios="1"/>
  <mergeCells count="31">
    <mergeCell ref="B133:K133"/>
    <mergeCell ref="H140:I140"/>
    <mergeCell ref="D141:E141"/>
    <mergeCell ref="G141:H141"/>
    <mergeCell ref="I141:J141"/>
    <mergeCell ref="I144:J144"/>
    <mergeCell ref="B122:C122"/>
    <mergeCell ref="D122:L122"/>
    <mergeCell ref="B125:L125"/>
    <mergeCell ref="B128:L128"/>
    <mergeCell ref="B130:C130"/>
    <mergeCell ref="B131:C131"/>
    <mergeCell ref="B119:C119"/>
    <mergeCell ref="D119:L119"/>
    <mergeCell ref="B120:C120"/>
    <mergeCell ref="D120:L120"/>
    <mergeCell ref="B121:C121"/>
    <mergeCell ref="D121:L121"/>
    <mergeCell ref="B115:C115"/>
    <mergeCell ref="D115:L115"/>
    <mergeCell ref="B116:C116"/>
    <mergeCell ref="D116:L116"/>
    <mergeCell ref="B117:C117"/>
    <mergeCell ref="B118:C118"/>
    <mergeCell ref="D118:L118"/>
    <mergeCell ref="C3:F3"/>
    <mergeCell ref="H4:I4"/>
    <mergeCell ref="A5:B5"/>
    <mergeCell ref="D7:E7"/>
    <mergeCell ref="F7:G7"/>
    <mergeCell ref="H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B1D72-446C-4F28-A015-06FF4AF32122}">
  <dimension ref="A1:IU188"/>
  <sheetViews>
    <sheetView topLeftCell="A103" workbookViewId="0">
      <selection activeCell="G19" sqref="G19"/>
    </sheetView>
  </sheetViews>
  <sheetFormatPr defaultColWidth="9.109375" defaultRowHeight="10.8" x14ac:dyDescent="0.25"/>
  <cols>
    <col min="1" max="1" width="9.109375" style="65"/>
    <col min="2" max="2" width="17.5546875" style="65" customWidth="1"/>
    <col min="3" max="3" width="16" style="65" customWidth="1"/>
    <col min="4" max="4" width="16.33203125" style="65" customWidth="1"/>
    <col min="5" max="5" width="11.109375" style="65" bestFit="1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98" t="s">
        <v>222</v>
      </c>
      <c r="D3" s="98"/>
      <c r="E3" s="98"/>
      <c r="F3" s="98"/>
      <c r="H3" s="5" t="s">
        <v>223</v>
      </c>
      <c r="I3" s="5"/>
      <c r="J3" s="6">
        <v>45839</v>
      </c>
      <c r="K3" s="6">
        <v>46173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45839</v>
      </c>
      <c r="H4" s="99" t="s">
        <v>225</v>
      </c>
      <c r="I4" s="99"/>
      <c r="J4" s="6">
        <v>45839</v>
      </c>
      <c r="K4" s="6">
        <v>46203</v>
      </c>
      <c r="L4" s="6" t="s">
        <v>217</v>
      </c>
    </row>
    <row r="5" spans="1:13" s="1" customFormat="1" ht="13.8" x14ac:dyDescent="0.3">
      <c r="A5" s="99" t="s">
        <v>226</v>
      </c>
      <c r="B5" s="99"/>
      <c r="C5" s="8" t="s">
        <v>247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0" t="s">
        <v>250</v>
      </c>
      <c r="E7" s="101"/>
      <c r="F7" s="102" t="s">
        <v>249</v>
      </c>
      <c r="G7" s="103"/>
      <c r="H7" s="102" t="s">
        <v>3</v>
      </c>
      <c r="I7" s="103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f>F9</f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</v>
      </c>
      <c r="E10" s="76">
        <f t="shared" ref="E10:E55" si="2">D10</f>
        <v>0</v>
      </c>
      <c r="F10" s="68">
        <v>0</v>
      </c>
      <c r="G10" s="71">
        <f>F10</f>
        <v>0</v>
      </c>
      <c r="H10" s="85">
        <f>D10+F10</f>
        <v>0</v>
      </c>
      <c r="I10" s="80">
        <f t="shared" si="1"/>
        <v>0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f t="shared" ref="G11:G54" si="3">F11</f>
        <v>0</v>
      </c>
      <c r="H11" s="85">
        <f t="shared" ref="H11:H53" si="4">D11+F11</f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f t="shared" si="3"/>
        <v>0</v>
      </c>
      <c r="H12" s="85">
        <f t="shared" si="4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0</v>
      </c>
      <c r="E13" s="76">
        <f t="shared" si="2"/>
        <v>0</v>
      </c>
      <c r="F13" s="68">
        <v>0</v>
      </c>
      <c r="G13" s="71">
        <f t="shared" si="3"/>
        <v>0</v>
      </c>
      <c r="H13" s="85">
        <f t="shared" si="4"/>
        <v>0</v>
      </c>
      <c r="I13" s="80">
        <f t="shared" si="1"/>
        <v>0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0</v>
      </c>
      <c r="E14" s="76">
        <f t="shared" si="2"/>
        <v>0</v>
      </c>
      <c r="F14" s="68">
        <v>0</v>
      </c>
      <c r="G14" s="71">
        <f t="shared" si="3"/>
        <v>0</v>
      </c>
      <c r="H14" s="85">
        <f t="shared" si="4"/>
        <v>0</v>
      </c>
      <c r="I14" s="80">
        <f t="shared" si="1"/>
        <v>0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f t="shared" si="3"/>
        <v>0</v>
      </c>
      <c r="H15" s="85">
        <f t="shared" si="4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f t="shared" si="3"/>
        <v>0</v>
      </c>
      <c r="H16" s="85">
        <f t="shared" si="4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f t="shared" si="3"/>
        <v>0</v>
      </c>
      <c r="H17" s="85">
        <f t="shared" si="4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f t="shared" si="3"/>
        <v>0</v>
      </c>
      <c r="H18" s="85">
        <f t="shared" si="4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0</v>
      </c>
      <c r="E19" s="76">
        <f t="shared" si="2"/>
        <v>0</v>
      </c>
      <c r="F19" s="68">
        <v>72150.81</v>
      </c>
      <c r="G19" s="71">
        <f>F19</f>
        <v>72150.81</v>
      </c>
      <c r="H19" s="85">
        <f t="shared" si="4"/>
        <v>72150.81</v>
      </c>
      <c r="I19" s="80">
        <f t="shared" si="1"/>
        <v>72150.81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0</v>
      </c>
      <c r="E20" s="76">
        <f t="shared" si="2"/>
        <v>0</v>
      </c>
      <c r="F20" s="68">
        <v>0</v>
      </c>
      <c r="G20" s="71">
        <f t="shared" si="3"/>
        <v>0</v>
      </c>
      <c r="H20" s="85">
        <f t="shared" si="4"/>
        <v>0</v>
      </c>
      <c r="I20" s="80">
        <f t="shared" si="1"/>
        <v>0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f t="shared" si="3"/>
        <v>0</v>
      </c>
      <c r="H21" s="85">
        <f t="shared" si="4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</v>
      </c>
      <c r="E22" s="76">
        <f t="shared" si="2"/>
        <v>0</v>
      </c>
      <c r="F22" s="68">
        <v>0</v>
      </c>
      <c r="G22" s="71">
        <f t="shared" si="3"/>
        <v>0</v>
      </c>
      <c r="H22" s="85">
        <f t="shared" si="4"/>
        <v>0</v>
      </c>
      <c r="I22" s="80">
        <f t="shared" si="1"/>
        <v>0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f t="shared" si="3"/>
        <v>0</v>
      </c>
      <c r="H23" s="85">
        <f t="shared" si="4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f t="shared" si="3"/>
        <v>0</v>
      </c>
      <c r="H24" s="85">
        <f t="shared" si="4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f t="shared" si="3"/>
        <v>0</v>
      </c>
      <c r="H25" s="85">
        <f t="shared" si="4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f t="shared" si="3"/>
        <v>0</v>
      </c>
      <c r="H26" s="85">
        <f t="shared" si="4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f t="shared" si="3"/>
        <v>0</v>
      </c>
      <c r="H27" s="85">
        <f t="shared" si="4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f t="shared" si="3"/>
        <v>0</v>
      </c>
      <c r="H28" s="85">
        <f t="shared" si="4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f t="shared" si="3"/>
        <v>0</v>
      </c>
      <c r="H29" s="85">
        <f t="shared" si="4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f t="shared" si="3"/>
        <v>0</v>
      </c>
      <c r="H30" s="85">
        <f t="shared" si="4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f t="shared" si="3"/>
        <v>0</v>
      </c>
      <c r="H31" s="85">
        <f t="shared" si="4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f t="shared" si="3"/>
        <v>0</v>
      </c>
      <c r="H32" s="85">
        <f t="shared" si="4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f t="shared" si="3"/>
        <v>0</v>
      </c>
      <c r="H33" s="85">
        <f t="shared" si="4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f t="shared" si="3"/>
        <v>0</v>
      </c>
      <c r="H34" s="85">
        <f t="shared" si="4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f t="shared" si="3"/>
        <v>0</v>
      </c>
      <c r="H35" s="85">
        <f t="shared" si="4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f t="shared" si="3"/>
        <v>0</v>
      </c>
      <c r="H36" s="85">
        <f t="shared" si="4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f t="shared" si="3"/>
        <v>0</v>
      </c>
      <c r="H37" s="85">
        <f t="shared" si="4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f t="shared" si="3"/>
        <v>0</v>
      </c>
      <c r="H38" s="85">
        <f t="shared" si="4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f t="shared" si="3"/>
        <v>0</v>
      </c>
      <c r="H39" s="85">
        <f t="shared" si="4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f t="shared" si="3"/>
        <v>0</v>
      </c>
      <c r="H40" s="85">
        <f t="shared" si="4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f t="shared" si="3"/>
        <v>0</v>
      </c>
      <c r="H41" s="85">
        <f t="shared" si="4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f t="shared" si="3"/>
        <v>0</v>
      </c>
      <c r="H42" s="85">
        <f t="shared" si="4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f t="shared" si="3"/>
        <v>0</v>
      </c>
      <c r="H43" s="85">
        <f t="shared" si="4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</v>
      </c>
      <c r="E44" s="76">
        <f t="shared" si="2"/>
        <v>0</v>
      </c>
      <c r="F44" s="68">
        <v>0</v>
      </c>
      <c r="G44" s="71">
        <f t="shared" si="3"/>
        <v>0</v>
      </c>
      <c r="H44" s="85">
        <f t="shared" si="4"/>
        <v>0</v>
      </c>
      <c r="I44" s="80">
        <f t="shared" si="1"/>
        <v>0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f t="shared" si="3"/>
        <v>0</v>
      </c>
      <c r="H45" s="85">
        <f t="shared" si="4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f t="shared" si="3"/>
        <v>0</v>
      </c>
      <c r="H46" s="85">
        <f t="shared" si="4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f t="shared" si="3"/>
        <v>0</v>
      </c>
      <c r="H47" s="85">
        <f t="shared" si="4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f t="shared" si="3"/>
        <v>0</v>
      </c>
      <c r="H48" s="85">
        <f t="shared" si="4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f t="shared" si="3"/>
        <v>0</v>
      </c>
      <c r="H49" s="85">
        <f t="shared" si="4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f t="shared" si="3"/>
        <v>0</v>
      </c>
      <c r="H50" s="85">
        <f t="shared" si="4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f t="shared" si="3"/>
        <v>0</v>
      </c>
      <c r="H51" s="85">
        <f t="shared" si="4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0</v>
      </c>
      <c r="E52" s="76">
        <f t="shared" si="2"/>
        <v>0</v>
      </c>
      <c r="F52" s="68">
        <v>0</v>
      </c>
      <c r="G52" s="71">
        <f t="shared" si="3"/>
        <v>0</v>
      </c>
      <c r="H52" s="85">
        <f t="shared" si="4"/>
        <v>0</v>
      </c>
      <c r="I52" s="80">
        <f t="shared" si="1"/>
        <v>0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0</v>
      </c>
      <c r="E53" s="76">
        <f t="shared" si="2"/>
        <v>0</v>
      </c>
      <c r="F53" s="68">
        <v>0</v>
      </c>
      <c r="G53" s="71">
        <f t="shared" si="3"/>
        <v>0</v>
      </c>
      <c r="H53" s="85">
        <f t="shared" si="4"/>
        <v>0</v>
      </c>
      <c r="I53" s="80">
        <f t="shared" si="1"/>
        <v>0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f t="shared" si="3"/>
        <v>0</v>
      </c>
      <c r="H54" s="85">
        <f t="shared" ref="H54" si="5">D54-F54</f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5">
        <v>0</v>
      </c>
      <c r="E55" s="78">
        <f t="shared" si="2"/>
        <v>0</v>
      </c>
      <c r="F55" s="69">
        <v>0</v>
      </c>
      <c r="G55" s="72">
        <f>F55</f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f>F58</f>
        <v>0</v>
      </c>
      <c r="H58" s="84">
        <f>D58-F58</f>
        <v>0</v>
      </c>
      <c r="I58" s="79">
        <f t="shared" ref="I58:I111" si="6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1" si="7">D59</f>
        <v>0</v>
      </c>
      <c r="F59" s="82">
        <v>0</v>
      </c>
      <c r="G59" s="76">
        <f>F59</f>
        <v>0</v>
      </c>
      <c r="H59" s="85">
        <f>D59-F59</f>
        <v>0</v>
      </c>
      <c r="I59" s="80">
        <f t="shared" si="6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</v>
      </c>
      <c r="E60" s="80">
        <f t="shared" si="7"/>
        <v>0</v>
      </c>
      <c r="F60" s="82">
        <v>0</v>
      </c>
      <c r="G60" s="76">
        <f t="shared" ref="G60:G109" si="8">F60</f>
        <v>0</v>
      </c>
      <c r="H60" s="85">
        <f>D60+F60</f>
        <v>0</v>
      </c>
      <c r="I60" s="80">
        <f t="shared" si="6"/>
        <v>0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7"/>
        <v>0</v>
      </c>
      <c r="F61" s="82">
        <v>0</v>
      </c>
      <c r="G61" s="76">
        <f t="shared" si="8"/>
        <v>0</v>
      </c>
      <c r="H61" s="85">
        <f t="shared" ref="H61:H106" si="9">D61+F61</f>
        <v>0</v>
      </c>
      <c r="I61" s="80">
        <f t="shared" si="6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7"/>
        <v>0</v>
      </c>
      <c r="F62" s="82">
        <v>0</v>
      </c>
      <c r="G62" s="76">
        <f t="shared" si="8"/>
        <v>0</v>
      </c>
      <c r="H62" s="85">
        <f t="shared" si="9"/>
        <v>0</v>
      </c>
      <c r="I62" s="80">
        <f t="shared" si="6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7"/>
        <v>0</v>
      </c>
      <c r="F63" s="82">
        <v>0</v>
      </c>
      <c r="G63" s="76">
        <f t="shared" si="8"/>
        <v>0</v>
      </c>
      <c r="H63" s="85">
        <f t="shared" si="9"/>
        <v>0</v>
      </c>
      <c r="I63" s="80">
        <f t="shared" si="6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7"/>
        <v>0</v>
      </c>
      <c r="F64" s="82">
        <v>0</v>
      </c>
      <c r="G64" s="76">
        <f t="shared" si="8"/>
        <v>0</v>
      </c>
      <c r="H64" s="85">
        <f t="shared" si="9"/>
        <v>0</v>
      </c>
      <c r="I64" s="80">
        <f t="shared" si="6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</v>
      </c>
      <c r="E65" s="80">
        <f t="shared" si="7"/>
        <v>0</v>
      </c>
      <c r="F65" s="82">
        <v>0</v>
      </c>
      <c r="G65" s="76">
        <f t="shared" si="8"/>
        <v>0</v>
      </c>
      <c r="H65" s="85">
        <f t="shared" si="9"/>
        <v>0</v>
      </c>
      <c r="I65" s="80">
        <f t="shared" si="6"/>
        <v>0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</v>
      </c>
      <c r="E66" s="80">
        <f t="shared" si="7"/>
        <v>0</v>
      </c>
      <c r="F66" s="82">
        <v>0</v>
      </c>
      <c r="G66" s="76">
        <f t="shared" si="8"/>
        <v>0</v>
      </c>
      <c r="H66" s="85">
        <f t="shared" si="9"/>
        <v>0</v>
      </c>
      <c r="I66" s="80">
        <f t="shared" si="6"/>
        <v>0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7"/>
        <v>0</v>
      </c>
      <c r="F67" s="82">
        <v>0</v>
      </c>
      <c r="G67" s="76">
        <f t="shared" si="8"/>
        <v>0</v>
      </c>
      <c r="H67" s="85">
        <f t="shared" si="9"/>
        <v>0</v>
      </c>
      <c r="I67" s="80">
        <f t="shared" si="6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7"/>
        <v>0</v>
      </c>
      <c r="F68" s="82">
        <v>0</v>
      </c>
      <c r="G68" s="76">
        <f t="shared" si="8"/>
        <v>0</v>
      </c>
      <c r="H68" s="85">
        <f t="shared" si="9"/>
        <v>0</v>
      </c>
      <c r="I68" s="80">
        <f t="shared" si="6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0</v>
      </c>
      <c r="E69" s="80">
        <f t="shared" si="7"/>
        <v>0</v>
      </c>
      <c r="F69" s="82">
        <v>0</v>
      </c>
      <c r="G69" s="76">
        <f t="shared" si="8"/>
        <v>0</v>
      </c>
      <c r="H69" s="85">
        <f t="shared" si="9"/>
        <v>0</v>
      </c>
      <c r="I69" s="80">
        <f t="shared" si="6"/>
        <v>0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7"/>
        <v>0</v>
      </c>
      <c r="F70" s="82">
        <v>0</v>
      </c>
      <c r="G70" s="76">
        <f t="shared" si="8"/>
        <v>0</v>
      </c>
      <c r="H70" s="85">
        <f t="shared" si="9"/>
        <v>0</v>
      </c>
      <c r="I70" s="80">
        <f t="shared" si="6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7"/>
        <v>0</v>
      </c>
      <c r="F71" s="82">
        <v>0</v>
      </c>
      <c r="G71" s="76">
        <f t="shared" si="8"/>
        <v>0</v>
      </c>
      <c r="H71" s="85">
        <f t="shared" si="9"/>
        <v>0</v>
      </c>
      <c r="I71" s="80">
        <f t="shared" si="6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7"/>
        <v>0</v>
      </c>
      <c r="F72" s="82">
        <v>0</v>
      </c>
      <c r="G72" s="76">
        <f t="shared" si="8"/>
        <v>0</v>
      </c>
      <c r="H72" s="85">
        <f t="shared" si="9"/>
        <v>0</v>
      </c>
      <c r="I72" s="80">
        <f t="shared" si="6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7"/>
        <v>0</v>
      </c>
      <c r="F73" s="82">
        <v>0</v>
      </c>
      <c r="G73" s="76">
        <f t="shared" si="8"/>
        <v>0</v>
      </c>
      <c r="H73" s="85">
        <f t="shared" si="9"/>
        <v>0</v>
      </c>
      <c r="I73" s="80">
        <f t="shared" si="6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7"/>
        <v>0</v>
      </c>
      <c r="F74" s="82">
        <v>0</v>
      </c>
      <c r="G74" s="76">
        <f t="shared" si="8"/>
        <v>0</v>
      </c>
      <c r="H74" s="85">
        <f t="shared" si="9"/>
        <v>0</v>
      </c>
      <c r="I74" s="80">
        <f t="shared" si="6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7"/>
        <v>0</v>
      </c>
      <c r="F75" s="82">
        <v>0</v>
      </c>
      <c r="G75" s="76">
        <f t="shared" si="8"/>
        <v>0</v>
      </c>
      <c r="H75" s="85">
        <f t="shared" si="9"/>
        <v>0</v>
      </c>
      <c r="I75" s="80">
        <f t="shared" si="6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7"/>
        <v>0</v>
      </c>
      <c r="F76" s="82">
        <v>0</v>
      </c>
      <c r="G76" s="76">
        <f t="shared" si="8"/>
        <v>0</v>
      </c>
      <c r="H76" s="85">
        <f t="shared" si="9"/>
        <v>0</v>
      </c>
      <c r="I76" s="80">
        <f t="shared" si="6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7"/>
        <v>0</v>
      </c>
      <c r="F77" s="82">
        <v>0</v>
      </c>
      <c r="G77" s="76">
        <f t="shared" si="8"/>
        <v>0</v>
      </c>
      <c r="H77" s="85">
        <f t="shared" si="9"/>
        <v>0</v>
      </c>
      <c r="I77" s="80">
        <f t="shared" si="6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7"/>
        <v>0</v>
      </c>
      <c r="F78" s="82">
        <v>0</v>
      </c>
      <c r="G78" s="76">
        <f t="shared" si="8"/>
        <v>0</v>
      </c>
      <c r="H78" s="85">
        <f t="shared" si="9"/>
        <v>0</v>
      </c>
      <c r="I78" s="80">
        <f t="shared" si="6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7"/>
        <v>0</v>
      </c>
      <c r="F79" s="82">
        <v>0</v>
      </c>
      <c r="G79" s="76">
        <f t="shared" si="8"/>
        <v>0</v>
      </c>
      <c r="H79" s="85">
        <f t="shared" si="9"/>
        <v>0</v>
      </c>
      <c r="I79" s="80">
        <f t="shared" si="6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7"/>
        <v>0</v>
      </c>
      <c r="F80" s="82">
        <v>0</v>
      </c>
      <c r="G80" s="76">
        <f t="shared" si="8"/>
        <v>0</v>
      </c>
      <c r="H80" s="85">
        <f t="shared" si="9"/>
        <v>0</v>
      </c>
      <c r="I80" s="80">
        <f t="shared" si="6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7"/>
        <v>0</v>
      </c>
      <c r="F81" s="82">
        <v>0</v>
      </c>
      <c r="G81" s="76">
        <f t="shared" si="8"/>
        <v>0</v>
      </c>
      <c r="H81" s="85">
        <f t="shared" si="9"/>
        <v>0</v>
      </c>
      <c r="I81" s="80">
        <f t="shared" si="6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7"/>
        <v>0</v>
      </c>
      <c r="F82" s="82">
        <v>0</v>
      </c>
      <c r="G82" s="76">
        <f t="shared" si="8"/>
        <v>0</v>
      </c>
      <c r="H82" s="85">
        <f t="shared" si="9"/>
        <v>0</v>
      </c>
      <c r="I82" s="80">
        <f t="shared" si="6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7"/>
        <v>0</v>
      </c>
      <c r="F83" s="82">
        <v>0</v>
      </c>
      <c r="G83" s="76">
        <f t="shared" si="8"/>
        <v>0</v>
      </c>
      <c r="H83" s="85">
        <f t="shared" si="9"/>
        <v>0</v>
      </c>
      <c r="I83" s="80">
        <f t="shared" si="6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7"/>
        <v>0</v>
      </c>
      <c r="F84" s="82">
        <v>0</v>
      </c>
      <c r="G84" s="76">
        <f t="shared" si="8"/>
        <v>0</v>
      </c>
      <c r="H84" s="85">
        <f t="shared" si="9"/>
        <v>0</v>
      </c>
      <c r="I84" s="80">
        <f t="shared" si="6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7"/>
        <v>0</v>
      </c>
      <c r="F85" s="82">
        <v>0</v>
      </c>
      <c r="G85" s="76">
        <f t="shared" si="8"/>
        <v>0</v>
      </c>
      <c r="H85" s="85">
        <f t="shared" si="9"/>
        <v>0</v>
      </c>
      <c r="I85" s="80">
        <f t="shared" si="6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7"/>
        <v>0</v>
      </c>
      <c r="F86" s="82">
        <v>0</v>
      </c>
      <c r="G86" s="76">
        <f t="shared" si="8"/>
        <v>0</v>
      </c>
      <c r="H86" s="85">
        <f t="shared" si="9"/>
        <v>0</v>
      </c>
      <c r="I86" s="80">
        <f t="shared" si="6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7"/>
        <v>0</v>
      </c>
      <c r="F87" s="82">
        <v>0</v>
      </c>
      <c r="G87" s="76">
        <f t="shared" si="8"/>
        <v>0</v>
      </c>
      <c r="H87" s="85">
        <f t="shared" si="9"/>
        <v>0</v>
      </c>
      <c r="I87" s="80">
        <f t="shared" si="6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7"/>
        <v>0</v>
      </c>
      <c r="F88" s="82">
        <v>0</v>
      </c>
      <c r="G88" s="76">
        <f t="shared" si="8"/>
        <v>0</v>
      </c>
      <c r="H88" s="85">
        <f t="shared" si="9"/>
        <v>0</v>
      </c>
      <c r="I88" s="80">
        <f t="shared" si="6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7"/>
        <v>0</v>
      </c>
      <c r="F89" s="82">
        <v>0</v>
      </c>
      <c r="G89" s="76">
        <f t="shared" si="8"/>
        <v>0</v>
      </c>
      <c r="H89" s="85">
        <f t="shared" si="9"/>
        <v>0</v>
      </c>
      <c r="I89" s="80">
        <f t="shared" si="6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7"/>
        <v>0</v>
      </c>
      <c r="F90" s="82">
        <v>0</v>
      </c>
      <c r="G90" s="76">
        <f t="shared" si="8"/>
        <v>0</v>
      </c>
      <c r="H90" s="85">
        <f t="shared" si="9"/>
        <v>0</v>
      </c>
      <c r="I90" s="80">
        <f t="shared" si="6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0</v>
      </c>
      <c r="E91" s="80">
        <f t="shared" si="7"/>
        <v>0</v>
      </c>
      <c r="F91" s="82">
        <v>0</v>
      </c>
      <c r="G91" s="76">
        <f t="shared" si="8"/>
        <v>0</v>
      </c>
      <c r="H91" s="85">
        <f t="shared" si="9"/>
        <v>0</v>
      </c>
      <c r="I91" s="80">
        <f t="shared" si="6"/>
        <v>0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7"/>
        <v>0</v>
      </c>
      <c r="F92" s="82">
        <v>0</v>
      </c>
      <c r="G92" s="76">
        <f t="shared" si="8"/>
        <v>0</v>
      </c>
      <c r="H92" s="85">
        <f t="shared" si="9"/>
        <v>0</v>
      </c>
      <c r="I92" s="80">
        <f t="shared" si="6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7"/>
        <v>0</v>
      </c>
      <c r="F93" s="82">
        <v>0</v>
      </c>
      <c r="G93" s="76">
        <f t="shared" si="8"/>
        <v>0</v>
      </c>
      <c r="H93" s="85">
        <f t="shared" si="9"/>
        <v>0</v>
      </c>
      <c r="I93" s="80">
        <f t="shared" si="6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7"/>
        <v>0</v>
      </c>
      <c r="F94" s="82">
        <v>0</v>
      </c>
      <c r="G94" s="76">
        <f t="shared" si="8"/>
        <v>0</v>
      </c>
      <c r="H94" s="85">
        <f t="shared" si="9"/>
        <v>0</v>
      </c>
      <c r="I94" s="80">
        <f t="shared" si="6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7"/>
        <v>0</v>
      </c>
      <c r="F95" s="82">
        <v>0</v>
      </c>
      <c r="G95" s="76">
        <f t="shared" si="8"/>
        <v>0</v>
      </c>
      <c r="H95" s="85">
        <f t="shared" si="9"/>
        <v>0</v>
      </c>
      <c r="I95" s="80">
        <f t="shared" si="6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7"/>
        <v>0</v>
      </c>
      <c r="F96" s="82">
        <v>0</v>
      </c>
      <c r="G96" s="76">
        <f t="shared" si="8"/>
        <v>0</v>
      </c>
      <c r="H96" s="85">
        <f t="shared" si="9"/>
        <v>0</v>
      </c>
      <c r="I96" s="80">
        <f t="shared" si="6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7"/>
        <v>0</v>
      </c>
      <c r="F97" s="82">
        <v>0</v>
      </c>
      <c r="G97" s="76">
        <f t="shared" si="8"/>
        <v>0</v>
      </c>
      <c r="H97" s="85">
        <f t="shared" si="9"/>
        <v>0</v>
      </c>
      <c r="I97" s="80">
        <f t="shared" si="6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0</v>
      </c>
      <c r="E98" s="80">
        <f t="shared" si="7"/>
        <v>0</v>
      </c>
      <c r="F98" s="82">
        <v>0</v>
      </c>
      <c r="G98" s="76">
        <f t="shared" si="8"/>
        <v>0</v>
      </c>
      <c r="H98" s="85">
        <f t="shared" si="9"/>
        <v>0</v>
      </c>
      <c r="I98" s="80">
        <f t="shared" si="6"/>
        <v>0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7"/>
        <v>0</v>
      </c>
      <c r="F99" s="82">
        <v>0</v>
      </c>
      <c r="G99" s="76">
        <f t="shared" si="8"/>
        <v>0</v>
      </c>
      <c r="H99" s="85">
        <f t="shared" si="9"/>
        <v>0</v>
      </c>
      <c r="I99" s="80">
        <f t="shared" si="6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7"/>
        <v>0</v>
      </c>
      <c r="F100" s="82">
        <v>0</v>
      </c>
      <c r="G100" s="76">
        <f t="shared" si="8"/>
        <v>0</v>
      </c>
      <c r="H100" s="85">
        <f t="shared" si="9"/>
        <v>0</v>
      </c>
      <c r="I100" s="80">
        <f t="shared" si="6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7"/>
        <v>0</v>
      </c>
      <c r="F101" s="82">
        <v>0</v>
      </c>
      <c r="G101" s="76">
        <f t="shared" si="8"/>
        <v>0</v>
      </c>
      <c r="H101" s="85">
        <f t="shared" si="9"/>
        <v>0</v>
      </c>
      <c r="I101" s="80">
        <f t="shared" si="6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7"/>
        <v>0</v>
      </c>
      <c r="F102" s="82">
        <v>0</v>
      </c>
      <c r="G102" s="76">
        <f t="shared" si="8"/>
        <v>0</v>
      </c>
      <c r="H102" s="85">
        <f t="shared" si="9"/>
        <v>0</v>
      </c>
      <c r="I102" s="80">
        <f t="shared" si="6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7"/>
        <v>0</v>
      </c>
      <c r="F103" s="82">
        <v>0</v>
      </c>
      <c r="G103" s="76">
        <f t="shared" si="8"/>
        <v>0</v>
      </c>
      <c r="H103" s="85">
        <f t="shared" si="9"/>
        <v>0</v>
      </c>
      <c r="I103" s="80">
        <f t="shared" si="6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7"/>
        <v>0</v>
      </c>
      <c r="F104" s="82">
        <v>0</v>
      </c>
      <c r="G104" s="76">
        <f t="shared" si="8"/>
        <v>0</v>
      </c>
      <c r="H104" s="85">
        <f t="shared" si="9"/>
        <v>0</v>
      </c>
      <c r="I104" s="80">
        <f t="shared" si="6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0</v>
      </c>
      <c r="E105" s="80">
        <f t="shared" si="7"/>
        <v>0</v>
      </c>
      <c r="F105" s="82">
        <v>18973.18</v>
      </c>
      <c r="G105" s="76">
        <f t="shared" si="8"/>
        <v>18973.18</v>
      </c>
      <c r="H105" s="85">
        <f t="shared" si="9"/>
        <v>18973.18</v>
      </c>
      <c r="I105" s="80">
        <f t="shared" si="6"/>
        <v>18973.18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7"/>
        <v>0</v>
      </c>
      <c r="F106" s="82">
        <v>0</v>
      </c>
      <c r="G106" s="76">
        <f t="shared" si="8"/>
        <v>0</v>
      </c>
      <c r="H106" s="85">
        <f t="shared" si="9"/>
        <v>0</v>
      </c>
      <c r="I106" s="80">
        <f t="shared" si="6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7"/>
        <v>0</v>
      </c>
      <c r="F107" s="82">
        <v>0</v>
      </c>
      <c r="G107" s="76">
        <f t="shared" si="8"/>
        <v>0</v>
      </c>
      <c r="H107" s="85">
        <f t="shared" ref="H107:H109" si="10">D107+F107</f>
        <v>0</v>
      </c>
      <c r="I107" s="80">
        <f t="shared" si="6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7"/>
        <v>0</v>
      </c>
      <c r="F108" s="82">
        <v>0</v>
      </c>
      <c r="G108" s="76">
        <f t="shared" si="8"/>
        <v>0</v>
      </c>
      <c r="H108" s="85">
        <f t="shared" si="10"/>
        <v>0</v>
      </c>
      <c r="I108" s="80">
        <f t="shared" si="6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7"/>
        <v>0</v>
      </c>
      <c r="F109" s="82">
        <v>0</v>
      </c>
      <c r="G109" s="76">
        <f t="shared" si="8"/>
        <v>0</v>
      </c>
      <c r="H109" s="85">
        <f t="shared" si="10"/>
        <v>0</v>
      </c>
      <c r="I109" s="80">
        <f t="shared" si="6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0</v>
      </c>
      <c r="E110" s="80">
        <f t="shared" si="7"/>
        <v>0</v>
      </c>
      <c r="F110" s="82">
        <v>0</v>
      </c>
      <c r="G110" s="76">
        <f>F110</f>
        <v>0</v>
      </c>
      <c r="H110" s="85">
        <f>D110+F110</f>
        <v>0</v>
      </c>
      <c r="I110" s="80">
        <f t="shared" si="6"/>
        <v>0</v>
      </c>
      <c r="J110" s="20"/>
      <c r="K110" s="40"/>
      <c r="L110" s="40"/>
      <c r="M110" s="40"/>
    </row>
    <row r="111" spans="1:14" s="1" customFormat="1" x14ac:dyDescent="0.25">
      <c r="A111" s="38"/>
      <c r="B111" s="105" t="s">
        <v>251</v>
      </c>
      <c r="C111" s="105"/>
      <c r="D111" s="106">
        <v>99417.35</v>
      </c>
      <c r="E111" s="107">
        <f t="shared" si="7"/>
        <v>99417.35</v>
      </c>
      <c r="F111" s="108">
        <v>-91123.99</v>
      </c>
      <c r="G111" s="109">
        <f>F111</f>
        <v>-91123.99</v>
      </c>
      <c r="H111" s="110">
        <f>D111+F111</f>
        <v>8293.36</v>
      </c>
      <c r="I111" s="111">
        <f t="shared" si="6"/>
        <v>8293.36</v>
      </c>
      <c r="J111" s="20"/>
      <c r="K111" s="40"/>
      <c r="L111" s="40"/>
      <c r="M111" s="40"/>
    </row>
    <row r="112" spans="1:14" s="1" customFormat="1" ht="11.4" thickBot="1" x14ac:dyDescent="0.3">
      <c r="A112" s="41"/>
      <c r="B112" s="42" t="s">
        <v>7</v>
      </c>
      <c r="C112" s="42"/>
      <c r="D112" s="83">
        <f>SUM(D9:D111)</f>
        <v>99417.35</v>
      </c>
      <c r="E112" s="87">
        <f t="shared" ref="D112:I112" si="11">SUM(E9:E111)</f>
        <v>99417.35</v>
      </c>
      <c r="F112" s="83">
        <f t="shared" si="11"/>
        <v>0</v>
      </c>
      <c r="G112" s="83">
        <f t="shared" si="11"/>
        <v>0</v>
      </c>
      <c r="H112" s="83">
        <f t="shared" si="11"/>
        <v>99417.349999999991</v>
      </c>
      <c r="I112" s="83">
        <f t="shared" si="11"/>
        <v>99417.349999999991</v>
      </c>
      <c r="J112" s="40"/>
      <c r="K112" s="40"/>
      <c r="L112" s="40"/>
      <c r="M112" s="40"/>
      <c r="N112" s="32"/>
    </row>
    <row r="113" spans="2:255" s="1" customFormat="1" ht="11.4" thickTop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2" customHeight="1" x14ac:dyDescent="0.25">
      <c r="D114" s="43"/>
      <c r="E114" s="43"/>
      <c r="F114" s="43"/>
      <c r="G114" s="44"/>
      <c r="H114" s="44"/>
      <c r="I114" s="44"/>
      <c r="J114" s="2"/>
      <c r="K114" s="44"/>
      <c r="L114" s="44"/>
    </row>
    <row r="115" spans="2:255" s="1" customFormat="1" ht="16.5" customHeight="1" x14ac:dyDescent="0.3">
      <c r="B115" s="97" t="s">
        <v>229</v>
      </c>
      <c r="C115" s="97"/>
      <c r="D115" s="96" t="s">
        <v>230</v>
      </c>
      <c r="E115" s="96"/>
      <c r="F115" s="96"/>
      <c r="G115" s="96"/>
      <c r="H115" s="96"/>
      <c r="I115" s="96"/>
      <c r="J115" s="96"/>
      <c r="K115" s="96"/>
      <c r="L115" s="96"/>
    </row>
    <row r="116" spans="2:255" s="1" customFormat="1" ht="16.2" customHeight="1" x14ac:dyDescent="0.3">
      <c r="B116" s="97" t="s">
        <v>231</v>
      </c>
      <c r="C116" s="97"/>
      <c r="D116" s="104" t="s">
        <v>232</v>
      </c>
      <c r="E116" s="104"/>
      <c r="F116" s="104"/>
      <c r="G116" s="104"/>
      <c r="H116" s="104"/>
      <c r="I116" s="104"/>
      <c r="J116" s="104"/>
      <c r="K116" s="104"/>
      <c r="L116" s="104"/>
    </row>
    <row r="117" spans="2:255" s="1" customFormat="1" ht="16.5" customHeight="1" x14ac:dyDescent="0.3">
      <c r="B117" s="97" t="s">
        <v>233</v>
      </c>
      <c r="C117" s="97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2:255" s="1" customFormat="1" ht="16.5" customHeight="1" x14ac:dyDescent="0.3">
      <c r="B118" s="95" t="s">
        <v>234</v>
      </c>
      <c r="C118" s="95"/>
      <c r="D118" s="96" t="s">
        <v>235</v>
      </c>
      <c r="E118" s="96"/>
      <c r="F118" s="96"/>
      <c r="G118" s="96"/>
      <c r="H118" s="96"/>
      <c r="I118" s="96"/>
      <c r="J118" s="96"/>
      <c r="K118" s="96"/>
      <c r="L118" s="96"/>
    </row>
    <row r="119" spans="2:255" s="1" customFormat="1" ht="16.5" customHeight="1" x14ac:dyDescent="0.3">
      <c r="B119" s="95" t="s">
        <v>236</v>
      </c>
      <c r="C119" s="95"/>
      <c r="D119" s="96" t="s">
        <v>235</v>
      </c>
      <c r="E119" s="96"/>
      <c r="F119" s="96"/>
      <c r="G119" s="96"/>
      <c r="H119" s="96"/>
      <c r="I119" s="96"/>
      <c r="J119" s="96"/>
      <c r="K119" s="96"/>
      <c r="L119" s="96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5" t="s">
        <v>237</v>
      </c>
      <c r="C120" s="95"/>
      <c r="D120" s="96" t="s">
        <v>235</v>
      </c>
      <c r="E120" s="96"/>
      <c r="F120" s="96"/>
      <c r="G120" s="96"/>
      <c r="H120" s="96"/>
      <c r="I120" s="96"/>
      <c r="J120" s="96"/>
      <c r="K120" s="96"/>
      <c r="L120" s="96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5" t="s">
        <v>238</v>
      </c>
      <c r="C121" s="95"/>
      <c r="D121" s="96" t="s">
        <v>235</v>
      </c>
      <c r="E121" s="96"/>
      <c r="F121" s="96"/>
      <c r="G121" s="96"/>
      <c r="H121" s="96"/>
      <c r="I121" s="96"/>
      <c r="J121" s="96"/>
      <c r="K121" s="96"/>
      <c r="L121" s="96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6.5" customHeight="1" x14ac:dyDescent="0.3">
      <c r="B122" s="95" t="s">
        <v>239</v>
      </c>
      <c r="C122" s="95"/>
      <c r="D122" s="96" t="s">
        <v>235</v>
      </c>
      <c r="E122" s="96"/>
      <c r="F122" s="96"/>
      <c r="G122" s="96"/>
      <c r="H122" s="96"/>
      <c r="I122" s="96"/>
      <c r="J122" s="96"/>
      <c r="K122" s="96"/>
      <c r="L122" s="96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6"/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47" t="s">
        <v>240</v>
      </c>
      <c r="C124" s="47"/>
      <c r="D124" s="47"/>
      <c r="E124" s="47"/>
      <c r="F124" s="47"/>
      <c r="G124" s="47"/>
      <c r="H124" s="47"/>
      <c r="I124" s="47"/>
      <c r="J124" s="48"/>
      <c r="K124" s="47"/>
      <c r="L124" s="47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90" t="s">
        <v>241</v>
      </c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2:255" s="1" customFormat="1" ht="14.4" x14ac:dyDescent="0.3">
      <c r="B126" s="47" t="s">
        <v>242</v>
      </c>
      <c r="C126" s="4"/>
      <c r="D126" s="40"/>
      <c r="J126" s="2"/>
    </row>
    <row r="127" spans="2:255" s="1" customFormat="1" ht="13.8" x14ac:dyDescent="0.3">
      <c r="C127" s="4"/>
      <c r="D127" s="40"/>
      <c r="J127" s="2"/>
    </row>
    <row r="128" spans="2:255" s="1" customFormat="1" ht="12" customHeight="1" x14ac:dyDescent="0.25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</row>
    <row r="129" spans="2:12" s="1" customFormat="1" ht="14.25" customHeight="1" x14ac:dyDescent="0.25">
      <c r="C129" s="49"/>
      <c r="D129" s="40"/>
      <c r="J129" s="2"/>
    </row>
    <row r="130" spans="2:12" s="1" customFormat="1" ht="14.25" customHeight="1" x14ac:dyDescent="0.3">
      <c r="B130" s="92" t="s">
        <v>243</v>
      </c>
      <c r="C130" s="92"/>
      <c r="D130" s="50" t="s">
        <v>235</v>
      </c>
      <c r="J130" s="2"/>
    </row>
    <row r="131" spans="2:12" s="1" customFormat="1" ht="14.25" customHeight="1" x14ac:dyDescent="0.3">
      <c r="B131" s="92" t="s">
        <v>244</v>
      </c>
      <c r="C131" s="92"/>
      <c r="D131" s="50" t="s">
        <v>235</v>
      </c>
      <c r="J131" s="2"/>
    </row>
    <row r="132" spans="2:12" s="1" customFormat="1" ht="15" customHeight="1" x14ac:dyDescent="0.25">
      <c r="D132" s="40"/>
      <c r="J132" s="2"/>
    </row>
    <row r="133" spans="2:12" s="1" customFormat="1" ht="24.75" customHeight="1" x14ac:dyDescent="0.3">
      <c r="B133" s="93" t="s">
        <v>245</v>
      </c>
      <c r="C133" s="93"/>
      <c r="D133" s="93"/>
      <c r="E133" s="93"/>
      <c r="F133" s="93"/>
      <c r="G133" s="93"/>
      <c r="H133" s="93"/>
      <c r="I133" s="93"/>
      <c r="J133" s="93"/>
      <c r="K133" s="93"/>
      <c r="L133" s="51"/>
    </row>
    <row r="134" spans="2:12" s="1" customFormat="1" ht="13.8" x14ac:dyDescent="0.3">
      <c r="B134" s="10"/>
      <c r="C134" s="10"/>
      <c r="D134" s="52"/>
      <c r="E134" s="52"/>
      <c r="F134" s="52"/>
      <c r="J134" s="2"/>
    </row>
    <row r="135" spans="2:12" s="1" customFormat="1" ht="9.75" customHeight="1" x14ac:dyDescent="0.3">
      <c r="B135" s="53"/>
      <c r="C135" s="53"/>
      <c r="J135" s="2"/>
    </row>
    <row r="136" spans="2:12" s="1" customFormat="1" ht="13.8" x14ac:dyDescent="0.3">
      <c r="B136" s="4" t="s">
        <v>218</v>
      </c>
      <c r="C136" s="4"/>
      <c r="I136" s="2"/>
      <c r="J136" s="2"/>
    </row>
    <row r="137" spans="2:12" s="1" customFormat="1" x14ac:dyDescent="0.25">
      <c r="I137" s="2"/>
      <c r="J137" s="2"/>
    </row>
    <row r="138" spans="2:12" s="1" customFormat="1" ht="13.8" x14ac:dyDescent="0.3">
      <c r="H138" s="54"/>
      <c r="I138" s="55"/>
      <c r="J138" s="55"/>
    </row>
    <row r="139" spans="2:12" s="1" customFormat="1" ht="13.8" x14ac:dyDescent="0.3">
      <c r="B139" s="53"/>
      <c r="C139" s="53"/>
      <c r="J139" s="56"/>
    </row>
    <row r="140" spans="2:12" s="1" customFormat="1" ht="14.4" thickBot="1" x14ac:dyDescent="0.35">
      <c r="B140" s="57"/>
      <c r="C140" s="57"/>
      <c r="D140" s="58"/>
      <c r="E140" s="58"/>
      <c r="F140" s="59"/>
      <c r="G140" s="60" t="s">
        <v>246</v>
      </c>
      <c r="H140" s="94">
        <v>45855</v>
      </c>
      <c r="I140" s="94"/>
      <c r="J140" s="61"/>
    </row>
    <row r="141" spans="2:12" s="1" customFormat="1" ht="13.8" x14ac:dyDescent="0.3">
      <c r="B141" s="62"/>
      <c r="C141" s="62"/>
      <c r="D141" s="88"/>
      <c r="E141" s="88"/>
      <c r="F141" s="59"/>
      <c r="G141" s="88"/>
      <c r="H141" s="88"/>
      <c r="I141" s="88"/>
      <c r="J141" s="88"/>
    </row>
    <row r="142" spans="2:12" s="1" customFormat="1" ht="13.8" x14ac:dyDescent="0.3">
      <c r="B142" s="62"/>
      <c r="C142" s="62"/>
      <c r="D142" s="59"/>
      <c r="E142" s="59"/>
      <c r="F142" s="59"/>
      <c r="G142" s="61"/>
      <c r="H142" s="61"/>
      <c r="J142" s="2"/>
    </row>
    <row r="143" spans="2:12" s="1" customFormat="1" ht="13.8" x14ac:dyDescent="0.3">
      <c r="B143" s="62"/>
      <c r="C143" s="62"/>
      <c r="D143" s="59"/>
      <c r="E143" s="59"/>
      <c r="F143" s="59"/>
      <c r="G143" s="63"/>
      <c r="H143" s="63"/>
      <c r="J143" s="2"/>
    </row>
    <row r="144" spans="2:12" s="1" customFormat="1" ht="13.8" x14ac:dyDescent="0.3">
      <c r="B144" s="62"/>
      <c r="C144" s="62"/>
      <c r="D144" s="52"/>
      <c r="E144" s="52"/>
      <c r="F144" s="52"/>
      <c r="G144" s="64"/>
      <c r="H144" s="64"/>
      <c r="I144" s="89"/>
      <c r="J144" s="89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ht="13.8" x14ac:dyDescent="0.3">
      <c r="B148" s="62"/>
      <c r="C148" s="62"/>
      <c r="D148" s="52"/>
      <c r="E148" s="52"/>
      <c r="F148" s="52"/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  <row r="188" spans="10:10" s="1" customFormat="1" x14ac:dyDescent="0.25">
      <c r="J188" s="2"/>
    </row>
  </sheetData>
  <sheetProtection algorithmName="SHA-512" hashValue="9Ya2gICMkw+voIQj1nyJaUKuSj+9OYe3vjk1wKn9TAjKslpUTZQdOrPlKEe760hviG8zxFySXanWDnLMmaEj8A==" saltValue="wgx7bUNFs8jnC9JEGkW+xw==" spinCount="100000" sheet="1" objects="1" scenarios="1"/>
  <mergeCells count="31">
    <mergeCell ref="B115:C115"/>
    <mergeCell ref="D115:L115"/>
    <mergeCell ref="B116:C116"/>
    <mergeCell ref="C3:F3"/>
    <mergeCell ref="H4:I4"/>
    <mergeCell ref="A5:B5"/>
    <mergeCell ref="D7:E7"/>
    <mergeCell ref="F7:G7"/>
    <mergeCell ref="H7:I7"/>
    <mergeCell ref="D116:L116"/>
    <mergeCell ref="B117:C117"/>
    <mergeCell ref="B118:C118"/>
    <mergeCell ref="D118:L118"/>
    <mergeCell ref="B119:C119"/>
    <mergeCell ref="D119:L119"/>
    <mergeCell ref="B120:C120"/>
    <mergeCell ref="D120:L120"/>
    <mergeCell ref="B121:C121"/>
    <mergeCell ref="D121:L121"/>
    <mergeCell ref="B122:C122"/>
    <mergeCell ref="D122:L122"/>
    <mergeCell ref="D141:E141"/>
    <mergeCell ref="G141:H141"/>
    <mergeCell ref="I141:J141"/>
    <mergeCell ref="I144:J144"/>
    <mergeCell ref="B125:L125"/>
    <mergeCell ref="B128:L128"/>
    <mergeCell ref="B130:C130"/>
    <mergeCell ref="B131:C131"/>
    <mergeCell ref="B133:K133"/>
    <mergeCell ref="H140:I1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6D94-E910-4E42-BF07-E39714FB3ACD}">
  <dimension ref="A1:IU187"/>
  <sheetViews>
    <sheetView topLeftCell="A12" workbookViewId="0">
      <selection activeCell="D19" activeCellId="1" sqref="D105 D19"/>
    </sheetView>
  </sheetViews>
  <sheetFormatPr defaultColWidth="9.109375" defaultRowHeight="10.8" x14ac:dyDescent="0.25"/>
  <cols>
    <col min="1" max="1" width="9.109375" style="65"/>
    <col min="2" max="2" width="15.33203125" style="65" customWidth="1"/>
    <col min="3" max="3" width="16" style="65" customWidth="1"/>
    <col min="4" max="4" width="16.33203125" style="65" customWidth="1"/>
    <col min="5" max="5" width="8.6640625" style="65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98" t="s">
        <v>222</v>
      </c>
      <c r="D3" s="98"/>
      <c r="E3" s="98"/>
      <c r="F3" s="98"/>
      <c r="H3" s="5" t="s">
        <v>223</v>
      </c>
      <c r="I3" s="5"/>
      <c r="J3" s="6">
        <v>45627</v>
      </c>
      <c r="K3" s="6">
        <v>45808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45627</v>
      </c>
      <c r="H4" s="99" t="s">
        <v>225</v>
      </c>
      <c r="I4" s="99"/>
      <c r="J4" s="6">
        <v>45627</v>
      </c>
      <c r="K4" s="6">
        <v>45838</v>
      </c>
      <c r="L4" s="6" t="s">
        <v>217</v>
      </c>
    </row>
    <row r="5" spans="1:13" s="1" customFormat="1" ht="13.8" x14ac:dyDescent="0.3">
      <c r="A5" s="99" t="s">
        <v>226</v>
      </c>
      <c r="B5" s="99"/>
      <c r="C5" s="8" t="s">
        <v>248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0" t="s">
        <v>250</v>
      </c>
      <c r="E7" s="101"/>
      <c r="F7" s="102" t="s">
        <v>2</v>
      </c>
      <c r="G7" s="103"/>
      <c r="H7" s="102" t="s">
        <v>3</v>
      </c>
      <c r="I7" s="103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0.97</v>
      </c>
      <c r="E10" s="76">
        <f t="shared" ref="E10:E55" si="2">D10</f>
        <v>0.97</v>
      </c>
      <c r="F10" s="68">
        <v>0</v>
      </c>
      <c r="G10" s="71">
        <v>0</v>
      </c>
      <c r="H10" s="85">
        <f t="shared" si="0"/>
        <v>0.97</v>
      </c>
      <c r="I10" s="80">
        <f t="shared" si="1"/>
        <v>0.97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v>0</v>
      </c>
      <c r="H11" s="85">
        <f t="shared" si="0"/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v>0</v>
      </c>
      <c r="H12" s="85">
        <f t="shared" si="0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9918.2099999999991</v>
      </c>
      <c r="E13" s="76">
        <f t="shared" si="2"/>
        <v>9918.2099999999991</v>
      </c>
      <c r="F13" s="68">
        <v>0</v>
      </c>
      <c r="G13" s="71">
        <v>0</v>
      </c>
      <c r="H13" s="85">
        <f t="shared" si="0"/>
        <v>9918.2099999999991</v>
      </c>
      <c r="I13" s="80">
        <f t="shared" si="1"/>
        <v>9918.2099999999991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10225.52</v>
      </c>
      <c r="E14" s="76">
        <f t="shared" si="2"/>
        <v>10225.52</v>
      </c>
      <c r="F14" s="68">
        <v>0</v>
      </c>
      <c r="G14" s="71">
        <v>0</v>
      </c>
      <c r="H14" s="85">
        <f t="shared" si="0"/>
        <v>10225.52</v>
      </c>
      <c r="I14" s="80">
        <f t="shared" si="1"/>
        <v>10225.52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v>0</v>
      </c>
      <c r="H15" s="85">
        <f t="shared" si="0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v>0</v>
      </c>
      <c r="H16" s="85">
        <f t="shared" si="0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v>0</v>
      </c>
      <c r="H17" s="85">
        <f t="shared" si="0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v>0</v>
      </c>
      <c r="H18" s="85">
        <f t="shared" si="0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25.51</v>
      </c>
      <c r="E19" s="76">
        <f t="shared" si="2"/>
        <v>25.51</v>
      </c>
      <c r="F19" s="68">
        <v>0</v>
      </c>
      <c r="G19" s="71">
        <v>0</v>
      </c>
      <c r="H19" s="85">
        <f t="shared" si="0"/>
        <v>25.51</v>
      </c>
      <c r="I19" s="80">
        <f t="shared" si="1"/>
        <v>25.51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30950.43</v>
      </c>
      <c r="E20" s="76">
        <f t="shared" si="2"/>
        <v>30950.43</v>
      </c>
      <c r="F20" s="68">
        <v>0</v>
      </c>
      <c r="G20" s="71">
        <v>0</v>
      </c>
      <c r="H20" s="85">
        <f t="shared" si="0"/>
        <v>30950.43</v>
      </c>
      <c r="I20" s="80">
        <f t="shared" si="1"/>
        <v>30950.43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v>0</v>
      </c>
      <c r="H21" s="85">
        <f t="shared" si="0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0.19</v>
      </c>
      <c r="E22" s="76">
        <f t="shared" si="2"/>
        <v>0.19</v>
      </c>
      <c r="F22" s="68">
        <v>0</v>
      </c>
      <c r="G22" s="71">
        <v>0</v>
      </c>
      <c r="H22" s="85">
        <f t="shared" si="0"/>
        <v>0.19</v>
      </c>
      <c r="I22" s="80">
        <f t="shared" si="1"/>
        <v>0.19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v>0</v>
      </c>
      <c r="H23" s="85">
        <f t="shared" si="0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v>0</v>
      </c>
      <c r="H24" s="85">
        <f t="shared" si="0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v>0</v>
      </c>
      <c r="H25" s="85">
        <f t="shared" si="0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v>0</v>
      </c>
      <c r="H26" s="85">
        <f t="shared" si="0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v>0</v>
      </c>
      <c r="H27" s="85">
        <f t="shared" si="0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v>0</v>
      </c>
      <c r="H28" s="85">
        <f t="shared" si="0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v>0</v>
      </c>
      <c r="H29" s="85">
        <f t="shared" si="0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v>0</v>
      </c>
      <c r="H30" s="85">
        <f t="shared" si="0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v>0</v>
      </c>
      <c r="H31" s="85">
        <f t="shared" si="0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v>0</v>
      </c>
      <c r="H32" s="85">
        <f t="shared" si="0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v>0</v>
      </c>
      <c r="H33" s="85">
        <f t="shared" si="0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v>0</v>
      </c>
      <c r="H34" s="85">
        <f t="shared" si="0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v>0</v>
      </c>
      <c r="H35" s="85">
        <f t="shared" si="0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v>0</v>
      </c>
      <c r="H36" s="85">
        <f t="shared" si="0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v>0</v>
      </c>
      <c r="H37" s="85">
        <f t="shared" si="0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v>0</v>
      </c>
      <c r="H38" s="85">
        <f t="shared" si="0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v>0</v>
      </c>
      <c r="H39" s="85">
        <f t="shared" si="0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v>0</v>
      </c>
      <c r="H40" s="85">
        <f t="shared" si="0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v>0</v>
      </c>
      <c r="H41" s="85">
        <f t="shared" si="0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v>0</v>
      </c>
      <c r="H42" s="85">
        <f t="shared" si="0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v>0</v>
      </c>
      <c r="H43" s="85">
        <f t="shared" si="0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0.5</v>
      </c>
      <c r="E44" s="76">
        <f t="shared" si="2"/>
        <v>0.5</v>
      </c>
      <c r="F44" s="68">
        <v>0</v>
      </c>
      <c r="G44" s="71">
        <v>0</v>
      </c>
      <c r="H44" s="85">
        <f t="shared" si="0"/>
        <v>0.5</v>
      </c>
      <c r="I44" s="80">
        <f t="shared" si="1"/>
        <v>0.5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v>0</v>
      </c>
      <c r="H45" s="85">
        <f t="shared" si="0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v>0</v>
      </c>
      <c r="H46" s="85">
        <f t="shared" si="0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v>0</v>
      </c>
      <c r="H47" s="85">
        <f t="shared" si="0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v>0</v>
      </c>
      <c r="H48" s="85">
        <f t="shared" si="0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v>0</v>
      </c>
      <c r="H49" s="85">
        <f t="shared" si="0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v>0</v>
      </c>
      <c r="H50" s="85">
        <f t="shared" si="0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v>0</v>
      </c>
      <c r="H51" s="85">
        <f t="shared" si="0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42.57</v>
      </c>
      <c r="E52" s="76">
        <f t="shared" si="2"/>
        <v>42.57</v>
      </c>
      <c r="F52" s="68">
        <v>0</v>
      </c>
      <c r="G52" s="71">
        <v>0</v>
      </c>
      <c r="H52" s="85">
        <f t="shared" si="0"/>
        <v>42.57</v>
      </c>
      <c r="I52" s="80">
        <f t="shared" si="1"/>
        <v>42.57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8693.59</v>
      </c>
      <c r="E53" s="76">
        <f t="shared" si="2"/>
        <v>8693.59</v>
      </c>
      <c r="F53" s="68">
        <v>0</v>
      </c>
      <c r="G53" s="71">
        <v>0</v>
      </c>
      <c r="H53" s="85">
        <f t="shared" si="0"/>
        <v>8693.59</v>
      </c>
      <c r="I53" s="80">
        <f t="shared" si="1"/>
        <v>8693.59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v>0</v>
      </c>
      <c r="H54" s="85">
        <f t="shared" si="0"/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7">
        <v>0</v>
      </c>
      <c r="E55" s="78">
        <f t="shared" si="2"/>
        <v>0</v>
      </c>
      <c r="F55" s="69">
        <v>0</v>
      </c>
      <c r="G55" s="72"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v>0</v>
      </c>
      <c r="H58" s="84">
        <f t="shared" ref="H58:H110" si="3">D58+F58</f>
        <v>0</v>
      </c>
      <c r="I58" s="79">
        <f t="shared" ref="I58:I110" si="4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0" si="5">D59</f>
        <v>0</v>
      </c>
      <c r="F59" s="82">
        <v>0</v>
      </c>
      <c r="G59" s="76">
        <v>0</v>
      </c>
      <c r="H59" s="85">
        <f t="shared" si="3"/>
        <v>0</v>
      </c>
      <c r="I59" s="80">
        <f t="shared" si="4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0.62</v>
      </c>
      <c r="E60" s="80">
        <f t="shared" si="5"/>
        <v>0.62</v>
      </c>
      <c r="F60" s="82">
        <v>0</v>
      </c>
      <c r="G60" s="76">
        <v>0</v>
      </c>
      <c r="H60" s="75">
        <f t="shared" si="3"/>
        <v>0.62</v>
      </c>
      <c r="I60" s="80">
        <f t="shared" si="4"/>
        <v>0.62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5"/>
        <v>0</v>
      </c>
      <c r="F61" s="82">
        <v>0</v>
      </c>
      <c r="G61" s="76">
        <v>0</v>
      </c>
      <c r="H61" s="85">
        <f t="shared" si="3"/>
        <v>0</v>
      </c>
      <c r="I61" s="80">
        <f t="shared" si="4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5"/>
        <v>0</v>
      </c>
      <c r="F62" s="82">
        <v>0</v>
      </c>
      <c r="G62" s="76">
        <v>0</v>
      </c>
      <c r="H62" s="85">
        <f t="shared" si="3"/>
        <v>0</v>
      </c>
      <c r="I62" s="80">
        <f t="shared" si="4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5"/>
        <v>0</v>
      </c>
      <c r="F63" s="82">
        <v>0</v>
      </c>
      <c r="G63" s="76">
        <v>0</v>
      </c>
      <c r="H63" s="85">
        <f t="shared" si="3"/>
        <v>0</v>
      </c>
      <c r="I63" s="80">
        <f t="shared" si="4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5"/>
        <v>0</v>
      </c>
      <c r="F64" s="82">
        <v>0</v>
      </c>
      <c r="G64" s="76">
        <v>0</v>
      </c>
      <c r="H64" s="85">
        <f t="shared" si="3"/>
        <v>0</v>
      </c>
      <c r="I64" s="80">
        <f t="shared" si="4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0.03</v>
      </c>
      <c r="E65" s="80">
        <f t="shared" si="5"/>
        <v>0.03</v>
      </c>
      <c r="F65" s="82">
        <v>0</v>
      </c>
      <c r="G65" s="76">
        <v>0</v>
      </c>
      <c r="H65" s="85">
        <f t="shared" si="3"/>
        <v>0.03</v>
      </c>
      <c r="I65" s="80">
        <f t="shared" si="4"/>
        <v>0.03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0.85</v>
      </c>
      <c r="E66" s="80">
        <f t="shared" si="5"/>
        <v>0.85</v>
      </c>
      <c r="F66" s="82">
        <v>0</v>
      </c>
      <c r="G66" s="76">
        <v>0</v>
      </c>
      <c r="H66" s="85">
        <f t="shared" si="3"/>
        <v>0.85</v>
      </c>
      <c r="I66" s="80">
        <f t="shared" si="4"/>
        <v>0.85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5"/>
        <v>0</v>
      </c>
      <c r="F67" s="82">
        <v>0</v>
      </c>
      <c r="G67" s="76">
        <v>0</v>
      </c>
      <c r="H67" s="85">
        <f t="shared" si="3"/>
        <v>0</v>
      </c>
      <c r="I67" s="80">
        <f t="shared" si="4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5"/>
        <v>0</v>
      </c>
      <c r="F68" s="82">
        <v>0</v>
      </c>
      <c r="G68" s="76">
        <v>0</v>
      </c>
      <c r="H68" s="85">
        <f t="shared" si="3"/>
        <v>0</v>
      </c>
      <c r="I68" s="80">
        <f t="shared" si="4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23049.97</v>
      </c>
      <c r="E69" s="80">
        <f t="shared" si="5"/>
        <v>23049.97</v>
      </c>
      <c r="F69" s="82">
        <v>0</v>
      </c>
      <c r="G69" s="76">
        <v>0</v>
      </c>
      <c r="H69" s="85">
        <f t="shared" si="3"/>
        <v>23049.97</v>
      </c>
      <c r="I69" s="80">
        <f t="shared" si="4"/>
        <v>23049.97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5"/>
        <v>0</v>
      </c>
      <c r="F70" s="82">
        <v>0</v>
      </c>
      <c r="G70" s="76">
        <v>0</v>
      </c>
      <c r="H70" s="85">
        <f t="shared" si="3"/>
        <v>0</v>
      </c>
      <c r="I70" s="80">
        <f t="shared" si="4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5"/>
        <v>0</v>
      </c>
      <c r="F71" s="82">
        <v>0</v>
      </c>
      <c r="G71" s="76">
        <v>0</v>
      </c>
      <c r="H71" s="85">
        <f t="shared" si="3"/>
        <v>0</v>
      </c>
      <c r="I71" s="80">
        <f t="shared" si="4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5"/>
        <v>0</v>
      </c>
      <c r="F72" s="82">
        <v>0</v>
      </c>
      <c r="G72" s="76">
        <v>0</v>
      </c>
      <c r="H72" s="85">
        <f t="shared" si="3"/>
        <v>0</v>
      </c>
      <c r="I72" s="80">
        <f t="shared" si="4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5"/>
        <v>0</v>
      </c>
      <c r="F73" s="82">
        <v>0</v>
      </c>
      <c r="G73" s="76">
        <v>0</v>
      </c>
      <c r="H73" s="85">
        <f t="shared" si="3"/>
        <v>0</v>
      </c>
      <c r="I73" s="80">
        <f t="shared" si="4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5"/>
        <v>0</v>
      </c>
      <c r="F74" s="82">
        <v>0</v>
      </c>
      <c r="G74" s="76">
        <v>0</v>
      </c>
      <c r="H74" s="85">
        <f t="shared" si="3"/>
        <v>0</v>
      </c>
      <c r="I74" s="80">
        <f t="shared" si="4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5"/>
        <v>0</v>
      </c>
      <c r="F75" s="82">
        <v>0</v>
      </c>
      <c r="G75" s="76">
        <v>0</v>
      </c>
      <c r="H75" s="85">
        <f t="shared" si="3"/>
        <v>0</v>
      </c>
      <c r="I75" s="80">
        <f t="shared" si="4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5"/>
        <v>0</v>
      </c>
      <c r="F76" s="82">
        <v>0</v>
      </c>
      <c r="G76" s="76">
        <v>0</v>
      </c>
      <c r="H76" s="85">
        <f t="shared" si="3"/>
        <v>0</v>
      </c>
      <c r="I76" s="80">
        <f t="shared" si="4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5"/>
        <v>0</v>
      </c>
      <c r="F77" s="82">
        <v>0</v>
      </c>
      <c r="G77" s="76">
        <v>0</v>
      </c>
      <c r="H77" s="85">
        <f t="shared" si="3"/>
        <v>0</v>
      </c>
      <c r="I77" s="80">
        <f t="shared" si="4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5"/>
        <v>0</v>
      </c>
      <c r="F78" s="82">
        <v>0</v>
      </c>
      <c r="G78" s="76">
        <v>0</v>
      </c>
      <c r="H78" s="85">
        <f t="shared" si="3"/>
        <v>0</v>
      </c>
      <c r="I78" s="80">
        <f t="shared" si="4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5"/>
        <v>0</v>
      </c>
      <c r="F79" s="82">
        <v>0</v>
      </c>
      <c r="G79" s="76">
        <v>0</v>
      </c>
      <c r="H79" s="85">
        <f t="shared" si="3"/>
        <v>0</v>
      </c>
      <c r="I79" s="80">
        <f t="shared" si="4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5"/>
        <v>0</v>
      </c>
      <c r="F80" s="82">
        <v>0</v>
      </c>
      <c r="G80" s="76">
        <v>0</v>
      </c>
      <c r="H80" s="85">
        <f t="shared" si="3"/>
        <v>0</v>
      </c>
      <c r="I80" s="80">
        <f t="shared" si="4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5"/>
        <v>0</v>
      </c>
      <c r="F81" s="82">
        <v>0</v>
      </c>
      <c r="G81" s="76">
        <v>0</v>
      </c>
      <c r="H81" s="85">
        <f t="shared" si="3"/>
        <v>0</v>
      </c>
      <c r="I81" s="80">
        <f t="shared" si="4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5"/>
        <v>0</v>
      </c>
      <c r="F82" s="82">
        <v>0</v>
      </c>
      <c r="G82" s="76">
        <v>0</v>
      </c>
      <c r="H82" s="85">
        <f t="shared" si="3"/>
        <v>0</v>
      </c>
      <c r="I82" s="80">
        <f t="shared" si="4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5"/>
        <v>0</v>
      </c>
      <c r="F83" s="82">
        <v>0</v>
      </c>
      <c r="G83" s="76">
        <v>0</v>
      </c>
      <c r="H83" s="85">
        <f t="shared" si="3"/>
        <v>0</v>
      </c>
      <c r="I83" s="80">
        <f t="shared" si="4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5"/>
        <v>0</v>
      </c>
      <c r="F84" s="82">
        <v>0</v>
      </c>
      <c r="G84" s="76">
        <v>0</v>
      </c>
      <c r="H84" s="85">
        <f t="shared" si="3"/>
        <v>0</v>
      </c>
      <c r="I84" s="80">
        <f t="shared" si="4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5"/>
        <v>0</v>
      </c>
      <c r="F85" s="82">
        <v>0</v>
      </c>
      <c r="G85" s="76">
        <v>0</v>
      </c>
      <c r="H85" s="85">
        <f t="shared" si="3"/>
        <v>0</v>
      </c>
      <c r="I85" s="80">
        <f t="shared" si="4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5"/>
        <v>0</v>
      </c>
      <c r="F86" s="82">
        <v>0</v>
      </c>
      <c r="G86" s="76">
        <v>0</v>
      </c>
      <c r="H86" s="85">
        <f t="shared" si="3"/>
        <v>0</v>
      </c>
      <c r="I86" s="80">
        <f t="shared" si="4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5"/>
        <v>0</v>
      </c>
      <c r="F87" s="82">
        <v>0</v>
      </c>
      <c r="G87" s="76">
        <v>0</v>
      </c>
      <c r="H87" s="85">
        <f t="shared" si="3"/>
        <v>0</v>
      </c>
      <c r="I87" s="80">
        <f t="shared" si="4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5"/>
        <v>0</v>
      </c>
      <c r="F88" s="82">
        <v>0</v>
      </c>
      <c r="G88" s="76">
        <v>0</v>
      </c>
      <c r="H88" s="85">
        <f t="shared" si="3"/>
        <v>0</v>
      </c>
      <c r="I88" s="80">
        <f t="shared" si="4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5"/>
        <v>0</v>
      </c>
      <c r="F89" s="82">
        <v>0</v>
      </c>
      <c r="G89" s="76">
        <v>0</v>
      </c>
      <c r="H89" s="85">
        <f t="shared" si="3"/>
        <v>0</v>
      </c>
      <c r="I89" s="80">
        <f t="shared" si="4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5"/>
        <v>0</v>
      </c>
      <c r="F90" s="82">
        <v>0</v>
      </c>
      <c r="G90" s="76">
        <v>0</v>
      </c>
      <c r="H90" s="85">
        <f t="shared" si="3"/>
        <v>0</v>
      </c>
      <c r="I90" s="80">
        <f t="shared" si="4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39.020000000000003</v>
      </c>
      <c r="E91" s="80">
        <f t="shared" si="5"/>
        <v>39.020000000000003</v>
      </c>
      <c r="F91" s="82">
        <v>0</v>
      </c>
      <c r="G91" s="76">
        <v>0</v>
      </c>
      <c r="H91" s="85">
        <f t="shared" si="3"/>
        <v>39.020000000000003</v>
      </c>
      <c r="I91" s="80">
        <f t="shared" si="4"/>
        <v>39.020000000000003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5"/>
        <v>0</v>
      </c>
      <c r="F92" s="82">
        <v>0</v>
      </c>
      <c r="G92" s="76">
        <v>0</v>
      </c>
      <c r="H92" s="85">
        <f t="shared" si="3"/>
        <v>0</v>
      </c>
      <c r="I92" s="80">
        <f t="shared" si="4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5"/>
        <v>0</v>
      </c>
      <c r="F93" s="82">
        <v>0</v>
      </c>
      <c r="G93" s="76">
        <v>0</v>
      </c>
      <c r="H93" s="85">
        <f t="shared" si="3"/>
        <v>0</v>
      </c>
      <c r="I93" s="80">
        <f t="shared" si="4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5"/>
        <v>0</v>
      </c>
      <c r="F94" s="82">
        <v>0</v>
      </c>
      <c r="G94" s="76">
        <v>0</v>
      </c>
      <c r="H94" s="85">
        <f t="shared" si="3"/>
        <v>0</v>
      </c>
      <c r="I94" s="80">
        <f t="shared" si="4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5"/>
        <v>0</v>
      </c>
      <c r="F95" s="82">
        <v>0</v>
      </c>
      <c r="G95" s="76">
        <v>0</v>
      </c>
      <c r="H95" s="85">
        <f t="shared" si="3"/>
        <v>0</v>
      </c>
      <c r="I95" s="80">
        <f t="shared" si="4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5"/>
        <v>0</v>
      </c>
      <c r="F96" s="82">
        <v>0</v>
      </c>
      <c r="G96" s="76">
        <v>0</v>
      </c>
      <c r="H96" s="85">
        <f t="shared" si="3"/>
        <v>0</v>
      </c>
      <c r="I96" s="80">
        <f t="shared" si="4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5"/>
        <v>0</v>
      </c>
      <c r="F97" s="82">
        <v>0</v>
      </c>
      <c r="G97" s="76">
        <v>0</v>
      </c>
      <c r="H97" s="85">
        <f t="shared" si="3"/>
        <v>0</v>
      </c>
      <c r="I97" s="80">
        <f t="shared" si="4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8304.7800000000007</v>
      </c>
      <c r="E98" s="80">
        <f t="shared" si="5"/>
        <v>8304.7800000000007</v>
      </c>
      <c r="F98" s="82">
        <v>0</v>
      </c>
      <c r="G98" s="76">
        <v>0</v>
      </c>
      <c r="H98" s="85">
        <f t="shared" si="3"/>
        <v>8304.7800000000007</v>
      </c>
      <c r="I98" s="80">
        <f t="shared" si="4"/>
        <v>8304.7800000000007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5"/>
        <v>0</v>
      </c>
      <c r="F99" s="82">
        <v>0</v>
      </c>
      <c r="G99" s="76">
        <v>0</v>
      </c>
      <c r="H99" s="85">
        <f t="shared" si="3"/>
        <v>0</v>
      </c>
      <c r="I99" s="80">
        <f t="shared" si="4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5"/>
        <v>0</v>
      </c>
      <c r="F100" s="82">
        <v>0</v>
      </c>
      <c r="G100" s="76">
        <v>0</v>
      </c>
      <c r="H100" s="85">
        <f t="shared" si="3"/>
        <v>0</v>
      </c>
      <c r="I100" s="80">
        <f t="shared" si="4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5"/>
        <v>0</v>
      </c>
      <c r="F101" s="82">
        <v>0</v>
      </c>
      <c r="G101" s="76">
        <v>0</v>
      </c>
      <c r="H101" s="85">
        <f t="shared" si="3"/>
        <v>0</v>
      </c>
      <c r="I101" s="80">
        <f t="shared" si="4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5"/>
        <v>0</v>
      </c>
      <c r="F102" s="82">
        <v>0</v>
      </c>
      <c r="G102" s="76">
        <v>0</v>
      </c>
      <c r="H102" s="85">
        <f t="shared" si="3"/>
        <v>0</v>
      </c>
      <c r="I102" s="80">
        <f t="shared" si="4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5"/>
        <v>0</v>
      </c>
      <c r="F103" s="82">
        <v>0</v>
      </c>
      <c r="G103" s="76">
        <v>0</v>
      </c>
      <c r="H103" s="85">
        <f t="shared" si="3"/>
        <v>0</v>
      </c>
      <c r="I103" s="80">
        <f t="shared" si="4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5"/>
        <v>0</v>
      </c>
      <c r="F104" s="82">
        <v>0</v>
      </c>
      <c r="G104" s="76">
        <v>0</v>
      </c>
      <c r="H104" s="85">
        <f t="shared" si="3"/>
        <v>0</v>
      </c>
      <c r="I104" s="80">
        <f t="shared" si="4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7866</v>
      </c>
      <c r="E105" s="80">
        <f t="shared" si="5"/>
        <v>7866</v>
      </c>
      <c r="F105" s="82">
        <v>0</v>
      </c>
      <c r="G105" s="76">
        <v>0</v>
      </c>
      <c r="H105" s="85">
        <f t="shared" si="3"/>
        <v>7866</v>
      </c>
      <c r="I105" s="80">
        <f t="shared" si="4"/>
        <v>7866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5"/>
        <v>0</v>
      </c>
      <c r="F106" s="82">
        <v>0</v>
      </c>
      <c r="G106" s="76">
        <v>0</v>
      </c>
      <c r="H106" s="85">
        <f t="shared" si="3"/>
        <v>0</v>
      </c>
      <c r="I106" s="80">
        <f t="shared" si="4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5"/>
        <v>0</v>
      </c>
      <c r="F107" s="82">
        <v>0</v>
      </c>
      <c r="G107" s="76">
        <v>0</v>
      </c>
      <c r="H107" s="85">
        <f t="shared" si="3"/>
        <v>0</v>
      </c>
      <c r="I107" s="80">
        <f t="shared" si="4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5"/>
        <v>0</v>
      </c>
      <c r="F108" s="82">
        <v>0</v>
      </c>
      <c r="G108" s="76">
        <v>0</v>
      </c>
      <c r="H108" s="85">
        <f t="shared" si="3"/>
        <v>0</v>
      </c>
      <c r="I108" s="80">
        <f t="shared" si="4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5"/>
        <v>0</v>
      </c>
      <c r="F109" s="82">
        <v>0</v>
      </c>
      <c r="G109" s="76">
        <v>0</v>
      </c>
      <c r="H109" s="85">
        <f t="shared" si="3"/>
        <v>0</v>
      </c>
      <c r="I109" s="80">
        <f t="shared" si="4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297.70999999999998</v>
      </c>
      <c r="E110" s="81">
        <f t="shared" si="5"/>
        <v>297.70999999999998</v>
      </c>
      <c r="F110" s="82">
        <v>0</v>
      </c>
      <c r="G110" s="76">
        <v>0</v>
      </c>
      <c r="H110" s="85">
        <f t="shared" si="3"/>
        <v>297.70999999999998</v>
      </c>
      <c r="I110" s="80">
        <f t="shared" si="4"/>
        <v>297.70999999999998</v>
      </c>
      <c r="J110" s="20"/>
      <c r="K110" s="40"/>
      <c r="L110" s="40"/>
      <c r="M110" s="40"/>
    </row>
    <row r="111" spans="1:14" s="1" customFormat="1" ht="11.4" thickBot="1" x14ac:dyDescent="0.3">
      <c r="A111" s="41"/>
      <c r="B111" s="42" t="s">
        <v>7</v>
      </c>
      <c r="C111" s="42"/>
      <c r="D111" s="83">
        <f t="shared" ref="D111:I111" si="6">SUM(D9:D110)</f>
        <v>99416.470000000016</v>
      </c>
      <c r="E111" s="87">
        <f t="shared" si="6"/>
        <v>99416.470000000016</v>
      </c>
      <c r="F111" s="83">
        <f t="shared" si="6"/>
        <v>0</v>
      </c>
      <c r="G111" s="83">
        <f t="shared" si="6"/>
        <v>0</v>
      </c>
      <c r="H111" s="83">
        <f t="shared" si="6"/>
        <v>99416.470000000016</v>
      </c>
      <c r="I111" s="83">
        <f t="shared" si="6"/>
        <v>99416.470000000016</v>
      </c>
      <c r="J111" s="40"/>
      <c r="K111" s="40"/>
      <c r="L111" s="40"/>
      <c r="M111" s="40"/>
      <c r="N111" s="32"/>
    </row>
    <row r="112" spans="1:14" s="1" customFormat="1" ht="11.4" thickTop="1" x14ac:dyDescent="0.25">
      <c r="D112" s="43"/>
      <c r="E112" s="43"/>
      <c r="F112" s="43"/>
      <c r="G112" s="44"/>
      <c r="H112" s="44"/>
      <c r="I112" s="44"/>
      <c r="J112" s="2"/>
      <c r="K112" s="44"/>
      <c r="L112" s="44"/>
    </row>
    <row r="113" spans="2:255" s="1" customFormat="1" ht="12" customHeight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6.5" customHeight="1" x14ac:dyDescent="0.3">
      <c r="B114" s="97" t="s">
        <v>229</v>
      </c>
      <c r="C114" s="97"/>
      <c r="D114" s="96" t="s">
        <v>230</v>
      </c>
      <c r="E114" s="96"/>
      <c r="F114" s="96"/>
      <c r="G114" s="96"/>
      <c r="H114" s="96"/>
      <c r="I114" s="96"/>
      <c r="J114" s="96"/>
      <c r="K114" s="96"/>
      <c r="L114" s="96"/>
    </row>
    <row r="115" spans="2:255" s="1" customFormat="1" ht="16.2" customHeight="1" x14ac:dyDescent="0.3">
      <c r="B115" s="97" t="s">
        <v>231</v>
      </c>
      <c r="C115" s="97"/>
      <c r="D115" s="104" t="s">
        <v>232</v>
      </c>
      <c r="E115" s="104"/>
      <c r="F115" s="104"/>
      <c r="G115" s="104"/>
      <c r="H115" s="104"/>
      <c r="I115" s="104"/>
      <c r="J115" s="104"/>
      <c r="K115" s="104"/>
      <c r="L115" s="104"/>
    </row>
    <row r="116" spans="2:255" s="1" customFormat="1" ht="16.5" customHeight="1" x14ac:dyDescent="0.3">
      <c r="B116" s="97" t="s">
        <v>233</v>
      </c>
      <c r="C116" s="97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2:255" s="1" customFormat="1" ht="16.5" customHeight="1" x14ac:dyDescent="0.3">
      <c r="B117" s="95" t="s">
        <v>234</v>
      </c>
      <c r="C117" s="95"/>
      <c r="D117" s="96" t="s">
        <v>235</v>
      </c>
      <c r="E117" s="96"/>
      <c r="F117" s="96"/>
      <c r="G117" s="96"/>
      <c r="H117" s="96"/>
      <c r="I117" s="96"/>
      <c r="J117" s="96"/>
      <c r="K117" s="96"/>
      <c r="L117" s="96"/>
    </row>
    <row r="118" spans="2:255" s="1" customFormat="1" ht="16.5" customHeight="1" x14ac:dyDescent="0.3">
      <c r="B118" s="95" t="s">
        <v>236</v>
      </c>
      <c r="C118" s="95"/>
      <c r="D118" s="96" t="s">
        <v>235</v>
      </c>
      <c r="E118" s="96"/>
      <c r="F118" s="96"/>
      <c r="G118" s="96"/>
      <c r="H118" s="96"/>
      <c r="I118" s="96"/>
      <c r="J118" s="96"/>
      <c r="K118" s="96"/>
      <c r="L118" s="96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2:255" s="1" customFormat="1" ht="16.5" customHeight="1" x14ac:dyDescent="0.3">
      <c r="B119" s="95" t="s">
        <v>237</v>
      </c>
      <c r="C119" s="95"/>
      <c r="D119" s="96" t="s">
        <v>235</v>
      </c>
      <c r="E119" s="96"/>
      <c r="F119" s="96"/>
      <c r="G119" s="96"/>
      <c r="H119" s="96"/>
      <c r="I119" s="96"/>
      <c r="J119" s="96"/>
      <c r="K119" s="96"/>
      <c r="L119" s="96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5" t="s">
        <v>238</v>
      </c>
      <c r="C120" s="95"/>
      <c r="D120" s="96" t="s">
        <v>235</v>
      </c>
      <c r="E120" s="96"/>
      <c r="F120" s="96"/>
      <c r="G120" s="96"/>
      <c r="H120" s="96"/>
      <c r="I120" s="96"/>
      <c r="J120" s="96"/>
      <c r="K120" s="96"/>
      <c r="L120" s="96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5" t="s">
        <v>239</v>
      </c>
      <c r="C121" s="95"/>
      <c r="D121" s="96" t="s">
        <v>235</v>
      </c>
      <c r="E121" s="96"/>
      <c r="F121" s="96"/>
      <c r="G121" s="96"/>
      <c r="H121" s="96"/>
      <c r="I121" s="96"/>
      <c r="J121" s="96"/>
      <c r="K121" s="96"/>
      <c r="L121" s="96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4.4" x14ac:dyDescent="0.3">
      <c r="B122" s="46"/>
      <c r="C122" s="47"/>
      <c r="D122" s="47"/>
      <c r="E122" s="47"/>
      <c r="F122" s="47"/>
      <c r="G122" s="47"/>
      <c r="H122" s="47"/>
      <c r="I122" s="47"/>
      <c r="J122" s="48"/>
      <c r="K122" s="47"/>
      <c r="L122" s="47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7" t="s">
        <v>240</v>
      </c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90" t="s">
        <v>241</v>
      </c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47" t="s">
        <v>242</v>
      </c>
      <c r="C125" s="4"/>
      <c r="D125" s="40"/>
      <c r="J125" s="2"/>
    </row>
    <row r="126" spans="2:255" s="1" customFormat="1" ht="13.8" x14ac:dyDescent="0.3">
      <c r="C126" s="4"/>
      <c r="D126" s="40"/>
      <c r="J126" s="2"/>
    </row>
    <row r="127" spans="2:255" s="1" customFormat="1" ht="12" customHeight="1" x14ac:dyDescent="0.25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</row>
    <row r="128" spans="2:255" s="1" customFormat="1" ht="14.25" customHeight="1" x14ac:dyDescent="0.25">
      <c r="C128" s="49"/>
      <c r="D128" s="40"/>
      <c r="J128" s="2"/>
    </row>
    <row r="129" spans="2:12" s="1" customFormat="1" ht="14.25" customHeight="1" x14ac:dyDescent="0.3">
      <c r="B129" s="92" t="s">
        <v>243</v>
      </c>
      <c r="C129" s="92"/>
      <c r="D129" s="50" t="s">
        <v>235</v>
      </c>
      <c r="J129" s="2"/>
    </row>
    <row r="130" spans="2:12" s="1" customFormat="1" ht="14.25" customHeight="1" x14ac:dyDescent="0.3">
      <c r="B130" s="92" t="s">
        <v>244</v>
      </c>
      <c r="C130" s="92"/>
      <c r="D130" s="50" t="s">
        <v>235</v>
      </c>
      <c r="J130" s="2"/>
    </row>
    <row r="131" spans="2:12" s="1" customFormat="1" ht="15" customHeight="1" x14ac:dyDescent="0.25">
      <c r="D131" s="40"/>
      <c r="J131" s="2"/>
    </row>
    <row r="132" spans="2:12" s="1" customFormat="1" ht="24.75" customHeight="1" x14ac:dyDescent="0.3">
      <c r="B132" s="93" t="s">
        <v>245</v>
      </c>
      <c r="C132" s="93"/>
      <c r="D132" s="93"/>
      <c r="E132" s="93"/>
      <c r="F132" s="93"/>
      <c r="G132" s="93"/>
      <c r="H132" s="93"/>
      <c r="I132" s="93"/>
      <c r="J132" s="93"/>
      <c r="K132" s="93"/>
      <c r="L132" s="51"/>
    </row>
    <row r="133" spans="2:12" s="1" customFormat="1" ht="13.8" x14ac:dyDescent="0.3">
      <c r="B133" s="10"/>
      <c r="C133" s="10"/>
      <c r="D133" s="52"/>
      <c r="E133" s="52"/>
      <c r="F133" s="52"/>
      <c r="J133" s="2"/>
    </row>
    <row r="134" spans="2:12" s="1" customFormat="1" ht="9.75" customHeight="1" x14ac:dyDescent="0.3">
      <c r="B134" s="53"/>
      <c r="C134" s="53"/>
      <c r="J134" s="2"/>
    </row>
    <row r="135" spans="2:12" s="1" customFormat="1" ht="13.8" x14ac:dyDescent="0.3">
      <c r="B135" s="4" t="s">
        <v>218</v>
      </c>
      <c r="C135" s="4"/>
      <c r="I135" s="2"/>
      <c r="J135" s="2"/>
    </row>
    <row r="136" spans="2:12" s="1" customFormat="1" x14ac:dyDescent="0.25">
      <c r="I136" s="2"/>
      <c r="J136" s="2"/>
    </row>
    <row r="137" spans="2:12" s="1" customFormat="1" ht="13.8" x14ac:dyDescent="0.3">
      <c r="H137" s="54"/>
      <c r="I137" s="55"/>
      <c r="J137" s="55"/>
    </row>
    <row r="138" spans="2:12" s="1" customFormat="1" ht="13.8" x14ac:dyDescent="0.3">
      <c r="B138" s="53"/>
      <c r="C138" s="53"/>
      <c r="J138" s="56"/>
    </row>
    <row r="139" spans="2:12" s="1" customFormat="1" ht="14.4" thickBot="1" x14ac:dyDescent="0.35">
      <c r="B139" s="57"/>
      <c r="C139" s="57"/>
      <c r="D139" s="58"/>
      <c r="E139" s="58"/>
      <c r="F139" s="59"/>
      <c r="G139" s="60" t="s">
        <v>246</v>
      </c>
      <c r="H139" s="94">
        <v>45854</v>
      </c>
      <c r="I139" s="94"/>
      <c r="J139" s="61"/>
    </row>
    <row r="140" spans="2:12" s="1" customFormat="1" ht="13.8" x14ac:dyDescent="0.3">
      <c r="B140" s="62"/>
      <c r="C140" s="62"/>
      <c r="D140" s="88"/>
      <c r="E140" s="88"/>
      <c r="F140" s="59"/>
      <c r="G140" s="88"/>
      <c r="H140" s="88"/>
      <c r="I140" s="88"/>
      <c r="J140" s="88"/>
    </row>
    <row r="141" spans="2:12" s="1" customFormat="1" ht="13.8" x14ac:dyDescent="0.3">
      <c r="B141" s="62"/>
      <c r="C141" s="62"/>
      <c r="D141" s="59"/>
      <c r="E141" s="59"/>
      <c r="F141" s="59"/>
      <c r="G141" s="61"/>
      <c r="H141" s="61"/>
      <c r="J141" s="2"/>
    </row>
    <row r="142" spans="2:12" s="1" customFormat="1" ht="13.8" x14ac:dyDescent="0.3">
      <c r="B142" s="62"/>
      <c r="C142" s="62"/>
      <c r="D142" s="59"/>
      <c r="E142" s="59"/>
      <c r="F142" s="59"/>
      <c r="G142" s="63"/>
      <c r="H142" s="63"/>
      <c r="J142" s="2"/>
    </row>
    <row r="143" spans="2:12" s="1" customFormat="1" ht="13.8" x14ac:dyDescent="0.3">
      <c r="B143" s="62"/>
      <c r="C143" s="62"/>
      <c r="D143" s="52"/>
      <c r="E143" s="52"/>
      <c r="F143" s="52"/>
      <c r="G143" s="64"/>
      <c r="H143" s="64"/>
      <c r="I143" s="89"/>
      <c r="J143" s="89"/>
    </row>
    <row r="144" spans="2:12" s="1" customFormat="1" ht="13.8" x14ac:dyDescent="0.3">
      <c r="B144" s="62"/>
      <c r="C144" s="62"/>
      <c r="D144" s="52"/>
      <c r="E144" s="52"/>
      <c r="F144" s="52"/>
      <c r="J144" s="2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x14ac:dyDescent="0.25"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</sheetData>
  <sheetProtection algorithmName="SHA-512" hashValue="R1UkIxYHi30sV+PbFxQLjRCUxipBZtL+nf40QNBc7NfTtSoHVvsOASPcg0j5+PSQ0ofhQSjWO+Ea0GqCw9mdtg==" saltValue="9R7ZROuMBiBWk6jrwwNpUw==" spinCount="100000" sheet="1" objects="1" scenarios="1"/>
  <mergeCells count="31">
    <mergeCell ref="B114:C114"/>
    <mergeCell ref="D114:L114"/>
    <mergeCell ref="B115:C115"/>
    <mergeCell ref="C3:F3"/>
    <mergeCell ref="H4:I4"/>
    <mergeCell ref="A5:B5"/>
    <mergeCell ref="D7:E7"/>
    <mergeCell ref="F7:G7"/>
    <mergeCell ref="H7:I7"/>
    <mergeCell ref="D115:L115"/>
    <mergeCell ref="B116:C116"/>
    <mergeCell ref="B117:C117"/>
    <mergeCell ref="D117:L117"/>
    <mergeCell ref="B118:C118"/>
    <mergeCell ref="D118:L118"/>
    <mergeCell ref="B119:C119"/>
    <mergeCell ref="D119:L119"/>
    <mergeCell ref="B120:C120"/>
    <mergeCell ref="D120:L120"/>
    <mergeCell ref="B121:C121"/>
    <mergeCell ref="D121:L121"/>
    <mergeCell ref="D140:E140"/>
    <mergeCell ref="G140:H140"/>
    <mergeCell ref="I140:J140"/>
    <mergeCell ref="I143:J143"/>
    <mergeCell ref="B124:L124"/>
    <mergeCell ref="B127:L127"/>
    <mergeCell ref="B129:C129"/>
    <mergeCell ref="B130:C130"/>
    <mergeCell ref="B132:K132"/>
    <mergeCell ref="H139:I1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Authorization</vt:lpstr>
      <vt:lpstr>FA 1</vt:lpstr>
      <vt:lpstr>Previous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Kardos, Nichole</dc:creator>
  <cp:lastModifiedBy>Kardos, Nichole</cp:lastModifiedBy>
  <dcterms:created xsi:type="dcterms:W3CDTF">2025-07-10T15:35:31Z</dcterms:created>
  <dcterms:modified xsi:type="dcterms:W3CDTF">2025-07-17T20:13:04Z</dcterms:modified>
</cp:coreProperties>
</file>