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kardos\Desktop\"/>
    </mc:Choice>
  </mc:AlternateContent>
  <xr:revisionPtr revIDLastSave="0" documentId="8_{08E257BC-529A-43B7-ACF2-0B8CC4453B37}" xr6:coauthVersionLast="47" xr6:coauthVersionMax="47" xr10:uidLastSave="{00000000-0000-0000-0000-000000000000}"/>
  <bookViews>
    <workbookView xWindow="19090" yWindow="-110" windowWidth="19420" windowHeight="10300" firstSheet="1" activeTab="10" xr2:uid="{00000000-000D-0000-FFFF-FFFF00000000}"/>
  </bookViews>
  <sheets>
    <sheet name="FA 1" sheetId="1" r:id="rId1"/>
    <sheet name="FA 2" sheetId="2" r:id="rId2"/>
    <sheet name="FA 3" sheetId="3" r:id="rId3"/>
    <sheet name="FA 4" sheetId="4" r:id="rId4"/>
    <sheet name="FA 5" sheetId="5" r:id="rId5"/>
    <sheet name="FA 6" sheetId="6" r:id="rId6"/>
    <sheet name="FA 7" sheetId="7" r:id="rId7"/>
    <sheet name="FA 8" sheetId="9" r:id="rId8"/>
    <sheet name="FA 9" sheetId="11" r:id="rId9"/>
    <sheet name="FA 10" sheetId="12" r:id="rId10"/>
    <sheet name="FA 11" sheetId="13" r:id="rId11"/>
  </sheets>
  <definedNames>
    <definedName name="_xlnm.Print_Titles" localSheetId="0">'FA 1'!$2:$6</definedName>
    <definedName name="_xlnm.Print_Titles" localSheetId="1">'FA 2'!$2:$6</definedName>
    <definedName name="_xlnm.Print_Titles" localSheetId="2">'FA 3'!$2:$6</definedName>
    <definedName name="_xlnm.Print_Titles" localSheetId="3">'FA 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3" l="1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58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9" i="13"/>
  <c r="H55" i="13"/>
  <c r="I55" i="13" s="1"/>
  <c r="H54" i="13"/>
  <c r="I54" i="13" s="1"/>
  <c r="H48" i="13"/>
  <c r="I48" i="13" s="1"/>
  <c r="H47" i="13"/>
  <c r="I47" i="13" s="1"/>
  <c r="H46" i="13"/>
  <c r="I46" i="13" s="1"/>
  <c r="H45" i="13"/>
  <c r="I45" i="13" s="1"/>
  <c r="H43" i="13"/>
  <c r="I43" i="13" s="1"/>
  <c r="H35" i="13"/>
  <c r="I35" i="13" s="1"/>
  <c r="H34" i="13"/>
  <c r="I34" i="13" s="1"/>
  <c r="H33" i="13"/>
  <c r="I33" i="13" s="1"/>
  <c r="H31" i="13"/>
  <c r="I31" i="13" s="1"/>
  <c r="H22" i="13"/>
  <c r="I22" i="13" s="1"/>
  <c r="H21" i="13"/>
  <c r="I21" i="13" s="1"/>
  <c r="H18" i="13"/>
  <c r="I18" i="13" s="1"/>
  <c r="H10" i="13"/>
  <c r="I10" i="13" s="1"/>
  <c r="D111" i="13"/>
  <c r="G111" i="13"/>
  <c r="F111" i="13"/>
  <c r="H110" i="13"/>
  <c r="I110" i="13" s="1"/>
  <c r="H109" i="13"/>
  <c r="I109" i="13" s="1"/>
  <c r="I108" i="13"/>
  <c r="H108" i="13"/>
  <c r="H107" i="13"/>
  <c r="I107" i="13" s="1"/>
  <c r="H106" i="13"/>
  <c r="I106" i="13" s="1"/>
  <c r="H105" i="13"/>
  <c r="I105" i="13" s="1"/>
  <c r="I104" i="13"/>
  <c r="H104" i="13"/>
  <c r="I103" i="13"/>
  <c r="H103" i="13"/>
  <c r="H102" i="13"/>
  <c r="I102" i="13" s="1"/>
  <c r="H101" i="13"/>
  <c r="I101" i="13" s="1"/>
  <c r="I100" i="13"/>
  <c r="H100" i="13"/>
  <c r="H99" i="13"/>
  <c r="I99" i="13" s="1"/>
  <c r="H98" i="13"/>
  <c r="I98" i="13" s="1"/>
  <c r="I97" i="13"/>
  <c r="H97" i="13"/>
  <c r="H96" i="13"/>
  <c r="I96" i="13" s="1"/>
  <c r="H95" i="13"/>
  <c r="I95" i="13" s="1"/>
  <c r="H94" i="13"/>
  <c r="I94" i="13" s="1"/>
  <c r="H93" i="13"/>
  <c r="I93" i="13" s="1"/>
  <c r="H92" i="13"/>
  <c r="I92" i="13" s="1"/>
  <c r="I91" i="13"/>
  <c r="H91" i="13"/>
  <c r="I90" i="13"/>
  <c r="H90" i="13"/>
  <c r="H89" i="13"/>
  <c r="I89" i="13" s="1"/>
  <c r="I88" i="13"/>
  <c r="H88" i="13"/>
  <c r="I87" i="13"/>
  <c r="H87" i="13"/>
  <c r="H86" i="13"/>
  <c r="I86" i="13" s="1"/>
  <c r="I85" i="13"/>
  <c r="H85" i="13"/>
  <c r="H84" i="13"/>
  <c r="I84" i="13" s="1"/>
  <c r="H83" i="13"/>
  <c r="I83" i="13" s="1"/>
  <c r="H82" i="13"/>
  <c r="I82" i="13" s="1"/>
  <c r="H81" i="13"/>
  <c r="I81" i="13" s="1"/>
  <c r="H80" i="13"/>
  <c r="I80" i="13" s="1"/>
  <c r="H79" i="13"/>
  <c r="I79" i="13" s="1"/>
  <c r="H78" i="13"/>
  <c r="I78" i="13" s="1"/>
  <c r="H77" i="13"/>
  <c r="I77" i="13" s="1"/>
  <c r="H76" i="13"/>
  <c r="I76" i="13" s="1"/>
  <c r="I75" i="13"/>
  <c r="H75" i="13"/>
  <c r="I74" i="13"/>
  <c r="H74" i="13"/>
  <c r="H73" i="13"/>
  <c r="I73" i="13" s="1"/>
  <c r="I72" i="13"/>
  <c r="H72" i="13"/>
  <c r="H71" i="13"/>
  <c r="I71" i="13" s="1"/>
  <c r="I70" i="13"/>
  <c r="H70" i="13"/>
  <c r="H69" i="13"/>
  <c r="I69" i="13" s="1"/>
  <c r="H68" i="13"/>
  <c r="I68" i="13" s="1"/>
  <c r="H67" i="13"/>
  <c r="I67" i="13" s="1"/>
  <c r="H66" i="13"/>
  <c r="I66" i="13" s="1"/>
  <c r="H65" i="13"/>
  <c r="I65" i="13" s="1"/>
  <c r="I64" i="13"/>
  <c r="H64" i="13"/>
  <c r="H63" i="13"/>
  <c r="I63" i="13" s="1"/>
  <c r="I62" i="13"/>
  <c r="H62" i="13"/>
  <c r="I61" i="13"/>
  <c r="H61" i="13"/>
  <c r="H60" i="13"/>
  <c r="I60" i="13" s="1"/>
  <c r="H59" i="13"/>
  <c r="I59" i="13" s="1"/>
  <c r="I58" i="13"/>
  <c r="H58" i="13"/>
  <c r="H53" i="13"/>
  <c r="I53" i="13" s="1"/>
  <c r="H52" i="13"/>
  <c r="I52" i="13" s="1"/>
  <c r="H51" i="13"/>
  <c r="I51" i="13" s="1"/>
  <c r="H50" i="13"/>
  <c r="I50" i="13" s="1"/>
  <c r="H49" i="13"/>
  <c r="I49" i="13" s="1"/>
  <c r="H44" i="13"/>
  <c r="I44" i="13" s="1"/>
  <c r="H42" i="13"/>
  <c r="I42" i="13" s="1"/>
  <c r="H41" i="13"/>
  <c r="I41" i="13" s="1"/>
  <c r="H40" i="13"/>
  <c r="I40" i="13" s="1"/>
  <c r="H39" i="13"/>
  <c r="I39" i="13" s="1"/>
  <c r="H38" i="13"/>
  <c r="I38" i="13" s="1"/>
  <c r="H37" i="13"/>
  <c r="I37" i="13" s="1"/>
  <c r="H36" i="13"/>
  <c r="I36" i="13" s="1"/>
  <c r="H32" i="13"/>
  <c r="I32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0" i="13"/>
  <c r="I20" i="13" s="1"/>
  <c r="H19" i="13"/>
  <c r="I19" i="13" s="1"/>
  <c r="H17" i="13"/>
  <c r="I17" i="13" s="1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9" i="13"/>
  <c r="H103" i="12"/>
  <c r="I103" i="12" s="1"/>
  <c r="H94" i="12"/>
  <c r="I94" i="12" s="1"/>
  <c r="H85" i="12"/>
  <c r="I85" i="12" s="1"/>
  <c r="H76" i="12"/>
  <c r="I76" i="12" s="1"/>
  <c r="D111" i="12"/>
  <c r="H10" i="12"/>
  <c r="I10" i="12" s="1"/>
  <c r="H11" i="12"/>
  <c r="I11" i="12" s="1"/>
  <c r="H20" i="12"/>
  <c r="I20" i="12" s="1"/>
  <c r="H22" i="12"/>
  <c r="I22" i="12" s="1"/>
  <c r="H26" i="12"/>
  <c r="I26" i="12" s="1"/>
  <c r="H29" i="12"/>
  <c r="I29" i="12" s="1"/>
  <c r="H34" i="12"/>
  <c r="I34" i="12" s="1"/>
  <c r="H38" i="12"/>
  <c r="I38" i="12" s="1"/>
  <c r="H46" i="12"/>
  <c r="I46" i="12" s="1"/>
  <c r="H50" i="12"/>
  <c r="I50" i="12" s="1"/>
  <c r="H13" i="12"/>
  <c r="I13" i="12" s="1"/>
  <c r="H25" i="12"/>
  <c r="I25" i="12" s="1"/>
  <c r="H31" i="12"/>
  <c r="I31" i="12" s="1"/>
  <c r="H43" i="12"/>
  <c r="I43" i="12" s="1"/>
  <c r="H54" i="12"/>
  <c r="I54" i="12" s="1"/>
  <c r="H51" i="12"/>
  <c r="I51" i="12" s="1"/>
  <c r="H42" i="12"/>
  <c r="I42" i="12" s="1"/>
  <c r="H33" i="12"/>
  <c r="I33" i="12" s="1"/>
  <c r="H24" i="12"/>
  <c r="I24" i="12" s="1"/>
  <c r="H15" i="12"/>
  <c r="I15" i="12" s="1"/>
  <c r="G111" i="12"/>
  <c r="F111" i="12"/>
  <c r="H110" i="12"/>
  <c r="I110" i="12" s="1"/>
  <c r="H109" i="12"/>
  <c r="I109" i="12" s="1"/>
  <c r="H108" i="12"/>
  <c r="H107" i="12"/>
  <c r="I107" i="12" s="1"/>
  <c r="H106" i="12"/>
  <c r="I106" i="12" s="1"/>
  <c r="H105" i="12"/>
  <c r="I105" i="12" s="1"/>
  <c r="H104" i="12"/>
  <c r="I104" i="12" s="1"/>
  <c r="H102" i="12"/>
  <c r="I102" i="12" s="1"/>
  <c r="H101" i="12"/>
  <c r="I101" i="12" s="1"/>
  <c r="H100" i="12"/>
  <c r="I100" i="12" s="1"/>
  <c r="H99" i="12"/>
  <c r="I99" i="12" s="1"/>
  <c r="H98" i="12"/>
  <c r="I98" i="12" s="1"/>
  <c r="H97" i="12"/>
  <c r="I97" i="12" s="1"/>
  <c r="H96" i="12"/>
  <c r="I96" i="12" s="1"/>
  <c r="H95" i="12"/>
  <c r="I95" i="12" s="1"/>
  <c r="H93" i="12"/>
  <c r="I93" i="12" s="1"/>
  <c r="H92" i="12"/>
  <c r="I92" i="12" s="1"/>
  <c r="H91" i="12"/>
  <c r="I91" i="12" s="1"/>
  <c r="H90" i="12"/>
  <c r="I90" i="12" s="1"/>
  <c r="H89" i="12"/>
  <c r="I89" i="12" s="1"/>
  <c r="H88" i="12"/>
  <c r="I88" i="12" s="1"/>
  <c r="H87" i="12"/>
  <c r="I87" i="12" s="1"/>
  <c r="H86" i="12"/>
  <c r="I86" i="12" s="1"/>
  <c r="H84" i="12"/>
  <c r="I84" i="12" s="1"/>
  <c r="H83" i="12"/>
  <c r="I83" i="12" s="1"/>
  <c r="H82" i="12"/>
  <c r="I82" i="12" s="1"/>
  <c r="H81" i="12"/>
  <c r="I81" i="12" s="1"/>
  <c r="H80" i="12"/>
  <c r="I80" i="12" s="1"/>
  <c r="H79" i="12"/>
  <c r="I79" i="12" s="1"/>
  <c r="H78" i="12"/>
  <c r="I78" i="12" s="1"/>
  <c r="H77" i="12"/>
  <c r="I77" i="12" s="1"/>
  <c r="H75" i="12"/>
  <c r="I75" i="12" s="1"/>
  <c r="H74" i="12"/>
  <c r="I74" i="12" s="1"/>
  <c r="H73" i="12"/>
  <c r="I73" i="12" s="1"/>
  <c r="H72" i="12"/>
  <c r="I72" i="12" s="1"/>
  <c r="H71" i="12"/>
  <c r="I71" i="12" s="1"/>
  <c r="H70" i="12"/>
  <c r="I70" i="12" s="1"/>
  <c r="H69" i="12"/>
  <c r="I69" i="12" s="1"/>
  <c r="H68" i="12"/>
  <c r="I68" i="12" s="1"/>
  <c r="H66" i="12"/>
  <c r="I66" i="12" s="1"/>
  <c r="H65" i="12"/>
  <c r="I65" i="12" s="1"/>
  <c r="H64" i="12"/>
  <c r="I64" i="12" s="1"/>
  <c r="H63" i="12"/>
  <c r="I63" i="12" s="1"/>
  <c r="H62" i="12"/>
  <c r="I62" i="12" s="1"/>
  <c r="H61" i="12"/>
  <c r="I61" i="12" s="1"/>
  <c r="H60" i="12"/>
  <c r="I60" i="12" s="1"/>
  <c r="H59" i="12"/>
  <c r="I59" i="12" s="1"/>
  <c r="H52" i="12"/>
  <c r="I52" i="12" s="1"/>
  <c r="H49" i="12"/>
  <c r="I49" i="12" s="1"/>
  <c r="H48" i="12"/>
  <c r="I48" i="12" s="1"/>
  <c r="H45" i="12"/>
  <c r="I45" i="12" s="1"/>
  <c r="H40" i="12"/>
  <c r="I40" i="12" s="1"/>
  <c r="H36" i="12"/>
  <c r="I36" i="12" s="1"/>
  <c r="H30" i="12"/>
  <c r="I30" i="12" s="1"/>
  <c r="H28" i="12"/>
  <c r="I28" i="12" s="1"/>
  <c r="H27" i="12"/>
  <c r="I27" i="12" s="1"/>
  <c r="H21" i="12"/>
  <c r="I21" i="12" s="1"/>
  <c r="H18" i="12"/>
  <c r="I18" i="12" s="1"/>
  <c r="H16" i="12"/>
  <c r="I16" i="12" s="1"/>
  <c r="H12" i="12"/>
  <c r="I12" i="12" s="1"/>
  <c r="H97" i="11"/>
  <c r="I97" i="11" s="1"/>
  <c r="H79" i="11"/>
  <c r="I79" i="11" s="1"/>
  <c r="H73" i="11"/>
  <c r="I73" i="11" s="1"/>
  <c r="H58" i="11"/>
  <c r="I58" i="11" s="1"/>
  <c r="H51" i="11"/>
  <c r="I51" i="11" s="1"/>
  <c r="H40" i="11"/>
  <c r="I40" i="11" s="1"/>
  <c r="H39" i="11"/>
  <c r="I39" i="11" s="1"/>
  <c r="H33" i="11"/>
  <c r="I33" i="11" s="1"/>
  <c r="H22" i="11"/>
  <c r="I22" i="11" s="1"/>
  <c r="H21" i="11"/>
  <c r="I21" i="11" s="1"/>
  <c r="H15" i="11"/>
  <c r="I15" i="11" s="1"/>
  <c r="G111" i="11"/>
  <c r="F111" i="11"/>
  <c r="H110" i="11"/>
  <c r="I110" i="11" s="1"/>
  <c r="H109" i="11"/>
  <c r="I109" i="11" s="1"/>
  <c r="H108" i="11"/>
  <c r="I108" i="11" s="1"/>
  <c r="H107" i="11"/>
  <c r="I107" i="11" s="1"/>
  <c r="H106" i="11"/>
  <c r="I106" i="11" s="1"/>
  <c r="H105" i="11"/>
  <c r="I105" i="11" s="1"/>
  <c r="H104" i="11"/>
  <c r="I104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6" i="11"/>
  <c r="I96" i="11" s="1"/>
  <c r="H95" i="11"/>
  <c r="I95" i="11" s="1"/>
  <c r="H94" i="11"/>
  <c r="I94" i="11" s="1"/>
  <c r="H93" i="11"/>
  <c r="I93" i="11" s="1"/>
  <c r="H91" i="11"/>
  <c r="I91" i="11" s="1"/>
  <c r="H90" i="11"/>
  <c r="I90" i="11" s="1"/>
  <c r="H89" i="11"/>
  <c r="I89" i="11" s="1"/>
  <c r="H88" i="11"/>
  <c r="I88" i="11" s="1"/>
  <c r="H87" i="11"/>
  <c r="I87" i="11" s="1"/>
  <c r="H86" i="11"/>
  <c r="I86" i="11" s="1"/>
  <c r="H85" i="11"/>
  <c r="I85" i="11" s="1"/>
  <c r="H84" i="11"/>
  <c r="I84" i="11" s="1"/>
  <c r="H83" i="11"/>
  <c r="I83" i="11" s="1"/>
  <c r="H82" i="11"/>
  <c r="I82" i="11" s="1"/>
  <c r="H81" i="11"/>
  <c r="I81" i="11" s="1"/>
  <c r="H80" i="11"/>
  <c r="I80" i="11" s="1"/>
  <c r="H78" i="11"/>
  <c r="I78" i="11" s="1"/>
  <c r="H77" i="11"/>
  <c r="I77" i="11" s="1"/>
  <c r="H76" i="11"/>
  <c r="I76" i="11" s="1"/>
  <c r="H75" i="11"/>
  <c r="I75" i="11" s="1"/>
  <c r="H74" i="11"/>
  <c r="I74" i="11" s="1"/>
  <c r="H72" i="11"/>
  <c r="I72" i="11" s="1"/>
  <c r="H71" i="11"/>
  <c r="I71" i="11" s="1"/>
  <c r="H70" i="11"/>
  <c r="I70" i="11" s="1"/>
  <c r="H69" i="11"/>
  <c r="I69" i="11" s="1"/>
  <c r="H67" i="11"/>
  <c r="I67" i="11" s="1"/>
  <c r="H66" i="11"/>
  <c r="I66" i="11" s="1"/>
  <c r="H65" i="11"/>
  <c r="I65" i="11" s="1"/>
  <c r="H64" i="11"/>
  <c r="I64" i="11" s="1"/>
  <c r="H63" i="11"/>
  <c r="I63" i="11" s="1"/>
  <c r="H61" i="11"/>
  <c r="I61" i="11" s="1"/>
  <c r="H60" i="11"/>
  <c r="I60" i="11" s="1"/>
  <c r="H59" i="11"/>
  <c r="I59" i="11" s="1"/>
  <c r="H54" i="11"/>
  <c r="I54" i="11" s="1"/>
  <c r="H53" i="11"/>
  <c r="I53" i="11" s="1"/>
  <c r="I52" i="11"/>
  <c r="H52" i="11"/>
  <c r="H50" i="11"/>
  <c r="I50" i="11" s="1"/>
  <c r="H49" i="11"/>
  <c r="I49" i="11" s="1"/>
  <c r="H48" i="11"/>
  <c r="I48" i="11" s="1"/>
  <c r="H47" i="11"/>
  <c r="I47" i="11" s="1"/>
  <c r="H46" i="11"/>
  <c r="I46" i="11" s="1"/>
  <c r="H44" i="11"/>
  <c r="I44" i="11" s="1"/>
  <c r="H43" i="11"/>
  <c r="I43" i="11" s="1"/>
  <c r="H42" i="11"/>
  <c r="I42" i="11" s="1"/>
  <c r="H41" i="11"/>
  <c r="I41" i="11" s="1"/>
  <c r="H38" i="11"/>
  <c r="I38" i="11" s="1"/>
  <c r="H36" i="11"/>
  <c r="I36" i="11" s="1"/>
  <c r="H35" i="11"/>
  <c r="I35" i="11" s="1"/>
  <c r="H34" i="11"/>
  <c r="I34" i="11" s="1"/>
  <c r="H32" i="11"/>
  <c r="I32" i="11" s="1"/>
  <c r="H31" i="11"/>
  <c r="I31" i="11" s="1"/>
  <c r="H30" i="11"/>
  <c r="I30" i="11" s="1"/>
  <c r="H29" i="11"/>
  <c r="I29" i="11" s="1"/>
  <c r="H28" i="11"/>
  <c r="I28" i="11" s="1"/>
  <c r="H26" i="11"/>
  <c r="I26" i="11" s="1"/>
  <c r="H25" i="11"/>
  <c r="I25" i="11" s="1"/>
  <c r="I24" i="11"/>
  <c r="H24" i="11"/>
  <c r="H23" i="11"/>
  <c r="I23" i="11" s="1"/>
  <c r="H20" i="11"/>
  <c r="I20" i="11" s="1"/>
  <c r="H18" i="11"/>
  <c r="I18" i="11" s="1"/>
  <c r="H17" i="11"/>
  <c r="I17" i="11" s="1"/>
  <c r="H16" i="11"/>
  <c r="I16" i="11" s="1"/>
  <c r="H14" i="11"/>
  <c r="I14" i="11" s="1"/>
  <c r="H13" i="11"/>
  <c r="I13" i="11" s="1"/>
  <c r="H12" i="11"/>
  <c r="I12" i="11" s="1"/>
  <c r="H11" i="11"/>
  <c r="I11" i="11" s="1"/>
  <c r="H10" i="11"/>
  <c r="I10" i="11" s="1"/>
  <c r="G111" i="9"/>
  <c r="F111" i="9"/>
  <c r="E111" i="9"/>
  <c r="D111" i="9"/>
  <c r="I110" i="9"/>
  <c r="H110" i="9"/>
  <c r="H109" i="9"/>
  <c r="I109" i="9" s="1"/>
  <c r="H108" i="9"/>
  <c r="I108" i="9" s="1"/>
  <c r="H107" i="9"/>
  <c r="I107" i="9" s="1"/>
  <c r="H106" i="9"/>
  <c r="I106" i="9" s="1"/>
  <c r="H105" i="9"/>
  <c r="I105" i="9" s="1"/>
  <c r="H104" i="9"/>
  <c r="I104" i="9" s="1"/>
  <c r="I103" i="9"/>
  <c r="H103" i="9"/>
  <c r="I102" i="9"/>
  <c r="H102" i="9"/>
  <c r="H101" i="9"/>
  <c r="I101" i="9" s="1"/>
  <c r="H100" i="9"/>
  <c r="I100" i="9" s="1"/>
  <c r="H99" i="9"/>
  <c r="I99" i="9" s="1"/>
  <c r="H98" i="9"/>
  <c r="I98" i="9" s="1"/>
  <c r="H97" i="9"/>
  <c r="I97" i="9" s="1"/>
  <c r="H96" i="9"/>
  <c r="I96" i="9" s="1"/>
  <c r="H95" i="9"/>
  <c r="I95" i="9" s="1"/>
  <c r="H94" i="9"/>
  <c r="I94" i="9" s="1"/>
  <c r="H93" i="9"/>
  <c r="I93" i="9" s="1"/>
  <c r="H92" i="9"/>
  <c r="I92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3" i="9"/>
  <c r="I83" i="9" s="1"/>
  <c r="H82" i="9"/>
  <c r="I82" i="9" s="1"/>
  <c r="H81" i="9"/>
  <c r="I81" i="9" s="1"/>
  <c r="I80" i="9"/>
  <c r="H80" i="9"/>
  <c r="I79" i="9"/>
  <c r="H79" i="9"/>
  <c r="I78" i="9"/>
  <c r="H78" i="9"/>
  <c r="H77" i="9"/>
  <c r="I77" i="9" s="1"/>
  <c r="H76" i="9"/>
  <c r="I76" i="9" s="1"/>
  <c r="H75" i="9"/>
  <c r="I75" i="9" s="1"/>
  <c r="H74" i="9"/>
  <c r="I74" i="9" s="1"/>
  <c r="H73" i="9"/>
  <c r="I73" i="9" s="1"/>
  <c r="H72" i="9"/>
  <c r="I72" i="9" s="1"/>
  <c r="H71" i="9"/>
  <c r="I71" i="9" s="1"/>
  <c r="H70" i="9"/>
  <c r="I70" i="9" s="1"/>
  <c r="H69" i="9"/>
  <c r="I69" i="9" s="1"/>
  <c r="H68" i="9"/>
  <c r="I68" i="9" s="1"/>
  <c r="H67" i="9"/>
  <c r="I67" i="9" s="1"/>
  <c r="H66" i="9"/>
  <c r="I66" i="9" s="1"/>
  <c r="H65" i="9"/>
  <c r="I65" i="9" s="1"/>
  <c r="H64" i="9"/>
  <c r="I64" i="9" s="1"/>
  <c r="H63" i="9"/>
  <c r="I63" i="9" s="1"/>
  <c r="H62" i="9"/>
  <c r="I62" i="9" s="1"/>
  <c r="H61" i="9"/>
  <c r="I61" i="9" s="1"/>
  <c r="H60" i="9"/>
  <c r="I60" i="9" s="1"/>
  <c r="H59" i="9"/>
  <c r="I59" i="9" s="1"/>
  <c r="H58" i="9"/>
  <c r="I58" i="9" s="1"/>
  <c r="H55" i="9"/>
  <c r="I55" i="9" s="1"/>
  <c r="I54" i="9"/>
  <c r="H54" i="9"/>
  <c r="H53" i="9"/>
  <c r="I53" i="9" s="1"/>
  <c r="I52" i="9"/>
  <c r="H52" i="9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I40" i="9"/>
  <c r="H40" i="9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I28" i="9"/>
  <c r="H28" i="9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I18" i="9"/>
  <c r="H18" i="9"/>
  <c r="H17" i="9"/>
  <c r="I17" i="9" s="1"/>
  <c r="I16" i="9"/>
  <c r="H16" i="9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101" i="7"/>
  <c r="I101" i="7" s="1"/>
  <c r="H100" i="7"/>
  <c r="I100" i="7" s="1"/>
  <c r="H99" i="7"/>
  <c r="I99" i="7" s="1"/>
  <c r="H97" i="7"/>
  <c r="I97" i="7" s="1"/>
  <c r="H95" i="7"/>
  <c r="I95" i="7" s="1"/>
  <c r="H94" i="7"/>
  <c r="I94" i="7" s="1"/>
  <c r="H93" i="7"/>
  <c r="I93" i="7" s="1"/>
  <c r="H89" i="7"/>
  <c r="I89" i="7" s="1"/>
  <c r="H88" i="7"/>
  <c r="I88" i="7" s="1"/>
  <c r="H87" i="7"/>
  <c r="I87" i="7" s="1"/>
  <c r="H82" i="7"/>
  <c r="I82" i="7" s="1"/>
  <c r="H81" i="7"/>
  <c r="I81" i="7" s="1"/>
  <c r="H75" i="7"/>
  <c r="I75" i="7" s="1"/>
  <c r="H65" i="7"/>
  <c r="I65" i="7" s="1"/>
  <c r="H64" i="7"/>
  <c r="I64" i="7" s="1"/>
  <c r="H63" i="7"/>
  <c r="I63" i="7" s="1"/>
  <c r="H61" i="7"/>
  <c r="I61" i="7" s="1"/>
  <c r="H60" i="7"/>
  <c r="I60" i="7" s="1"/>
  <c r="D111" i="7"/>
  <c r="G111" i="7"/>
  <c r="F111" i="7"/>
  <c r="H110" i="7"/>
  <c r="I110" i="7" s="1"/>
  <c r="H109" i="7"/>
  <c r="I109" i="7" s="1"/>
  <c r="H107" i="7"/>
  <c r="I107" i="7" s="1"/>
  <c r="H106" i="7"/>
  <c r="I106" i="7" s="1"/>
  <c r="H102" i="7"/>
  <c r="I102" i="7" s="1"/>
  <c r="H96" i="7"/>
  <c r="I96" i="7" s="1"/>
  <c r="H90" i="7"/>
  <c r="I90" i="7" s="1"/>
  <c r="H84" i="7"/>
  <c r="I84" i="7" s="1"/>
  <c r="H78" i="7"/>
  <c r="I78" i="7" s="1"/>
  <c r="H72" i="7"/>
  <c r="I72" i="7" s="1"/>
  <c r="H66" i="7"/>
  <c r="I66" i="7" s="1"/>
  <c r="H59" i="7"/>
  <c r="I59" i="7" s="1"/>
  <c r="H58" i="7"/>
  <c r="I58" i="7" s="1"/>
  <c r="I55" i="7"/>
  <c r="H55" i="7"/>
  <c r="H54" i="7"/>
  <c r="I54" i="7" s="1"/>
  <c r="I53" i="7"/>
  <c r="H53" i="7"/>
  <c r="H52" i="7"/>
  <c r="I52" i="7" s="1"/>
  <c r="H51" i="7"/>
  <c r="I51" i="7" s="1"/>
  <c r="H50" i="7"/>
  <c r="I50" i="7" s="1"/>
  <c r="I49" i="7"/>
  <c r="H49" i="7"/>
  <c r="H48" i="7"/>
  <c r="I48" i="7" s="1"/>
  <c r="I47" i="7"/>
  <c r="H47" i="7"/>
  <c r="H46" i="7"/>
  <c r="I46" i="7" s="1"/>
  <c r="H45" i="7"/>
  <c r="I45" i="7" s="1"/>
  <c r="H44" i="7"/>
  <c r="I44" i="7" s="1"/>
  <c r="I43" i="7"/>
  <c r="H43" i="7"/>
  <c r="H42" i="7"/>
  <c r="I42" i="7" s="1"/>
  <c r="H41" i="7"/>
  <c r="I41" i="7" s="1"/>
  <c r="I40" i="7"/>
  <c r="H40" i="7"/>
  <c r="H39" i="7"/>
  <c r="I39" i="7" s="1"/>
  <c r="H38" i="7"/>
  <c r="I38" i="7" s="1"/>
  <c r="H37" i="7"/>
  <c r="I37" i="7" s="1"/>
  <c r="I36" i="7"/>
  <c r="H36" i="7"/>
  <c r="H35" i="7"/>
  <c r="I35" i="7" s="1"/>
  <c r="I34" i="7"/>
  <c r="H34" i="7"/>
  <c r="H33" i="7"/>
  <c r="I33" i="7" s="1"/>
  <c r="I32" i="7"/>
  <c r="H32" i="7"/>
  <c r="H31" i="7"/>
  <c r="I31" i="7" s="1"/>
  <c r="H30" i="7"/>
  <c r="I30" i="7" s="1"/>
  <c r="I29" i="7"/>
  <c r="H29" i="7"/>
  <c r="H28" i="7"/>
  <c r="I28" i="7" s="1"/>
  <c r="H27" i="7"/>
  <c r="I27" i="7" s="1"/>
  <c r="H26" i="7"/>
  <c r="I26" i="7" s="1"/>
  <c r="H25" i="7"/>
  <c r="I25" i="7" s="1"/>
  <c r="H24" i="7"/>
  <c r="I24" i="7" s="1"/>
  <c r="I23" i="7"/>
  <c r="H23" i="7"/>
  <c r="H22" i="7"/>
  <c r="I22" i="7" s="1"/>
  <c r="H21" i="7"/>
  <c r="I21" i="7" s="1"/>
  <c r="H20" i="7"/>
  <c r="I20" i="7" s="1"/>
  <c r="H19" i="7"/>
  <c r="I19" i="7" s="1"/>
  <c r="I18" i="7"/>
  <c r="H18" i="7"/>
  <c r="I17" i="7"/>
  <c r="H17" i="7"/>
  <c r="I16" i="7"/>
  <c r="H16" i="7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H19" i="6"/>
  <c r="I19" i="6" s="1"/>
  <c r="H24" i="6"/>
  <c r="I24" i="6" s="1"/>
  <c r="H25" i="6"/>
  <c r="I25" i="6" s="1"/>
  <c r="H26" i="6"/>
  <c r="I26" i="6" s="1"/>
  <c r="H32" i="6"/>
  <c r="I32" i="6" s="1"/>
  <c r="H37" i="6"/>
  <c r="I37" i="6" s="1"/>
  <c r="H38" i="6"/>
  <c r="I38" i="6" s="1"/>
  <c r="H43" i="6"/>
  <c r="I43" i="6" s="1"/>
  <c r="H47" i="6"/>
  <c r="I47" i="6" s="1"/>
  <c r="H49" i="6"/>
  <c r="I49" i="6" s="1"/>
  <c r="H44" i="6"/>
  <c r="I44" i="6" s="1"/>
  <c r="H16" i="6"/>
  <c r="I16" i="6" s="1"/>
  <c r="H14" i="6"/>
  <c r="I14" i="6" s="1"/>
  <c r="G111" i="6"/>
  <c r="F111" i="6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I89" i="6"/>
  <c r="H89" i="6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4" i="6"/>
  <c r="I54" i="6" s="1"/>
  <c r="H53" i="6"/>
  <c r="I53" i="6" s="1"/>
  <c r="H52" i="6"/>
  <c r="I52" i="6" s="1"/>
  <c r="H46" i="6"/>
  <c r="I46" i="6" s="1"/>
  <c r="H35" i="6"/>
  <c r="I35" i="6" s="1"/>
  <c r="H34" i="6"/>
  <c r="I34" i="6" s="1"/>
  <c r="H30" i="6"/>
  <c r="I30" i="6" s="1"/>
  <c r="H28" i="6"/>
  <c r="I28" i="6" s="1"/>
  <c r="H22" i="6"/>
  <c r="I22" i="6" s="1"/>
  <c r="H18" i="6"/>
  <c r="I18" i="6" s="1"/>
  <c r="H17" i="6"/>
  <c r="I17" i="6" s="1"/>
  <c r="H11" i="6"/>
  <c r="I11" i="6" s="1"/>
  <c r="H10" i="6"/>
  <c r="I10" i="6" s="1"/>
  <c r="H105" i="5"/>
  <c r="I105" i="5" s="1"/>
  <c r="G111" i="5"/>
  <c r="D111" i="5"/>
  <c r="E110" i="5"/>
  <c r="H109" i="5"/>
  <c r="I109" i="5" s="1"/>
  <c r="E109" i="5"/>
  <c r="H108" i="5"/>
  <c r="I108" i="5" s="1"/>
  <c r="E108" i="5"/>
  <c r="H107" i="5"/>
  <c r="I107" i="5" s="1"/>
  <c r="E107" i="5"/>
  <c r="I106" i="5"/>
  <c r="H106" i="5"/>
  <c r="E106" i="5"/>
  <c r="E105" i="5"/>
  <c r="H104" i="5"/>
  <c r="I104" i="5" s="1"/>
  <c r="E104" i="5"/>
  <c r="I103" i="5"/>
  <c r="H103" i="5"/>
  <c r="E103" i="5"/>
  <c r="I102" i="5"/>
  <c r="H102" i="5"/>
  <c r="E102" i="5"/>
  <c r="H101" i="5"/>
  <c r="I101" i="5" s="1"/>
  <c r="E101" i="5"/>
  <c r="H100" i="5"/>
  <c r="I100" i="5" s="1"/>
  <c r="E100" i="5"/>
  <c r="I99" i="5"/>
  <c r="H99" i="5"/>
  <c r="E99" i="5"/>
  <c r="H98" i="5"/>
  <c r="I98" i="5" s="1"/>
  <c r="E98" i="5"/>
  <c r="H97" i="5"/>
  <c r="I97" i="5" s="1"/>
  <c r="E97" i="5"/>
  <c r="H96" i="5"/>
  <c r="I96" i="5" s="1"/>
  <c r="E96" i="5"/>
  <c r="I95" i="5"/>
  <c r="H95" i="5"/>
  <c r="E95" i="5"/>
  <c r="I94" i="5"/>
  <c r="H94" i="5"/>
  <c r="E94" i="5"/>
  <c r="H93" i="5"/>
  <c r="I93" i="5" s="1"/>
  <c r="E93" i="5"/>
  <c r="H92" i="5"/>
  <c r="I92" i="5" s="1"/>
  <c r="E92" i="5"/>
  <c r="H91" i="5"/>
  <c r="I91" i="5" s="1"/>
  <c r="E91" i="5"/>
  <c r="I90" i="5"/>
  <c r="H90" i="5"/>
  <c r="E90" i="5"/>
  <c r="H89" i="5"/>
  <c r="I89" i="5" s="1"/>
  <c r="E89" i="5"/>
  <c r="H88" i="5"/>
  <c r="I88" i="5" s="1"/>
  <c r="E88" i="5"/>
  <c r="I87" i="5"/>
  <c r="H87" i="5"/>
  <c r="E87" i="5"/>
  <c r="I86" i="5"/>
  <c r="H86" i="5"/>
  <c r="E86" i="5"/>
  <c r="H85" i="5"/>
  <c r="I85" i="5" s="1"/>
  <c r="E85" i="5"/>
  <c r="H84" i="5"/>
  <c r="I84" i="5" s="1"/>
  <c r="E84" i="5"/>
  <c r="I83" i="5"/>
  <c r="H83" i="5"/>
  <c r="E83" i="5"/>
  <c r="I82" i="5"/>
  <c r="H82" i="5"/>
  <c r="E82" i="5"/>
  <c r="H81" i="5"/>
  <c r="I81" i="5" s="1"/>
  <c r="E81" i="5"/>
  <c r="H80" i="5"/>
  <c r="I80" i="5" s="1"/>
  <c r="E80" i="5"/>
  <c r="I79" i="5"/>
  <c r="H79" i="5"/>
  <c r="E79" i="5"/>
  <c r="I78" i="5"/>
  <c r="H78" i="5"/>
  <c r="E78" i="5"/>
  <c r="H77" i="5"/>
  <c r="I77" i="5" s="1"/>
  <c r="E77" i="5"/>
  <c r="H76" i="5"/>
  <c r="I76" i="5" s="1"/>
  <c r="E76" i="5"/>
  <c r="I75" i="5"/>
  <c r="H75" i="5"/>
  <c r="E75" i="5"/>
  <c r="I74" i="5"/>
  <c r="H74" i="5"/>
  <c r="E74" i="5"/>
  <c r="H73" i="5"/>
  <c r="I73" i="5" s="1"/>
  <c r="E73" i="5"/>
  <c r="H72" i="5"/>
  <c r="I72" i="5" s="1"/>
  <c r="E72" i="5"/>
  <c r="H71" i="5"/>
  <c r="I71" i="5" s="1"/>
  <c r="E71" i="5"/>
  <c r="I70" i="5"/>
  <c r="H70" i="5"/>
  <c r="E70" i="5"/>
  <c r="H69" i="5"/>
  <c r="I69" i="5" s="1"/>
  <c r="E69" i="5"/>
  <c r="H68" i="5"/>
  <c r="I68" i="5" s="1"/>
  <c r="E68" i="5"/>
  <c r="I67" i="5"/>
  <c r="H67" i="5"/>
  <c r="E67" i="5"/>
  <c r="I66" i="5"/>
  <c r="H66" i="5"/>
  <c r="E66" i="5"/>
  <c r="H65" i="5"/>
  <c r="I65" i="5" s="1"/>
  <c r="E65" i="5"/>
  <c r="H64" i="5"/>
  <c r="I64" i="5" s="1"/>
  <c r="E64" i="5"/>
  <c r="I63" i="5"/>
  <c r="H63" i="5"/>
  <c r="E63" i="5"/>
  <c r="I62" i="5"/>
  <c r="H62" i="5"/>
  <c r="E62" i="5"/>
  <c r="H61" i="5"/>
  <c r="I61" i="5" s="1"/>
  <c r="E61" i="5"/>
  <c r="H60" i="5"/>
  <c r="I60" i="5" s="1"/>
  <c r="E60" i="5"/>
  <c r="I59" i="5"/>
  <c r="H59" i="5"/>
  <c r="E59" i="5"/>
  <c r="I58" i="5"/>
  <c r="H58" i="5"/>
  <c r="E58" i="5"/>
  <c r="H55" i="5"/>
  <c r="I55" i="5" s="1"/>
  <c r="E55" i="5"/>
  <c r="H54" i="5"/>
  <c r="I54" i="5" s="1"/>
  <c r="E54" i="5"/>
  <c r="I53" i="5"/>
  <c r="H53" i="5"/>
  <c r="E53" i="5"/>
  <c r="H52" i="5"/>
  <c r="I52" i="5" s="1"/>
  <c r="E52" i="5"/>
  <c r="H51" i="5"/>
  <c r="I51" i="5" s="1"/>
  <c r="E51" i="5"/>
  <c r="H50" i="5"/>
  <c r="I50" i="5" s="1"/>
  <c r="E50" i="5"/>
  <c r="I49" i="5"/>
  <c r="H49" i="5"/>
  <c r="E49" i="5"/>
  <c r="I48" i="5"/>
  <c r="H48" i="5"/>
  <c r="E48" i="5"/>
  <c r="H47" i="5"/>
  <c r="I47" i="5" s="1"/>
  <c r="E47" i="5"/>
  <c r="H46" i="5"/>
  <c r="I46" i="5" s="1"/>
  <c r="E46" i="5"/>
  <c r="I45" i="5"/>
  <c r="H45" i="5"/>
  <c r="E45" i="5"/>
  <c r="H44" i="5"/>
  <c r="I44" i="5" s="1"/>
  <c r="E44" i="5"/>
  <c r="H43" i="5"/>
  <c r="I43" i="5" s="1"/>
  <c r="E43" i="5"/>
  <c r="H42" i="5"/>
  <c r="I42" i="5" s="1"/>
  <c r="E42" i="5"/>
  <c r="I41" i="5"/>
  <c r="H41" i="5"/>
  <c r="E41" i="5"/>
  <c r="I40" i="5"/>
  <c r="H40" i="5"/>
  <c r="E40" i="5"/>
  <c r="H39" i="5"/>
  <c r="I39" i="5" s="1"/>
  <c r="E39" i="5"/>
  <c r="H38" i="5"/>
  <c r="I38" i="5" s="1"/>
  <c r="E38" i="5"/>
  <c r="I37" i="5"/>
  <c r="H37" i="5"/>
  <c r="E37" i="5"/>
  <c r="I36" i="5"/>
  <c r="H36" i="5"/>
  <c r="E36" i="5"/>
  <c r="H35" i="5"/>
  <c r="I35" i="5" s="1"/>
  <c r="E35" i="5"/>
  <c r="H34" i="5"/>
  <c r="I34" i="5" s="1"/>
  <c r="E34" i="5"/>
  <c r="I33" i="5"/>
  <c r="H33" i="5"/>
  <c r="E33" i="5"/>
  <c r="I32" i="5"/>
  <c r="H32" i="5"/>
  <c r="E32" i="5"/>
  <c r="H31" i="5"/>
  <c r="I31" i="5" s="1"/>
  <c r="E31" i="5"/>
  <c r="H30" i="5"/>
  <c r="I30" i="5" s="1"/>
  <c r="E30" i="5"/>
  <c r="I29" i="5"/>
  <c r="H29" i="5"/>
  <c r="E29" i="5"/>
  <c r="I28" i="5"/>
  <c r="H28" i="5"/>
  <c r="E28" i="5"/>
  <c r="H27" i="5"/>
  <c r="I27" i="5" s="1"/>
  <c r="E27" i="5"/>
  <c r="H26" i="5"/>
  <c r="I26" i="5" s="1"/>
  <c r="E26" i="5"/>
  <c r="I25" i="5"/>
  <c r="H25" i="5"/>
  <c r="E25" i="5"/>
  <c r="I24" i="5"/>
  <c r="H24" i="5"/>
  <c r="E24" i="5"/>
  <c r="H23" i="5"/>
  <c r="I23" i="5" s="1"/>
  <c r="E23" i="5"/>
  <c r="H22" i="5"/>
  <c r="I22" i="5" s="1"/>
  <c r="E22" i="5"/>
  <c r="I21" i="5"/>
  <c r="H21" i="5"/>
  <c r="E21" i="5"/>
  <c r="H20" i="5"/>
  <c r="I20" i="5" s="1"/>
  <c r="E20" i="5"/>
  <c r="H19" i="5"/>
  <c r="I19" i="5" s="1"/>
  <c r="E19" i="5"/>
  <c r="H18" i="5"/>
  <c r="I18" i="5" s="1"/>
  <c r="E18" i="5"/>
  <c r="I17" i="5"/>
  <c r="H17" i="5"/>
  <c r="E17" i="5"/>
  <c r="I16" i="5"/>
  <c r="H16" i="5"/>
  <c r="E16" i="5"/>
  <c r="H15" i="5"/>
  <c r="I15" i="5" s="1"/>
  <c r="E15" i="5"/>
  <c r="H14" i="5"/>
  <c r="I14" i="5" s="1"/>
  <c r="E14" i="5"/>
  <c r="I13" i="5"/>
  <c r="H13" i="5"/>
  <c r="E13" i="5"/>
  <c r="I12" i="5"/>
  <c r="H12" i="5"/>
  <c r="E12" i="5"/>
  <c r="H11" i="5"/>
  <c r="I11" i="5" s="1"/>
  <c r="E11" i="5"/>
  <c r="H10" i="5"/>
  <c r="E10" i="5"/>
  <c r="I9" i="5"/>
  <c r="H9" i="5"/>
  <c r="E9" i="5"/>
  <c r="E111" i="5" s="1"/>
  <c r="E111" i="13" l="1"/>
  <c r="H111" i="13"/>
  <c r="I9" i="13"/>
  <c r="I111" i="13" s="1"/>
  <c r="H58" i="12"/>
  <c r="I58" i="12" s="1"/>
  <c r="H67" i="12"/>
  <c r="I67" i="12" s="1"/>
  <c r="H35" i="12"/>
  <c r="I35" i="12" s="1"/>
  <c r="H14" i="12"/>
  <c r="I14" i="12" s="1"/>
  <c r="H41" i="12"/>
  <c r="I41" i="12" s="1"/>
  <c r="H17" i="12"/>
  <c r="I17" i="12" s="1"/>
  <c r="H23" i="12"/>
  <c r="I23" i="12" s="1"/>
  <c r="H47" i="12"/>
  <c r="I47" i="12" s="1"/>
  <c r="H44" i="12"/>
  <c r="I44" i="12" s="1"/>
  <c r="H32" i="12"/>
  <c r="I32" i="12" s="1"/>
  <c r="H39" i="12"/>
  <c r="I39" i="12" s="1"/>
  <c r="H53" i="12"/>
  <c r="I53" i="12" s="1"/>
  <c r="E111" i="12"/>
  <c r="H9" i="12"/>
  <c r="I9" i="12" s="1"/>
  <c r="H19" i="12"/>
  <c r="I19" i="12" s="1"/>
  <c r="H37" i="12"/>
  <c r="I37" i="12" s="1"/>
  <c r="H55" i="12"/>
  <c r="I55" i="12" s="1"/>
  <c r="I108" i="12"/>
  <c r="H98" i="11"/>
  <c r="I98" i="11" s="1"/>
  <c r="H62" i="11"/>
  <c r="I62" i="11" s="1"/>
  <c r="H92" i="11"/>
  <c r="I92" i="11" s="1"/>
  <c r="D111" i="11"/>
  <c r="H68" i="11"/>
  <c r="I68" i="11" s="1"/>
  <c r="H9" i="11"/>
  <c r="I9" i="11" s="1"/>
  <c r="H27" i="11"/>
  <c r="I27" i="11" s="1"/>
  <c r="H45" i="11"/>
  <c r="I45" i="11" s="1"/>
  <c r="E111" i="11"/>
  <c r="H55" i="11"/>
  <c r="I55" i="11" s="1"/>
  <c r="H19" i="11"/>
  <c r="I19" i="11" s="1"/>
  <c r="H37" i="11"/>
  <c r="I37" i="11" s="1"/>
  <c r="I111" i="9"/>
  <c r="H111" i="9"/>
  <c r="H62" i="7"/>
  <c r="I62" i="7" s="1"/>
  <c r="H69" i="7"/>
  <c r="I69" i="7" s="1"/>
  <c r="H76" i="7"/>
  <c r="I76" i="7" s="1"/>
  <c r="H83" i="7"/>
  <c r="I83" i="7" s="1"/>
  <c r="H91" i="7"/>
  <c r="I91" i="7" s="1"/>
  <c r="H98" i="7"/>
  <c r="I98" i="7" s="1"/>
  <c r="H105" i="7"/>
  <c r="I105" i="7" s="1"/>
  <c r="H70" i="7"/>
  <c r="I70" i="7" s="1"/>
  <c r="H77" i="7"/>
  <c r="I77" i="7" s="1"/>
  <c r="H85" i="7"/>
  <c r="I85" i="7" s="1"/>
  <c r="H92" i="7"/>
  <c r="I92" i="7" s="1"/>
  <c r="E111" i="7"/>
  <c r="H71" i="7"/>
  <c r="I71" i="7" s="1"/>
  <c r="H79" i="7"/>
  <c r="I79" i="7" s="1"/>
  <c r="H86" i="7"/>
  <c r="I86" i="7" s="1"/>
  <c r="H108" i="7"/>
  <c r="I108" i="7" s="1"/>
  <c r="H73" i="7"/>
  <c r="I73" i="7" s="1"/>
  <c r="H80" i="7"/>
  <c r="I80" i="7" s="1"/>
  <c r="H67" i="7"/>
  <c r="I67" i="7" s="1"/>
  <c r="H74" i="7"/>
  <c r="I74" i="7" s="1"/>
  <c r="H103" i="7"/>
  <c r="I103" i="7" s="1"/>
  <c r="H68" i="7"/>
  <c r="I68" i="7" s="1"/>
  <c r="H104" i="7"/>
  <c r="I104" i="7" s="1"/>
  <c r="I9" i="7"/>
  <c r="H9" i="6"/>
  <c r="I9" i="6" s="1"/>
  <c r="H51" i="6"/>
  <c r="I51" i="6" s="1"/>
  <c r="D111" i="6"/>
  <c r="H29" i="6"/>
  <c r="I29" i="6" s="1"/>
  <c r="H36" i="6"/>
  <c r="I36" i="6" s="1"/>
  <c r="H15" i="6"/>
  <c r="I15" i="6" s="1"/>
  <c r="H41" i="6"/>
  <c r="I41" i="6" s="1"/>
  <c r="H21" i="6"/>
  <c r="I21" i="6" s="1"/>
  <c r="H45" i="6"/>
  <c r="I45" i="6" s="1"/>
  <c r="H33" i="6"/>
  <c r="I33" i="6" s="1"/>
  <c r="H27" i="6"/>
  <c r="I27" i="6" s="1"/>
  <c r="H39" i="6"/>
  <c r="I39" i="6" s="1"/>
  <c r="H48" i="6"/>
  <c r="I48" i="6" s="1"/>
  <c r="E111" i="6"/>
  <c r="H20" i="6"/>
  <c r="I20" i="6" s="1"/>
  <c r="H31" i="6"/>
  <c r="I31" i="6" s="1"/>
  <c r="H40" i="6"/>
  <c r="I40" i="6" s="1"/>
  <c r="H50" i="6"/>
  <c r="I50" i="6" s="1"/>
  <c r="H12" i="6"/>
  <c r="I12" i="6" s="1"/>
  <c r="H13" i="6"/>
  <c r="I13" i="6" s="1"/>
  <c r="H23" i="6"/>
  <c r="I23" i="6" s="1"/>
  <c r="H42" i="6"/>
  <c r="I42" i="6" s="1"/>
  <c r="H55" i="6"/>
  <c r="I55" i="6" s="1"/>
  <c r="F111" i="5"/>
  <c r="H110" i="5"/>
  <c r="I110" i="5" s="1"/>
  <c r="I10" i="5"/>
  <c r="I111" i="12" l="1"/>
  <c r="H111" i="12"/>
  <c r="I111" i="11"/>
  <c r="H111" i="11"/>
  <c r="H111" i="7"/>
  <c r="I111" i="7"/>
  <c r="I111" i="6"/>
  <c r="H111" i="6"/>
  <c r="I111" i="5"/>
  <c r="H111" i="5"/>
  <c r="G111" i="4"/>
  <c r="F111" i="4"/>
  <c r="D111" i="4"/>
  <c r="H110" i="4"/>
  <c r="I110" i="4" s="1"/>
  <c r="E110" i="4"/>
  <c r="H109" i="4"/>
  <c r="I109" i="4" s="1"/>
  <c r="E109" i="4"/>
  <c r="H108" i="4"/>
  <c r="I108" i="4" s="1"/>
  <c r="E108" i="4"/>
  <c r="H107" i="4"/>
  <c r="I107" i="4" s="1"/>
  <c r="E107" i="4"/>
  <c r="H106" i="4"/>
  <c r="I106" i="4" s="1"/>
  <c r="E106" i="4"/>
  <c r="H105" i="4"/>
  <c r="I105" i="4" s="1"/>
  <c r="E105" i="4"/>
  <c r="H104" i="4"/>
  <c r="I104" i="4" s="1"/>
  <c r="E104" i="4"/>
  <c r="H103" i="4"/>
  <c r="I103" i="4" s="1"/>
  <c r="E103" i="4"/>
  <c r="I102" i="4"/>
  <c r="H102" i="4"/>
  <c r="E102" i="4"/>
  <c r="H101" i="4"/>
  <c r="I101" i="4" s="1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I94" i="4"/>
  <c r="H94" i="4"/>
  <c r="E94" i="4"/>
  <c r="H93" i="4"/>
  <c r="I93" i="4" s="1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I86" i="4"/>
  <c r="H86" i="4"/>
  <c r="E86" i="4"/>
  <c r="H85" i="4"/>
  <c r="I85" i="4" s="1"/>
  <c r="E85" i="4"/>
  <c r="H84" i="4"/>
  <c r="I84" i="4" s="1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I78" i="4"/>
  <c r="H78" i="4"/>
  <c r="E78" i="4"/>
  <c r="H77" i="4"/>
  <c r="I77" i="4" s="1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I70" i="4"/>
  <c r="H70" i="4"/>
  <c r="E70" i="4"/>
  <c r="H69" i="4"/>
  <c r="I69" i="4" s="1"/>
  <c r="E69" i="4"/>
  <c r="H68" i="4"/>
  <c r="I68" i="4" s="1"/>
  <c r="E68" i="4"/>
  <c r="H67" i="4"/>
  <c r="I67" i="4" s="1"/>
  <c r="E67" i="4"/>
  <c r="H66" i="4"/>
  <c r="I66" i="4" s="1"/>
  <c r="E66" i="4"/>
  <c r="H65" i="4"/>
  <c r="I65" i="4" s="1"/>
  <c r="E65" i="4"/>
  <c r="H64" i="4"/>
  <c r="I64" i="4" s="1"/>
  <c r="E64" i="4"/>
  <c r="H63" i="4"/>
  <c r="I63" i="4" s="1"/>
  <c r="E63" i="4"/>
  <c r="I62" i="4"/>
  <c r="H62" i="4"/>
  <c r="E62" i="4"/>
  <c r="H61" i="4"/>
  <c r="I61" i="4" s="1"/>
  <c r="E61" i="4"/>
  <c r="H60" i="4"/>
  <c r="I60" i="4" s="1"/>
  <c r="E60" i="4"/>
  <c r="H59" i="4"/>
  <c r="I59" i="4" s="1"/>
  <c r="E59" i="4"/>
  <c r="H58" i="4"/>
  <c r="I58" i="4" s="1"/>
  <c r="E58" i="4"/>
  <c r="I55" i="4"/>
  <c r="H55" i="4"/>
  <c r="E55" i="4"/>
  <c r="H54" i="4"/>
  <c r="I54" i="4" s="1"/>
  <c r="E54" i="4"/>
  <c r="H53" i="4"/>
  <c r="I53" i="4" s="1"/>
  <c r="E53" i="4"/>
  <c r="H52" i="4"/>
  <c r="I52" i="4" s="1"/>
  <c r="E52" i="4"/>
  <c r="H51" i="4"/>
  <c r="I51" i="4" s="1"/>
  <c r="E51" i="4"/>
  <c r="H50" i="4"/>
  <c r="I50" i="4" s="1"/>
  <c r="E50" i="4"/>
  <c r="H49" i="4"/>
  <c r="I49" i="4" s="1"/>
  <c r="E49" i="4"/>
  <c r="H48" i="4"/>
  <c r="I48" i="4" s="1"/>
  <c r="E48" i="4"/>
  <c r="I47" i="4"/>
  <c r="H47" i="4"/>
  <c r="E47" i="4"/>
  <c r="H46" i="4"/>
  <c r="I46" i="4" s="1"/>
  <c r="E46" i="4"/>
  <c r="H45" i="4"/>
  <c r="I45" i="4" s="1"/>
  <c r="E45" i="4"/>
  <c r="H44" i="4"/>
  <c r="I44" i="4" s="1"/>
  <c r="E44" i="4"/>
  <c r="H43" i="4"/>
  <c r="I43" i="4" s="1"/>
  <c r="E43" i="4"/>
  <c r="H42" i="4"/>
  <c r="I42" i="4" s="1"/>
  <c r="E42" i="4"/>
  <c r="H41" i="4"/>
  <c r="I41" i="4" s="1"/>
  <c r="E41" i="4"/>
  <c r="H40" i="4"/>
  <c r="I40" i="4" s="1"/>
  <c r="E40" i="4"/>
  <c r="I39" i="4"/>
  <c r="H39" i="4"/>
  <c r="E39" i="4"/>
  <c r="H38" i="4"/>
  <c r="I38" i="4" s="1"/>
  <c r="E38" i="4"/>
  <c r="H37" i="4"/>
  <c r="I37" i="4" s="1"/>
  <c r="E37" i="4"/>
  <c r="I36" i="4"/>
  <c r="H36" i="4"/>
  <c r="E36" i="4"/>
  <c r="H35" i="4"/>
  <c r="I35" i="4" s="1"/>
  <c r="E35" i="4"/>
  <c r="H34" i="4"/>
  <c r="I34" i="4" s="1"/>
  <c r="E34" i="4"/>
  <c r="H33" i="4"/>
  <c r="I33" i="4" s="1"/>
  <c r="E33" i="4"/>
  <c r="H32" i="4"/>
  <c r="I32" i="4" s="1"/>
  <c r="E32" i="4"/>
  <c r="H31" i="4"/>
  <c r="I31" i="4" s="1"/>
  <c r="E31" i="4"/>
  <c r="H30" i="4"/>
  <c r="I30" i="4" s="1"/>
  <c r="E30" i="4"/>
  <c r="H29" i="4"/>
  <c r="I29" i="4" s="1"/>
  <c r="E29" i="4"/>
  <c r="I28" i="4"/>
  <c r="H28" i="4"/>
  <c r="E28" i="4"/>
  <c r="H27" i="4"/>
  <c r="I27" i="4" s="1"/>
  <c r="E27" i="4"/>
  <c r="H26" i="4"/>
  <c r="I26" i="4" s="1"/>
  <c r="E26" i="4"/>
  <c r="H25" i="4"/>
  <c r="I25" i="4" s="1"/>
  <c r="E25" i="4"/>
  <c r="H24" i="4"/>
  <c r="I24" i="4" s="1"/>
  <c r="E24" i="4"/>
  <c r="I23" i="4"/>
  <c r="H23" i="4"/>
  <c r="E23" i="4"/>
  <c r="H22" i="4"/>
  <c r="I22" i="4" s="1"/>
  <c r="E22" i="4"/>
  <c r="H21" i="4"/>
  <c r="I21" i="4" s="1"/>
  <c r="E21" i="4"/>
  <c r="H20" i="4"/>
  <c r="I20" i="4" s="1"/>
  <c r="E20" i="4"/>
  <c r="H19" i="4"/>
  <c r="I19" i="4" s="1"/>
  <c r="E19" i="4"/>
  <c r="H18" i="4"/>
  <c r="I18" i="4" s="1"/>
  <c r="E18" i="4"/>
  <c r="H17" i="4"/>
  <c r="I17" i="4" s="1"/>
  <c r="E17" i="4"/>
  <c r="H16" i="4"/>
  <c r="I16" i="4" s="1"/>
  <c r="E16" i="4"/>
  <c r="I15" i="4"/>
  <c r="H15" i="4"/>
  <c r="E15" i="4"/>
  <c r="H14" i="4"/>
  <c r="I14" i="4" s="1"/>
  <c r="E14" i="4"/>
  <c r="H13" i="4"/>
  <c r="I13" i="4" s="1"/>
  <c r="E13" i="4"/>
  <c r="I12" i="4"/>
  <c r="H12" i="4"/>
  <c r="E12" i="4"/>
  <c r="H11" i="4"/>
  <c r="I11" i="4" s="1"/>
  <c r="E11" i="4"/>
  <c r="H10" i="4"/>
  <c r="E10" i="4"/>
  <c r="H9" i="4"/>
  <c r="I9" i="4" s="1"/>
  <c r="E9" i="4"/>
  <c r="G111" i="3"/>
  <c r="F111" i="3"/>
  <c r="D111" i="3"/>
  <c r="H110" i="3"/>
  <c r="I110" i="3" s="1"/>
  <c r="E110" i="3"/>
  <c r="I109" i="3"/>
  <c r="H109" i="3"/>
  <c r="E109" i="3"/>
  <c r="I108" i="3"/>
  <c r="H108" i="3"/>
  <c r="E108" i="3"/>
  <c r="H107" i="3"/>
  <c r="I107" i="3" s="1"/>
  <c r="E107" i="3"/>
  <c r="I106" i="3"/>
  <c r="H106" i="3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I101" i="3"/>
  <c r="H101" i="3"/>
  <c r="E101" i="3"/>
  <c r="I100" i="3"/>
  <c r="H100" i="3"/>
  <c r="E100" i="3"/>
  <c r="I99" i="3"/>
  <c r="H99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I93" i="3"/>
  <c r="H93" i="3"/>
  <c r="E93" i="3"/>
  <c r="I92" i="3"/>
  <c r="H92" i="3"/>
  <c r="E92" i="3"/>
  <c r="H91" i="3"/>
  <c r="I91" i="3" s="1"/>
  <c r="E91" i="3"/>
  <c r="I90" i="3"/>
  <c r="H90" i="3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I84" i="3"/>
  <c r="H84" i="3"/>
  <c r="E84" i="3"/>
  <c r="I83" i="3"/>
  <c r="H83" i="3"/>
  <c r="E83" i="3"/>
  <c r="I82" i="3"/>
  <c r="H82" i="3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I77" i="3"/>
  <c r="H77" i="3"/>
  <c r="E77" i="3"/>
  <c r="I76" i="3"/>
  <c r="H76" i="3"/>
  <c r="E76" i="3"/>
  <c r="I75" i="3"/>
  <c r="H75" i="3"/>
  <c r="E75" i="3"/>
  <c r="I74" i="3"/>
  <c r="H74" i="3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I68" i="3"/>
  <c r="H68" i="3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H63" i="3"/>
  <c r="I63" i="3" s="1"/>
  <c r="E63" i="3"/>
  <c r="H62" i="3"/>
  <c r="I62" i="3" s="1"/>
  <c r="E62" i="3"/>
  <c r="I61" i="3"/>
  <c r="H61" i="3"/>
  <c r="E61" i="3"/>
  <c r="H60" i="3"/>
  <c r="I60" i="3" s="1"/>
  <c r="E60" i="3"/>
  <c r="I59" i="3"/>
  <c r="H59" i="3"/>
  <c r="E59" i="3"/>
  <c r="I58" i="3"/>
  <c r="H58" i="3"/>
  <c r="E58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I27" i="3"/>
  <c r="H27" i="3"/>
  <c r="E27" i="3"/>
  <c r="H26" i="3"/>
  <c r="I26" i="3" s="1"/>
  <c r="E26" i="3"/>
  <c r="I25" i="3"/>
  <c r="H25" i="3"/>
  <c r="E25" i="3"/>
  <c r="I24" i="3"/>
  <c r="H24" i="3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I17" i="3"/>
  <c r="H17" i="3"/>
  <c r="E17" i="3"/>
  <c r="I16" i="3"/>
  <c r="H16" i="3"/>
  <c r="E16" i="3"/>
  <c r="H15" i="3"/>
  <c r="I15" i="3" s="1"/>
  <c r="E15" i="3"/>
  <c r="H14" i="3"/>
  <c r="I14" i="3" s="1"/>
  <c r="E14" i="3"/>
  <c r="H13" i="3"/>
  <c r="I13" i="3" s="1"/>
  <c r="E13" i="3"/>
  <c r="H12" i="3"/>
  <c r="I12" i="3" s="1"/>
  <c r="E12" i="3"/>
  <c r="H11" i="3"/>
  <c r="I11" i="3" s="1"/>
  <c r="E11" i="3"/>
  <c r="H10" i="3"/>
  <c r="I10" i="3" s="1"/>
  <c r="E10" i="3"/>
  <c r="I9" i="3"/>
  <c r="H9" i="3"/>
  <c r="E9" i="3"/>
  <c r="G111" i="2"/>
  <c r="F111" i="2"/>
  <c r="D111" i="2"/>
  <c r="H110" i="2"/>
  <c r="I110" i="2" s="1"/>
  <c r="E110" i="2"/>
  <c r="I109" i="2"/>
  <c r="H109" i="2"/>
  <c r="E109" i="2"/>
  <c r="H108" i="2"/>
  <c r="I108" i="2" s="1"/>
  <c r="E108" i="2"/>
  <c r="I107" i="2"/>
  <c r="H107" i="2"/>
  <c r="E107" i="2"/>
  <c r="I106" i="2"/>
  <c r="H106" i="2"/>
  <c r="E106" i="2"/>
  <c r="I105" i="2"/>
  <c r="H105" i="2"/>
  <c r="E105" i="2"/>
  <c r="I104" i="2"/>
  <c r="H104" i="2"/>
  <c r="E104" i="2"/>
  <c r="H103" i="2"/>
  <c r="I103" i="2" s="1"/>
  <c r="E103" i="2"/>
  <c r="H102" i="2"/>
  <c r="I102" i="2" s="1"/>
  <c r="E102" i="2"/>
  <c r="I101" i="2"/>
  <c r="H101" i="2"/>
  <c r="E101" i="2"/>
  <c r="H100" i="2"/>
  <c r="I100" i="2" s="1"/>
  <c r="E100" i="2"/>
  <c r="I99" i="2"/>
  <c r="H99" i="2"/>
  <c r="E99" i="2"/>
  <c r="H98" i="2"/>
  <c r="I98" i="2" s="1"/>
  <c r="E98" i="2"/>
  <c r="I97" i="2"/>
  <c r="H97" i="2"/>
  <c r="E97" i="2"/>
  <c r="I96" i="2"/>
  <c r="H96" i="2"/>
  <c r="E96" i="2"/>
  <c r="H95" i="2"/>
  <c r="I95" i="2" s="1"/>
  <c r="E95" i="2"/>
  <c r="H94" i="2"/>
  <c r="I94" i="2" s="1"/>
  <c r="E94" i="2"/>
  <c r="I93" i="2"/>
  <c r="H93" i="2"/>
  <c r="E93" i="2"/>
  <c r="H92" i="2"/>
  <c r="I92" i="2" s="1"/>
  <c r="E92" i="2"/>
  <c r="I91" i="2"/>
  <c r="H91" i="2"/>
  <c r="E91" i="2"/>
  <c r="H90" i="2"/>
  <c r="I90" i="2" s="1"/>
  <c r="E90" i="2"/>
  <c r="I89" i="2"/>
  <c r="H89" i="2"/>
  <c r="E89" i="2"/>
  <c r="I88" i="2"/>
  <c r="H88" i="2"/>
  <c r="E88" i="2"/>
  <c r="H87" i="2"/>
  <c r="I87" i="2" s="1"/>
  <c r="E87" i="2"/>
  <c r="H86" i="2"/>
  <c r="I86" i="2" s="1"/>
  <c r="E86" i="2"/>
  <c r="I85" i="2"/>
  <c r="H85" i="2"/>
  <c r="E85" i="2"/>
  <c r="H84" i="2"/>
  <c r="I84" i="2" s="1"/>
  <c r="E84" i="2"/>
  <c r="I83" i="2"/>
  <c r="H83" i="2"/>
  <c r="E83" i="2"/>
  <c r="H82" i="2"/>
  <c r="I82" i="2" s="1"/>
  <c r="E82" i="2"/>
  <c r="I81" i="2"/>
  <c r="H81" i="2"/>
  <c r="E81" i="2"/>
  <c r="I80" i="2"/>
  <c r="H80" i="2"/>
  <c r="E80" i="2"/>
  <c r="H79" i="2"/>
  <c r="I79" i="2" s="1"/>
  <c r="E79" i="2"/>
  <c r="H78" i="2"/>
  <c r="I78" i="2" s="1"/>
  <c r="E78" i="2"/>
  <c r="I77" i="2"/>
  <c r="H77" i="2"/>
  <c r="E77" i="2"/>
  <c r="H76" i="2"/>
  <c r="I76" i="2" s="1"/>
  <c r="E76" i="2"/>
  <c r="I75" i="2"/>
  <c r="H75" i="2"/>
  <c r="E75" i="2"/>
  <c r="H74" i="2"/>
  <c r="I74" i="2" s="1"/>
  <c r="E74" i="2"/>
  <c r="I73" i="2"/>
  <c r="H73" i="2"/>
  <c r="E73" i="2"/>
  <c r="I72" i="2"/>
  <c r="H72" i="2"/>
  <c r="E72" i="2"/>
  <c r="H71" i="2"/>
  <c r="I71" i="2" s="1"/>
  <c r="E71" i="2"/>
  <c r="H70" i="2"/>
  <c r="I70" i="2" s="1"/>
  <c r="E70" i="2"/>
  <c r="I69" i="2"/>
  <c r="H69" i="2"/>
  <c r="E69" i="2"/>
  <c r="H68" i="2"/>
  <c r="I68" i="2" s="1"/>
  <c r="E68" i="2"/>
  <c r="I67" i="2"/>
  <c r="H67" i="2"/>
  <c r="E67" i="2"/>
  <c r="H66" i="2"/>
  <c r="I66" i="2" s="1"/>
  <c r="E66" i="2"/>
  <c r="I65" i="2"/>
  <c r="H65" i="2"/>
  <c r="E65" i="2"/>
  <c r="H64" i="2"/>
  <c r="I64" i="2" s="1"/>
  <c r="E64" i="2"/>
  <c r="H63" i="2"/>
  <c r="I63" i="2" s="1"/>
  <c r="E63" i="2"/>
  <c r="H62" i="2"/>
  <c r="I62" i="2" s="1"/>
  <c r="E62" i="2"/>
  <c r="I61" i="2"/>
  <c r="H61" i="2"/>
  <c r="E61" i="2"/>
  <c r="H60" i="2"/>
  <c r="I60" i="2" s="1"/>
  <c r="E60" i="2"/>
  <c r="I59" i="2"/>
  <c r="H59" i="2"/>
  <c r="E59" i="2"/>
  <c r="H58" i="2"/>
  <c r="I58" i="2" s="1"/>
  <c r="E58" i="2"/>
  <c r="I55" i="2"/>
  <c r="H55" i="2"/>
  <c r="E55" i="2"/>
  <c r="H54" i="2"/>
  <c r="I54" i="2" s="1"/>
  <c r="E54" i="2"/>
  <c r="H53" i="2"/>
  <c r="I53" i="2" s="1"/>
  <c r="E53" i="2"/>
  <c r="H52" i="2"/>
  <c r="I52" i="2" s="1"/>
  <c r="E52" i="2"/>
  <c r="I51" i="2"/>
  <c r="H51" i="2"/>
  <c r="E51" i="2"/>
  <c r="H50" i="2"/>
  <c r="I50" i="2" s="1"/>
  <c r="E50" i="2"/>
  <c r="I49" i="2"/>
  <c r="H49" i="2"/>
  <c r="E49" i="2"/>
  <c r="H48" i="2"/>
  <c r="I48" i="2" s="1"/>
  <c r="E48" i="2"/>
  <c r="I47" i="2"/>
  <c r="H47" i="2"/>
  <c r="E47" i="2"/>
  <c r="H46" i="2"/>
  <c r="I46" i="2" s="1"/>
  <c r="E46" i="2"/>
  <c r="H45" i="2"/>
  <c r="I45" i="2" s="1"/>
  <c r="E45" i="2"/>
  <c r="H44" i="2"/>
  <c r="I44" i="2" s="1"/>
  <c r="E44" i="2"/>
  <c r="I43" i="2"/>
  <c r="H43" i="2"/>
  <c r="E43" i="2"/>
  <c r="H42" i="2"/>
  <c r="I42" i="2" s="1"/>
  <c r="E42" i="2"/>
  <c r="I41" i="2"/>
  <c r="H41" i="2"/>
  <c r="E41" i="2"/>
  <c r="H40" i="2"/>
  <c r="I40" i="2" s="1"/>
  <c r="E40" i="2"/>
  <c r="I39" i="2"/>
  <c r="H39" i="2"/>
  <c r="E39" i="2"/>
  <c r="I38" i="2"/>
  <c r="H38" i="2"/>
  <c r="E38" i="2"/>
  <c r="H37" i="2"/>
  <c r="I37" i="2" s="1"/>
  <c r="E37" i="2"/>
  <c r="H36" i="2"/>
  <c r="I36" i="2" s="1"/>
  <c r="E36" i="2"/>
  <c r="I35" i="2"/>
  <c r="H35" i="2"/>
  <c r="E35" i="2"/>
  <c r="H34" i="2"/>
  <c r="I34" i="2" s="1"/>
  <c r="E34" i="2"/>
  <c r="I33" i="2"/>
  <c r="H33" i="2"/>
  <c r="E33" i="2"/>
  <c r="H32" i="2"/>
  <c r="I32" i="2" s="1"/>
  <c r="E32" i="2"/>
  <c r="I31" i="2"/>
  <c r="H31" i="2"/>
  <c r="E31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6" i="2"/>
  <c r="I26" i="2" s="1"/>
  <c r="E26" i="2"/>
  <c r="I25" i="2"/>
  <c r="H25" i="2"/>
  <c r="E25" i="2"/>
  <c r="H24" i="2"/>
  <c r="I24" i="2" s="1"/>
  <c r="E24" i="2"/>
  <c r="I23" i="2"/>
  <c r="H23" i="2"/>
  <c r="E23" i="2"/>
  <c r="H22" i="2"/>
  <c r="I22" i="2" s="1"/>
  <c r="E22" i="2"/>
  <c r="H21" i="2"/>
  <c r="I21" i="2" s="1"/>
  <c r="E21" i="2"/>
  <c r="H20" i="2"/>
  <c r="I20" i="2" s="1"/>
  <c r="E20" i="2"/>
  <c r="I19" i="2"/>
  <c r="H19" i="2"/>
  <c r="E19" i="2"/>
  <c r="H18" i="2"/>
  <c r="I18" i="2" s="1"/>
  <c r="E18" i="2"/>
  <c r="I17" i="2"/>
  <c r="H17" i="2"/>
  <c r="E17" i="2"/>
  <c r="H16" i="2"/>
  <c r="I16" i="2" s="1"/>
  <c r="E16" i="2"/>
  <c r="I15" i="2"/>
  <c r="H15" i="2"/>
  <c r="E15" i="2"/>
  <c r="I14" i="2"/>
  <c r="H14" i="2"/>
  <c r="E14" i="2"/>
  <c r="H13" i="2"/>
  <c r="I13" i="2" s="1"/>
  <c r="E13" i="2"/>
  <c r="H12" i="2"/>
  <c r="I12" i="2" s="1"/>
  <c r="E12" i="2"/>
  <c r="I11" i="2"/>
  <c r="H11" i="2"/>
  <c r="E11" i="2"/>
  <c r="H10" i="2"/>
  <c r="I10" i="2" s="1"/>
  <c r="E10" i="2"/>
  <c r="I9" i="2"/>
  <c r="H9" i="2"/>
  <c r="H111" i="2" s="1"/>
  <c r="E9" i="2"/>
  <c r="E111" i="2" s="1"/>
  <c r="D111" i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H111" i="4" l="1"/>
  <c r="E111" i="4"/>
  <c r="I10" i="4"/>
  <c r="I111" i="4" s="1"/>
  <c r="E111" i="3"/>
  <c r="H111" i="3"/>
  <c r="I111" i="3"/>
  <c r="I111" i="2"/>
  <c r="I10" i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<sst xmlns="http://schemas.openxmlformats.org/spreadsheetml/2006/main" count="2937" uniqueCount="248">
  <si>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</si>
  <si>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</si>
  <si>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</si>
  <si>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</si>
  <si>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</si>
  <si>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</si>
  <si>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</si>
  <si>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</si>
  <si>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</si>
  <si>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</si>
  <si>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</si>
  <si>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</si>
  <si>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</si>
  <si>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</si>
  <si>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</si>
  <si>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</si>
  <si>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</si>
  <si>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</si>
  <si>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</si>
  <si>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</si>
  <si>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</si>
  <si>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</si>
  <si>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</si>
  <si>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</si>
  <si>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</si>
  <si>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</si>
  <si>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</si>
  <si>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</si>
  <si>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</si>
  <si>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</si>
  <si>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</si>
  <si>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</si>
  <si>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</si>
  <si>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</si>
  <si>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</si>
  <si>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</si>
  <si>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</si>
  <si>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</si>
  <si>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</si>
  <si>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</si>
  <si>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</si>
  <si>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</si>
  <si>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</si>
  <si>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</si>
  <si>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</si>
  <si>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</si>
  <si>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</si>
  <si>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</si>
  <si>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</si>
  <si>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</si>
  <si>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</si>
  <si>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</si>
  <si>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</si>
  <si>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</si>
  <si>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</si>
  <si>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</si>
  <si>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</si>
  <si>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</si>
  <si>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</si>
  <si>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</si>
  <si>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</si>
  <si>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</si>
  <si>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</si>
  <si>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</si>
  <si>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</si>
  <si>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</si>
  <si>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</si>
  <si>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</si>
  <si>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</si>
  <si>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</si>
  <si>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</si>
  <si>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</si>
  <si>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</si>
  <si>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</si>
  <si>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</si>
  <si>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</si>
  <si>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</si>
  <si>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</si>
  <si>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</si>
  <si>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</si>
  <si>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</si>
  <si>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</si>
  <si>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</si>
  <si>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</si>
  <si>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</si>
  <si>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</si>
  <si>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</si>
  <si>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</si>
  <si>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</si>
  <si>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</si>
  <si>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</si>
  <si>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</si>
  <si>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</si>
  <si>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</si>
  <si>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</si>
  <si>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</si>
  <si>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</si>
  <si>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</si>
  <si>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</si>
  <si>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</si>
  <si>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</si>
  <si>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</si>
  <si>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</si>
  <si>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</si>
  <si>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</si>
  <si>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</si>
  <si>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</si>
  <si>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</si>
  <si>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</si>
  <si>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</si>
  <si>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</si>
  <si>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</si>
  <si>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</si>
  <si>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</si>
  <si>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</si>
  <si>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</si>
  <si>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</si>
  <si>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</si>
  <si>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</si>
  <si>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</si>
  <si>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</si>
  <si>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</si>
  <si>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</si>
  <si>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</si>
  <si>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</si>
  <si>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</si>
  <si>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</si>
  <si>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</si>
  <si>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</si>
  <si>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</si>
  <si>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</si>
  <si>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</si>
  <si>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</si>
  <si>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</si>
  <si>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</si>
  <si>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</si>
  <si>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</si>
  <si>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</si>
  <si>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</si>
  <si>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</si>
  <si>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</si>
  <si>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</si>
  <si>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</si>
  <si>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</si>
  <si>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</si>
  <si>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</si>
  <si>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</si>
  <si>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</si>
  <si>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</si>
  <si>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</si>
  <si>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</si>
  <si>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</si>
  <si>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</si>
  <si>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</si>
  <si>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</si>
  <si>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</si>
  <si>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</si>
  <si>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</si>
  <si>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</si>
  <si>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</si>
  <si>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</si>
  <si>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</si>
  <si>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</si>
  <si>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</si>
  <si>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</si>
  <si>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</si>
  <si>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</si>
  <si>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</si>
  <si>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</si>
  <si>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</si>
  <si>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</si>
  <si>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</si>
  <si>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</si>
  <si>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</si>
  <si>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</si>
  <si>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</si>
  <si>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</si>
  <si>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</si>
  <si>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</si>
  <si>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</si>
  <si>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</si>
  <si>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</si>
  <si>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</si>
  <si>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</si>
  <si>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</si>
  <si>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</si>
  <si>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</si>
  <si>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</si>
  <si>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</si>
  <si>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</si>
  <si>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</si>
  <si>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</si>
  <si>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</si>
  <si>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</si>
  <si>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</si>
  <si>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</si>
  <si>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</si>
  <si>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</si>
  <si>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</si>
  <si>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</si>
  <si>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</si>
  <si>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</si>
  <si>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</si>
  <si>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</si>
  <si>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</si>
  <si>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</si>
  <si>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</si>
  <si>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</si>
  <si>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</si>
  <si>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</si>
  <si>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</si>
  <si>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</si>
  <si>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</si>
  <si>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</si>
  <si>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</si>
  <si>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</si>
  <si>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</si>
  <si>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</si>
  <si>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</si>
  <si>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</si>
  <si>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</si>
  <si>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</si>
  <si>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</si>
  <si>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</si>
  <si>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</si>
  <si>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</si>
  <si>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</si>
  <si>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Payment Period:</t>
  </si>
  <si>
    <t>Service Period: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</si>
  <si>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</si>
  <si>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</si>
  <si>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</si>
  <si>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</si>
  <si>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</si>
  <si>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</si>
  <si>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</si>
  <si>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</si>
  <si>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State Funds</t>
  </si>
  <si>
    <t>N/A</t>
  </si>
  <si>
    <t>This funding authorization represents 100% State Funds</t>
  </si>
  <si>
    <t>OBLIGATIONS INCURRED AND EXPENDITURES MADE UNDER THIS ADVICE WILL BE SUBJECT TO LIMITATIONS PUBLISHED BY  STATE AGENCIES AS TO THE AVAILABILITY OF FUNDS</t>
  </si>
  <si>
    <t>Utility Assistance - Disaster Recovery State Funds</t>
  </si>
  <si>
    <t>This is for Direct Payments and is provided for informational purpose.</t>
  </si>
  <si>
    <t>This allocation represents the amount as designated in Session Law 2024-Disaster Recovery Act of 2024 - Part II</t>
  </si>
  <si>
    <t>DSS-DRA SL2024-53 Utility Assistance</t>
  </si>
  <si>
    <t xml:space="preserve"> 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</si>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</sst>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3" xfId="0" applyFont="1" applyBorder="1"/>
    <xf numFmtId="0" fontId="16" fillId="0" borderId="0" xfId="0" applyFont="1"/>
    <xf numFmtId="0" fontId="6" fillId="0" borderId="10" xfId="0" applyFont="1" applyBorder="1" applyAlignment="1">
      <alignment horizontal="center"/>
    </xf>
    <xf numFmtId="3" fontId="3" fillId="2" borderId="11" xfId="0" applyNumberFormat="1" applyFont="1" applyFill="1" applyBorder="1"/>
    <xf numFmtId="3" fontId="3" fillId="3" borderId="14" xfId="1" applyNumberFormat="1" applyFont="1" applyFill="1" applyBorder="1" applyAlignment="1">
      <alignment horizontal="right"/>
    </xf>
    <xf numFmtId="3" fontId="3" fillId="3" borderId="15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3" fillId="3" borderId="16" xfId="1" applyNumberFormat="1" applyFont="1" applyFill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3" fontId="6" fillId="0" borderId="17" xfId="2" applyNumberFormat="1" applyFont="1" applyBorder="1"/>
    <xf numFmtId="0" fontId="3" fillId="4" borderId="0" xfId="0" applyFont="1" applyFill="1"/>
    <xf numFmtId="164" fontId="3" fillId="4" borderId="0" xfId="1" applyNumberFormat="1" applyFont="1" applyFill="1" applyBorder="1" applyAlignment="1"/>
    <xf numFmtId="0" fontId="7" fillId="4" borderId="0" xfId="0" applyFont="1" applyFill="1" applyAlignment="1">
      <alignment horizontal="left" vertical="center"/>
    </xf>
    <xf numFmtId="0" fontId="4" fillId="4" borderId="0" xfId="0" applyFont="1" applyFill="1"/>
    <xf numFmtId="0" fontId="9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/>
    </xf>
    <xf numFmtId="0" fontId="16" fillId="4" borderId="0" xfId="0" applyFont="1" applyFill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3" fontId="3" fillId="4" borderId="0" xfId="1" applyFont="1" applyFill="1" applyBorder="1" applyAlignment="1"/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horizontal="left"/>
    </xf>
    <xf numFmtId="0" fontId="9" fillId="4" borderId="0" xfId="0" applyFont="1" applyFill="1"/>
    <xf numFmtId="165" fontId="9" fillId="4" borderId="0" xfId="0" applyNumberFormat="1" applyFont="1" applyFill="1"/>
    <xf numFmtId="164" fontId="9" fillId="4" borderId="0" xfId="1" applyNumberFormat="1" applyFont="1" applyFill="1" applyBorder="1" applyAlignment="1"/>
    <xf numFmtId="165" fontId="3" fillId="4" borderId="0" xfId="0" applyNumberFormat="1" applyFont="1" applyFill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9" fillId="4" borderId="0" xfId="0" applyFont="1" applyFill="1" applyAlignment="1">
      <alignment horizontal="left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8" fillId="4" borderId="0" xfId="0" applyFont="1" applyFill="1"/>
    <xf numFmtId="164" fontId="7" fillId="4" borderId="0" xfId="1" applyNumberFormat="1" applyFont="1" applyFill="1" applyBorder="1" applyAlignment="1"/>
    <xf numFmtId="0" fontId="11" fillId="4" borderId="0" xfId="0" applyFont="1" applyFill="1" applyAlignment="1">
      <alignment horizontal="left"/>
    </xf>
    <xf numFmtId="6" fontId="3" fillId="4" borderId="0" xfId="1" applyNumberFormat="1" applyFont="1" applyFill="1" applyBorder="1"/>
    <xf numFmtId="6" fontId="3" fillId="4" borderId="0" xfId="1" applyNumberFormat="1" applyFont="1" applyFill="1" applyBorder="1" applyAlignment="1"/>
    <xf numFmtId="164" fontId="3" fillId="4" borderId="0" xfId="1" quotePrefix="1" applyNumberFormat="1" applyFont="1" applyFill="1" applyBorder="1" applyAlignment="1">
      <alignment horizontal="right"/>
    </xf>
    <xf numFmtId="43" fontId="6" fillId="4" borderId="0" xfId="0" applyNumberFormat="1" applyFont="1" applyFill="1"/>
    <xf numFmtId="43" fontId="3" fillId="4" borderId="0" xfId="1" quotePrefix="1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/>
    <xf numFmtId="164" fontId="3" fillId="4" borderId="7" xfId="1" applyNumberFormat="1" applyFont="1" applyFill="1" applyBorder="1" applyAlignment="1"/>
    <xf numFmtId="164" fontId="3" fillId="4" borderId="16" xfId="1" applyNumberFormat="1" applyFont="1" applyFill="1" applyBorder="1" applyAlignment="1"/>
    <xf numFmtId="0" fontId="3" fillId="4" borderId="3" xfId="0" applyFont="1" applyFill="1" applyBorder="1"/>
    <xf numFmtId="164" fontId="3" fillId="4" borderId="3" xfId="1" applyNumberFormat="1" applyFont="1" applyFill="1" applyBorder="1" applyAlignment="1"/>
    <xf numFmtId="0" fontId="3" fillId="4" borderId="0" xfId="0" applyFont="1" applyFill="1" applyAlignment="1">
      <alignment wrapText="1"/>
    </xf>
    <xf numFmtId="44" fontId="3" fillId="4" borderId="0" xfId="2" applyFont="1" applyFill="1" applyBorder="1" applyAlignment="1" applyProtection="1">
      <protection locked="0"/>
    </xf>
    <xf numFmtId="2" fontId="3" fillId="3" borderId="15" xfId="1" applyNumberFormat="1" applyFont="1" applyFill="1" applyBorder="1" applyAlignment="1">
      <alignment horizontal="right"/>
    </xf>
    <xf numFmtId="4" fontId="3" fillId="3" borderId="15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" fontId="3" fillId="0" borderId="4" xfId="1" applyNumberFormat="1" applyFont="1" applyBorder="1" applyAlignment="1">
      <alignment horizontal="right"/>
    </xf>
    <xf numFmtId="1" fontId="3" fillId="3" borderId="15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165" fontId="12" fillId="4" borderId="13" xfId="0" applyNumberFormat="1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02907" y="16391658"/>
              <a:ext cx="1426209" cy="376845"/>
              <a:chOff x="3744198" y="17301143"/>
              <a:chExt cx="1078920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6" y="17301143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702907" y="16391658"/>
              <a:ext cx="1426209" cy="376845"/>
              <a:chOff x="3744198" y="17301143"/>
              <a:chExt cx="1078920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74419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4173686" y="17301143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695210" y="16396789"/>
              <a:ext cx="1424926" cy="381976"/>
              <a:chOff x="3744199" y="17301151"/>
              <a:chExt cx="1078921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9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89" y="17301151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2702907" y="16391658"/>
              <a:ext cx="1426209" cy="376845"/>
              <a:chOff x="3744192" y="17301140"/>
              <a:chExt cx="1078931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7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4173692" y="1730114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707127</xdr:colOff>
      <xdr:row>138</xdr:row>
      <xdr:rowOff>57748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07" y="21010096"/>
          <a:ext cx="1793619" cy="39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1085426</xdr:colOff>
          <xdr:row>114</xdr:row>
          <xdr:rowOff>114300</xdr:rowOff>
        </xdr:from>
        <xdr:to>
          <xdr:col>4</xdr:col>
          <xdr:colOff>288130</xdr:colOff>
          <xdr:row>116</xdr:row>
          <xdr:rowOff>95415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2762750" y="16393391"/>
              <a:ext cx="1424511" cy="387746"/>
              <a:chOff x="3744191" y="17301141"/>
              <a:chExt cx="1078924" cy="335107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400-0000031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7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400-000004140000}"/>
                  </a:ext>
                </a:extLst>
              </xdr:cNvPr>
              <xdr:cNvSpPr/>
            </xdr:nvSpPr>
            <xdr:spPr bwMode="auto">
              <a:xfrm>
                <a:off x="4173685" y="17301141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234537</xdr:colOff>
      <xdr:row>0</xdr:row>
      <xdr:rowOff>21276</xdr:rowOff>
    </xdr:from>
    <xdr:to>
      <xdr:col>7</xdr:col>
      <xdr:colOff>478329</xdr:colOff>
      <xdr:row>1</xdr:row>
      <xdr:rowOff>19295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810" y="21276"/>
          <a:ext cx="3260207" cy="1080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74570" cy="397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2756989" y="16395699"/>
              <a:ext cx="1423934" cy="392529"/>
              <a:chOff x="3744197" y="17301110"/>
              <a:chExt cx="1078927" cy="335107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500-000001180000}"/>
                  </a:ext>
                </a:extLst>
              </xdr:cNvPr>
              <xdr:cNvSpPr/>
            </xdr:nvSpPr>
            <xdr:spPr bwMode="auto">
              <a:xfrm>
                <a:off x="3744197" y="17318182"/>
                <a:ext cx="464127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4173692" y="17301110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63684" cy="38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pSpPr/>
          </xdr:nvGrpSpPr>
          <xdr:grpSpPr>
            <a:xfrm>
              <a:off x="2756989" y="16395699"/>
              <a:ext cx="1423934" cy="392529"/>
              <a:chOff x="3744195" y="17301134"/>
              <a:chExt cx="1078922" cy="335107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600-0000011C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600-0000021C0000}"/>
                  </a:ext>
                </a:extLst>
              </xdr:cNvPr>
              <xdr:cNvSpPr/>
            </xdr:nvSpPr>
            <xdr:spPr bwMode="auto">
              <a:xfrm>
                <a:off x="4173686" y="1730113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63684" cy="38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pSpPr/>
          </xdr:nvGrpSpPr>
          <xdr:grpSpPr>
            <a:xfrm>
              <a:off x="2756989" y="16395699"/>
              <a:ext cx="1423934" cy="392529"/>
              <a:chOff x="3744195" y="17301134"/>
              <a:chExt cx="1078922" cy="335107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700-00000120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700-000002200000}"/>
                  </a:ext>
                </a:extLst>
              </xdr:cNvPr>
              <xdr:cNvSpPr/>
            </xdr:nvSpPr>
            <xdr:spPr bwMode="auto">
              <a:xfrm>
                <a:off x="4173686" y="1730113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688621</xdr:colOff>
      <xdr:row>138</xdr:row>
      <xdr:rowOff>41783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68" y="20403762"/>
          <a:ext cx="1725403" cy="406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453655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8217" y="23816"/>
          <a:ext cx="3133768" cy="10429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1070429</xdr:colOff>
          <xdr:row>114</xdr:row>
          <xdr:rowOff>114299</xdr:rowOff>
        </xdr:from>
        <xdr:to>
          <xdr:col>4</xdr:col>
          <xdr:colOff>301073</xdr:colOff>
          <xdr:row>116</xdr:row>
          <xdr:rowOff>110588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pSpPr/>
          </xdr:nvGrpSpPr>
          <xdr:grpSpPr>
            <a:xfrm>
              <a:off x="2746829" y="16395699"/>
              <a:ext cx="1446794" cy="402689"/>
              <a:chOff x="3744198" y="17301046"/>
              <a:chExt cx="1078922" cy="335107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800-000001280000}"/>
                  </a:ext>
                </a:extLst>
              </xdr:cNvPr>
              <xdr:cNvSpPr/>
            </xdr:nvSpPr>
            <xdr:spPr bwMode="auto">
              <a:xfrm>
                <a:off x="374419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800-000002280000}"/>
                  </a:ext>
                </a:extLst>
              </xdr:cNvPr>
              <xdr:cNvSpPr/>
            </xdr:nvSpPr>
            <xdr:spPr bwMode="auto">
              <a:xfrm>
                <a:off x="4173689" y="173010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688621</xdr:colOff>
      <xdr:row>138</xdr:row>
      <xdr:rowOff>41783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68" y="20403762"/>
          <a:ext cx="1719053" cy="402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456195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8217" y="23816"/>
          <a:ext cx="3135038" cy="10429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1070429</xdr:colOff>
          <xdr:row>114</xdr:row>
          <xdr:rowOff>114299</xdr:rowOff>
        </xdr:from>
        <xdr:to>
          <xdr:col>4</xdr:col>
          <xdr:colOff>301073</xdr:colOff>
          <xdr:row>116</xdr:row>
          <xdr:rowOff>110588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pSpPr/>
          </xdr:nvGrpSpPr>
          <xdr:grpSpPr>
            <a:xfrm>
              <a:off x="2746829" y="16395699"/>
              <a:ext cx="1446794" cy="402689"/>
              <a:chOff x="3744198" y="17301046"/>
              <a:chExt cx="1078922" cy="335107"/>
            </a:xfrm>
          </xdr:grpSpPr>
          <xdr:sp macro="" textlink="">
            <xdr:nvSpPr>
              <xdr:cNvPr id="11265" name="Check Box 1" hidden="1">
                <a:extLst>
                  <a:ext uri="{63B3BB69-23CF-44E3-9099-C40C66FF867C}">
                    <a14:compatExt spid="_x0000_s11265"/>
                  </a:ext>
                  <a:ext uri="{FF2B5EF4-FFF2-40B4-BE49-F238E27FC236}">
                    <a16:creationId xmlns:a16="http://schemas.microsoft.com/office/drawing/2014/main" id="{00000000-0008-0000-0900-0000012C0000}"/>
                  </a:ext>
                </a:extLst>
              </xdr:cNvPr>
              <xdr:cNvSpPr/>
            </xdr:nvSpPr>
            <xdr:spPr bwMode="auto">
              <a:xfrm>
                <a:off x="374419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00000000-0008-0000-0900-0000022C0000}"/>
                  </a:ext>
                </a:extLst>
              </xdr:cNvPr>
              <xdr:cNvSpPr/>
            </xdr:nvSpPr>
            <xdr:spPr bwMode="auto">
              <a:xfrm>
                <a:off x="4173689" y="173010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688621</xdr:colOff>
      <xdr:row>138</xdr:row>
      <xdr:rowOff>41783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68" y="20403762"/>
          <a:ext cx="1719053" cy="402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456195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8217" y="23816"/>
          <a:ext cx="3137578" cy="10429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1070429</xdr:colOff>
          <xdr:row>114</xdr:row>
          <xdr:rowOff>114299</xdr:rowOff>
        </xdr:from>
        <xdr:to>
          <xdr:col>4</xdr:col>
          <xdr:colOff>301073</xdr:colOff>
          <xdr:row>116</xdr:row>
          <xdr:rowOff>110588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pSpPr/>
          </xdr:nvGrpSpPr>
          <xdr:grpSpPr>
            <a:xfrm>
              <a:off x="2746829" y="16395699"/>
              <a:ext cx="1446794" cy="402689"/>
              <a:chOff x="3744198" y="17301046"/>
              <a:chExt cx="1078922" cy="335107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  <a:ext uri="{FF2B5EF4-FFF2-40B4-BE49-F238E27FC236}">
                    <a16:creationId xmlns:a16="http://schemas.microsoft.com/office/drawing/2014/main" id="{00000000-0008-0000-0A00-000001300000}"/>
                  </a:ext>
                </a:extLst>
              </xdr:cNvPr>
              <xdr:cNvSpPr/>
            </xdr:nvSpPr>
            <xdr:spPr bwMode="auto">
              <a:xfrm>
                <a:off x="374419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00000000-0008-0000-0A00-000002300000}"/>
                  </a:ext>
                </a:extLst>
              </xdr:cNvPr>
              <xdr:cNvSpPr/>
            </xdr:nvSpPr>
            <xdr:spPr bwMode="auto">
              <a:xfrm>
                <a:off x="4173689" y="173010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ctrlProp" Target="../ctrlProps/ctrlProp2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opLeftCell="A21" zoomScale="110" zoomScaleNormal="110" workbookViewId="0">
      <selection activeCell="D16" sqref="D16"/>
    </sheetView>
  </sheetViews>
  <sheetFormatPr defaultColWidth="9.109375" defaultRowHeight="10.199999999999999" x14ac:dyDescent="0.2"/>
  <cols>
    <col min="1" max="1" width="9.109375" style="1" customWidth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ht="85.95" customHeight="1" x14ac:dyDescent="0.2"/>
    <row r="2" spans="1:13" ht="14.4" x14ac:dyDescent="0.3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3.8" x14ac:dyDescent="0.3">
      <c r="A3" s="52" t="s">
        <v>230</v>
      </c>
      <c r="B3" s="52"/>
      <c r="C3" s="126" t="s">
        <v>241</v>
      </c>
      <c r="D3" s="126"/>
      <c r="E3" s="126"/>
      <c r="F3" s="126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3.8" x14ac:dyDescent="0.3">
      <c r="A4" s="52" t="s">
        <v>231</v>
      </c>
      <c r="B4" s="52"/>
      <c r="C4" s="54">
        <v>45627</v>
      </c>
      <c r="H4" s="136" t="s">
        <v>227</v>
      </c>
      <c r="I4" s="136"/>
      <c r="J4" s="53">
        <v>45627</v>
      </c>
      <c r="K4" s="53">
        <v>45838</v>
      </c>
      <c r="L4" s="53" t="s">
        <v>245</v>
      </c>
    </row>
    <row r="5" spans="1:13" ht="13.8" x14ac:dyDescent="0.3">
      <c r="A5" s="136" t="s">
        <v>232</v>
      </c>
      <c r="B5" s="136"/>
      <c r="C5" s="50">
        <v>1</v>
      </c>
      <c r="D5" s="72" t="s">
        <v>242</v>
      </c>
      <c r="J5" s="1"/>
    </row>
    <row r="6" spans="1:13" ht="13.8" x14ac:dyDescent="0.3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0</v>
      </c>
      <c r="G14" s="13">
        <v>0</v>
      </c>
      <c r="H14" s="56">
        <f t="shared" si="1"/>
        <v>80695</v>
      </c>
      <c r="I14" s="14">
        <f t="shared" si="2"/>
        <v>80695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0</v>
      </c>
      <c r="G30" s="13">
        <v>0</v>
      </c>
      <c r="H30" s="56">
        <f t="shared" si="1"/>
        <v>58358</v>
      </c>
      <c r="I30" s="14">
        <f t="shared" si="2"/>
        <v>58358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89" si="3">SUM(D58:D58)</f>
        <v>0</v>
      </c>
      <c r="F58" s="60">
        <v>0</v>
      </c>
      <c r="G58" s="13">
        <v>0</v>
      </c>
      <c r="H58" s="55">
        <f t="shared" ref="H58:H89" si="4">D58+F58</f>
        <v>0</v>
      </c>
      <c r="I58" s="11">
        <f t="shared" ref="I58:I89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ref="E90:E110" si="6">SUM(D90:D90)</f>
        <v>0</v>
      </c>
      <c r="F90" s="60">
        <v>0</v>
      </c>
      <c r="G90" s="13">
        <v>0</v>
      </c>
      <c r="H90" s="56">
        <f t="shared" ref="H90:H110" si="7">D90+F90</f>
        <v>0</v>
      </c>
      <c r="I90" s="14">
        <f t="shared" ref="I90:I110" si="8">SUM(H90:H90)</f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6"/>
        <v>450529</v>
      </c>
      <c r="F91" s="60">
        <v>0</v>
      </c>
      <c r="G91" s="13">
        <v>0</v>
      </c>
      <c r="H91" s="56">
        <f t="shared" si="7"/>
        <v>450529</v>
      </c>
      <c r="I91" s="14">
        <f t="shared" si="8"/>
        <v>450529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6"/>
        <v>0</v>
      </c>
      <c r="F92" s="60">
        <v>0</v>
      </c>
      <c r="G92" s="13">
        <v>0</v>
      </c>
      <c r="H92" s="56">
        <f t="shared" si="7"/>
        <v>0</v>
      </c>
      <c r="I92" s="14">
        <f t="shared" si="8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6"/>
        <v>0</v>
      </c>
      <c r="F93" s="60">
        <v>0</v>
      </c>
      <c r="G93" s="13">
        <v>0</v>
      </c>
      <c r="H93" s="56">
        <f t="shared" si="7"/>
        <v>0</v>
      </c>
      <c r="I93" s="14">
        <f t="shared" si="8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6"/>
        <v>0</v>
      </c>
      <c r="F94" s="60">
        <v>0</v>
      </c>
      <c r="G94" s="13">
        <v>0</v>
      </c>
      <c r="H94" s="56">
        <f t="shared" si="7"/>
        <v>0</v>
      </c>
      <c r="I94" s="14">
        <f t="shared" si="8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6"/>
        <v>0</v>
      </c>
      <c r="F95" s="60">
        <v>0</v>
      </c>
      <c r="G95" s="13">
        <v>0</v>
      </c>
      <c r="H95" s="56">
        <f t="shared" si="7"/>
        <v>0</v>
      </c>
      <c r="I95" s="14">
        <f t="shared" si="8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6"/>
        <v>0</v>
      </c>
      <c r="F96" s="60">
        <v>0</v>
      </c>
      <c r="G96" s="13">
        <v>0</v>
      </c>
      <c r="H96" s="56">
        <f t="shared" si="7"/>
        <v>0</v>
      </c>
      <c r="I96" s="14">
        <f t="shared" si="8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6"/>
        <v>0</v>
      </c>
      <c r="F97" s="60">
        <v>0</v>
      </c>
      <c r="G97" s="13">
        <v>0</v>
      </c>
      <c r="H97" s="56">
        <f t="shared" si="7"/>
        <v>0</v>
      </c>
      <c r="I97" s="14">
        <f t="shared" si="8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6"/>
        <v>151299</v>
      </c>
      <c r="F98" s="60">
        <v>0</v>
      </c>
      <c r="G98" s="13">
        <v>0</v>
      </c>
      <c r="H98" s="56">
        <f t="shared" si="7"/>
        <v>151299</v>
      </c>
      <c r="I98" s="14">
        <f t="shared" si="8"/>
        <v>151299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6"/>
        <v>0</v>
      </c>
      <c r="F99" s="60">
        <v>0</v>
      </c>
      <c r="G99" s="13">
        <v>0</v>
      </c>
      <c r="H99" s="56">
        <f t="shared" si="7"/>
        <v>0</v>
      </c>
      <c r="I99" s="14">
        <f t="shared" si="8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6"/>
        <v>0</v>
      </c>
      <c r="F100" s="60">
        <v>0</v>
      </c>
      <c r="G100" s="13">
        <v>0</v>
      </c>
      <c r="H100" s="56">
        <f t="shared" si="7"/>
        <v>0</v>
      </c>
      <c r="I100" s="14">
        <f t="shared" si="8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6"/>
        <v>0</v>
      </c>
      <c r="F101" s="60">
        <v>0</v>
      </c>
      <c r="G101" s="13">
        <v>0</v>
      </c>
      <c r="H101" s="56">
        <f t="shared" si="7"/>
        <v>0</v>
      </c>
      <c r="I101" s="14">
        <f t="shared" si="8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6"/>
        <v>0</v>
      </c>
      <c r="F102" s="60">
        <v>0</v>
      </c>
      <c r="G102" s="13">
        <v>0</v>
      </c>
      <c r="H102" s="56">
        <f t="shared" si="7"/>
        <v>0</v>
      </c>
      <c r="I102" s="14">
        <f t="shared" si="8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6"/>
        <v>0</v>
      </c>
      <c r="F103" s="60">
        <v>0</v>
      </c>
      <c r="G103" s="13">
        <v>0</v>
      </c>
      <c r="H103" s="56">
        <f t="shared" si="7"/>
        <v>0</v>
      </c>
      <c r="I103" s="14">
        <f t="shared" si="8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6"/>
        <v>0</v>
      </c>
      <c r="F104" s="60">
        <v>0</v>
      </c>
      <c r="G104" s="13">
        <v>0</v>
      </c>
      <c r="H104" s="56">
        <f t="shared" si="7"/>
        <v>0</v>
      </c>
      <c r="I104" s="14">
        <f t="shared" si="8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6"/>
        <v>249358</v>
      </c>
      <c r="F105" s="60">
        <v>0</v>
      </c>
      <c r="G105" s="13">
        <v>0</v>
      </c>
      <c r="H105" s="56">
        <f t="shared" si="7"/>
        <v>249358</v>
      </c>
      <c r="I105" s="14">
        <f t="shared" si="8"/>
        <v>249358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6"/>
        <v>0</v>
      </c>
      <c r="F106" s="60">
        <v>0</v>
      </c>
      <c r="G106" s="13">
        <v>0</v>
      </c>
      <c r="H106" s="56">
        <f t="shared" si="7"/>
        <v>0</v>
      </c>
      <c r="I106" s="14">
        <f t="shared" si="8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6"/>
        <v>460576</v>
      </c>
      <c r="F107" s="60">
        <v>0</v>
      </c>
      <c r="G107" s="13">
        <v>0</v>
      </c>
      <c r="H107" s="56">
        <f t="shared" si="7"/>
        <v>460576</v>
      </c>
      <c r="I107" s="14">
        <f t="shared" si="8"/>
        <v>460576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6"/>
        <v>0</v>
      </c>
      <c r="F108" s="60">
        <v>0</v>
      </c>
      <c r="G108" s="13">
        <v>0</v>
      </c>
      <c r="H108" s="56">
        <f t="shared" si="7"/>
        <v>0</v>
      </c>
      <c r="I108" s="14">
        <f t="shared" si="8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6"/>
        <v>0</v>
      </c>
      <c r="F109" s="60">
        <v>0</v>
      </c>
      <c r="G109" s="13">
        <v>0</v>
      </c>
      <c r="H109" s="56">
        <f t="shared" si="7"/>
        <v>0</v>
      </c>
      <c r="I109" s="14">
        <f t="shared" si="8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6"/>
        <v>108476</v>
      </c>
      <c r="F110" s="60">
        <v>0</v>
      </c>
      <c r="G110" s="13">
        <v>0</v>
      </c>
      <c r="H110" s="56">
        <f t="shared" si="7"/>
        <v>108476</v>
      </c>
      <c r="I110" s="14">
        <f t="shared" si="8"/>
        <v>108476</v>
      </c>
      <c r="J110" s="15"/>
      <c r="K110" s="27"/>
      <c r="L110" s="27"/>
      <c r="M110" s="27"/>
    </row>
    <row r="111" spans="1:14" ht="10.8" thickBot="1" x14ac:dyDescent="0.25">
      <c r="A111" s="28"/>
      <c r="B111" s="67" t="s">
        <v>0</v>
      </c>
      <c r="C111" s="67"/>
      <c r="D111" s="68">
        <f t="shared" ref="D111:I111" si="9">SUM(D9:D110)</f>
        <v>9000000</v>
      </c>
      <c r="E111" s="68">
        <f t="shared" si="9"/>
        <v>9000000</v>
      </c>
      <c r="F111" s="68">
        <f t="shared" si="9"/>
        <v>0</v>
      </c>
      <c r="G111" s="68">
        <f t="shared" si="9"/>
        <v>0</v>
      </c>
      <c r="H111" s="68">
        <f t="shared" si="9"/>
        <v>9000000</v>
      </c>
      <c r="I111" s="68">
        <f t="shared" si="9"/>
        <v>9000000</v>
      </c>
      <c r="J111" s="27"/>
      <c r="K111" s="27"/>
      <c r="L111" s="27"/>
      <c r="M111" s="27"/>
      <c r="N111" s="23"/>
    </row>
    <row r="112" spans="1:14" ht="10.8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3">
      <c r="B114" s="130" t="s">
        <v>234</v>
      </c>
      <c r="C114" s="130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ht="16.2" customHeight="1" x14ac:dyDescent="0.3">
      <c r="B115" s="130" t="s">
        <v>235</v>
      </c>
      <c r="C115" s="130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ht="16.5" customHeight="1" x14ac:dyDescent="0.3">
      <c r="B116" s="130" t="s">
        <v>233</v>
      </c>
      <c r="C116" s="130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3">
      <c r="B117" s="132" t="s">
        <v>236</v>
      </c>
      <c r="C117" s="132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ht="16.5" customHeight="1" x14ac:dyDescent="0.3">
      <c r="B118" s="132" t="s">
        <v>121</v>
      </c>
      <c r="C118" s="132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3">
      <c r="B119" s="132" t="s">
        <v>122</v>
      </c>
      <c r="C119" s="132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3">
      <c r="B120" s="132" t="s">
        <v>123</v>
      </c>
      <c r="C120" s="132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3">
      <c r="B121" s="132" t="s">
        <v>124</v>
      </c>
      <c r="C121" s="132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4" x14ac:dyDescent="0.3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4" x14ac:dyDescent="0.3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4" x14ac:dyDescent="0.3">
      <c r="B125" s="31" t="s">
        <v>243</v>
      </c>
      <c r="C125" s="3"/>
      <c r="D125" s="27"/>
    </row>
    <row r="126" spans="2:255" ht="13.8" x14ac:dyDescent="0.3">
      <c r="C126" s="3"/>
      <c r="D126" s="27"/>
    </row>
    <row r="127" spans="2:255" ht="12" customHeight="1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2:255" ht="14.25" customHeight="1" x14ac:dyDescent="0.2">
      <c r="C128" s="34"/>
      <c r="D128" s="27"/>
    </row>
    <row r="129" spans="2:12" ht="14.25" customHeight="1" x14ac:dyDescent="0.3">
      <c r="B129" s="137" t="s">
        <v>118</v>
      </c>
      <c r="C129" s="137"/>
      <c r="D129" s="63" t="s">
        <v>238</v>
      </c>
    </row>
    <row r="130" spans="2:12" ht="14.25" customHeight="1" x14ac:dyDescent="0.3">
      <c r="B130" s="137" t="s">
        <v>125</v>
      </c>
      <c r="C130" s="137"/>
      <c r="D130" s="63" t="s">
        <v>238</v>
      </c>
    </row>
    <row r="131" spans="2:12" ht="15" customHeight="1" x14ac:dyDescent="0.2">
      <c r="D131" s="27"/>
    </row>
    <row r="132" spans="2:12" ht="24.75" customHeight="1" x14ac:dyDescent="0.3">
      <c r="B132" s="135" t="s">
        <v>240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49"/>
    </row>
    <row r="133" spans="2:12" ht="13.8" x14ac:dyDescent="0.3">
      <c r="B133" s="35"/>
      <c r="C133" s="35"/>
      <c r="D133" s="36"/>
      <c r="E133" s="36"/>
      <c r="F133" s="36"/>
    </row>
    <row r="134" spans="2:12" ht="9.75" customHeight="1" x14ac:dyDescent="0.3">
      <c r="B134" s="37"/>
      <c r="C134" s="37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38"/>
      <c r="I137" s="39"/>
      <c r="J137" s="39"/>
    </row>
    <row r="138" spans="2:12" ht="13.8" x14ac:dyDescent="0.3">
      <c r="B138" s="37"/>
      <c r="C138" s="37"/>
      <c r="J138" s="40"/>
    </row>
    <row r="139" spans="2:12" ht="14.4" thickBot="1" x14ac:dyDescent="0.35">
      <c r="B139" s="41"/>
      <c r="C139" s="41"/>
      <c r="D139" s="42"/>
      <c r="E139" s="42"/>
      <c r="F139" s="43"/>
      <c r="G139" s="48" t="s">
        <v>229</v>
      </c>
      <c r="H139" s="129">
        <v>45688</v>
      </c>
      <c r="I139" s="129"/>
      <c r="J139" s="44"/>
    </row>
    <row r="140" spans="2:12" ht="13.8" x14ac:dyDescent="0.3">
      <c r="B140" s="45"/>
      <c r="C140" s="45"/>
      <c r="D140" s="128"/>
      <c r="E140" s="128"/>
      <c r="F140" s="43"/>
      <c r="G140" s="128"/>
      <c r="H140" s="128"/>
      <c r="I140" s="128"/>
      <c r="J140" s="128"/>
    </row>
    <row r="141" spans="2:12" ht="13.8" x14ac:dyDescent="0.3">
      <c r="B141" s="45"/>
      <c r="C141" s="45"/>
      <c r="D141" s="43"/>
      <c r="E141" s="43"/>
      <c r="F141" s="43"/>
      <c r="G141" s="44"/>
      <c r="H141" s="44"/>
    </row>
    <row r="142" spans="2:12" ht="13.8" x14ac:dyDescent="0.3">
      <c r="B142" s="45"/>
      <c r="C142" s="45"/>
      <c r="D142" s="43"/>
      <c r="E142" s="43"/>
      <c r="F142" s="43"/>
      <c r="G142" s="46"/>
      <c r="H142" s="46"/>
    </row>
    <row r="143" spans="2:12" ht="13.8" x14ac:dyDescent="0.3">
      <c r="B143" s="45"/>
      <c r="C143" s="45"/>
      <c r="D143" s="36"/>
      <c r="E143" s="36"/>
      <c r="F143" s="36"/>
      <c r="G143" s="47"/>
      <c r="H143" s="47"/>
      <c r="I143" s="127"/>
      <c r="J143" s="127"/>
    </row>
    <row r="144" spans="2:12" ht="13.8" x14ac:dyDescent="0.3">
      <c r="B144" s="45"/>
      <c r="C144" s="45"/>
      <c r="D144" s="36"/>
      <c r="E144" s="36"/>
      <c r="F144" s="36"/>
    </row>
    <row r="145" spans="2:6" ht="13.8" x14ac:dyDescent="0.3">
      <c r="B145" s="45"/>
      <c r="C145" s="45"/>
      <c r="D145" s="36"/>
      <c r="E145" s="36"/>
      <c r="F145" s="36"/>
    </row>
    <row r="146" spans="2:6" ht="13.8" x14ac:dyDescent="0.3">
      <c r="B146" s="45"/>
      <c r="C146" s="45"/>
      <c r="D146" s="36"/>
      <c r="E146" s="36"/>
      <c r="F146" s="36"/>
    </row>
    <row r="147" spans="2:6" ht="13.8" x14ac:dyDescent="0.3">
      <c r="B147" s="45"/>
      <c r="C147" s="45"/>
      <c r="D147" s="36"/>
      <c r="E147" s="36"/>
      <c r="F147" s="36"/>
    </row>
  </sheetData>
  <sheetProtection algorithmName="SHA-512" hashValue="ZCnj7rCIYZTALtkfC1ZmOFWHcNt9wgvarKrmLnzNB29SCjKnCSQFiS1AwQBH5eQcCkXgrB9TEYH8T8aZ/wW27Q==" saltValue="sOnr+2hwltVF3k3UMffcWA==" spinCount="100000" sheet="1" objects="1" scenarios="1"/>
  <mergeCells count="31">
    <mergeCell ref="B115:C115"/>
    <mergeCell ref="H7:I7"/>
    <mergeCell ref="F7:G7"/>
    <mergeCell ref="D7:E7"/>
    <mergeCell ref="B124:L124"/>
    <mergeCell ref="D118:L118"/>
    <mergeCell ref="D119:L119"/>
    <mergeCell ref="D120:L120"/>
    <mergeCell ref="D121:L121"/>
    <mergeCell ref="B129:C129"/>
    <mergeCell ref="B130:C130"/>
    <mergeCell ref="B118:C118"/>
    <mergeCell ref="B119:C119"/>
    <mergeCell ref="B120:C120"/>
    <mergeCell ref="B121:C121"/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1021080</xdr:colOff>
                    <xdr:row>114</xdr:row>
                    <xdr:rowOff>129540</xdr:rowOff>
                  </from>
                  <to>
                    <xdr:col>3</xdr:col>
                    <xdr:colOff>541020</xdr:colOff>
                    <xdr:row>116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236220</xdr:colOff>
                    <xdr:row>116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D7F-C0E2-4AFE-884D-598D0FB62AE2}">
  <dimension ref="A1:IU147"/>
  <sheetViews>
    <sheetView showGridLines="0" topLeftCell="A2" zoomScale="110" zoomScaleNormal="110" workbookViewId="0">
      <selection activeCell="D13" sqref="D13"/>
    </sheetView>
  </sheetViews>
  <sheetFormatPr defaultColWidth="9.109375" defaultRowHeight="10.199999999999999" x14ac:dyDescent="0.2"/>
  <cols>
    <col min="1" max="1" width="9.109375" style="1" customWidth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ht="85.95" customHeight="1" x14ac:dyDescent="0.2"/>
    <row r="2" spans="1:13" ht="14.4" x14ac:dyDescent="0.3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3.8" x14ac:dyDescent="0.3">
      <c r="A3" s="52" t="s">
        <v>230</v>
      </c>
      <c r="B3" s="52"/>
      <c r="C3" s="126" t="s">
        <v>241</v>
      </c>
      <c r="D3" s="126"/>
      <c r="E3" s="126"/>
      <c r="F3" s="126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3.8" x14ac:dyDescent="0.3">
      <c r="A4" s="52" t="s">
        <v>231</v>
      </c>
      <c r="B4" s="52"/>
      <c r="C4" s="54">
        <v>45627</v>
      </c>
      <c r="H4" s="136" t="s">
        <v>227</v>
      </c>
      <c r="I4" s="136"/>
      <c r="J4" s="53">
        <v>45627</v>
      </c>
      <c r="K4" s="53">
        <v>45838</v>
      </c>
      <c r="L4" s="53" t="s">
        <v>245</v>
      </c>
    </row>
    <row r="5" spans="1:13" ht="13.8" x14ac:dyDescent="0.3">
      <c r="A5" s="136" t="s">
        <v>232</v>
      </c>
      <c r="B5" s="136"/>
      <c r="C5" s="50">
        <v>2</v>
      </c>
      <c r="D5" s="72" t="s">
        <v>242</v>
      </c>
      <c r="J5" s="1"/>
    </row>
    <row r="6" spans="1:13" ht="13.8" x14ac:dyDescent="0.3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55000</v>
      </c>
      <c r="G14" s="13">
        <v>0</v>
      </c>
      <c r="H14" s="56">
        <f t="shared" si="1"/>
        <v>135695</v>
      </c>
      <c r="I14" s="14">
        <f t="shared" si="2"/>
        <v>135695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-55000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0</v>
      </c>
      <c r="G91" s="13">
        <v>0</v>
      </c>
      <c r="H91" s="56">
        <f t="shared" si="4"/>
        <v>450529</v>
      </c>
      <c r="I91" s="14">
        <f t="shared" si="5"/>
        <v>450529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0</v>
      </c>
      <c r="G98" s="13">
        <v>0</v>
      </c>
      <c r="H98" s="56">
        <f t="shared" si="4"/>
        <v>151299</v>
      </c>
      <c r="I98" s="14">
        <f t="shared" si="5"/>
        <v>151299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0</v>
      </c>
      <c r="G105" s="13">
        <v>0</v>
      </c>
      <c r="H105" s="56">
        <f t="shared" si="4"/>
        <v>249358</v>
      </c>
      <c r="I105" s="14">
        <f t="shared" si="5"/>
        <v>249358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0</v>
      </c>
      <c r="G107" s="13">
        <v>0</v>
      </c>
      <c r="H107" s="56">
        <f t="shared" si="4"/>
        <v>460576</v>
      </c>
      <c r="I107" s="14">
        <f t="shared" si="5"/>
        <v>460576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0</v>
      </c>
      <c r="G110" s="13">
        <v>0</v>
      </c>
      <c r="H110" s="56">
        <f t="shared" si="4"/>
        <v>108476</v>
      </c>
      <c r="I110" s="14">
        <f t="shared" si="5"/>
        <v>108476</v>
      </c>
      <c r="J110" s="15"/>
      <c r="K110" s="27"/>
      <c r="L110" s="27"/>
      <c r="M110" s="27"/>
    </row>
    <row r="111" spans="1:14" ht="10.8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0.8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3">
      <c r="B114" s="130" t="s">
        <v>234</v>
      </c>
      <c r="C114" s="130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ht="16.2" customHeight="1" x14ac:dyDescent="0.3">
      <c r="B115" s="130" t="s">
        <v>235</v>
      </c>
      <c r="C115" s="130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ht="16.5" customHeight="1" x14ac:dyDescent="0.3">
      <c r="B116" s="130" t="s">
        <v>233</v>
      </c>
      <c r="C116" s="130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3">
      <c r="B117" s="132" t="s">
        <v>236</v>
      </c>
      <c r="C117" s="132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ht="16.5" customHeight="1" x14ac:dyDescent="0.3">
      <c r="B118" s="132" t="s">
        <v>121</v>
      </c>
      <c r="C118" s="132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3">
      <c r="B119" s="132" t="s">
        <v>122</v>
      </c>
      <c r="C119" s="132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3">
      <c r="B120" s="132" t="s">
        <v>123</v>
      </c>
      <c r="C120" s="132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3">
      <c r="B121" s="132" t="s">
        <v>124</v>
      </c>
      <c r="C121" s="132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4" x14ac:dyDescent="0.3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4" x14ac:dyDescent="0.3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4" x14ac:dyDescent="0.3">
      <c r="B125" s="31" t="s">
        <v>243</v>
      </c>
      <c r="C125" s="3"/>
      <c r="D125" s="27"/>
    </row>
    <row r="126" spans="2:255" ht="13.8" x14ac:dyDescent="0.3">
      <c r="C126" s="3"/>
      <c r="D126" s="27"/>
    </row>
    <row r="127" spans="2:255" ht="12" customHeight="1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2:255" ht="14.25" customHeight="1" x14ac:dyDescent="0.2">
      <c r="C128" s="34"/>
      <c r="D128" s="27"/>
    </row>
    <row r="129" spans="2:12" ht="14.25" customHeight="1" x14ac:dyDescent="0.3">
      <c r="B129" s="137" t="s">
        <v>118</v>
      </c>
      <c r="C129" s="137"/>
      <c r="D129" s="63" t="s">
        <v>238</v>
      </c>
    </row>
    <row r="130" spans="2:12" ht="14.25" customHeight="1" x14ac:dyDescent="0.3">
      <c r="B130" s="137" t="s">
        <v>125</v>
      </c>
      <c r="C130" s="137"/>
      <c r="D130" s="63" t="s">
        <v>238</v>
      </c>
    </row>
    <row r="131" spans="2:12" ht="15" customHeight="1" x14ac:dyDescent="0.2">
      <c r="D131" s="27"/>
    </row>
    <row r="132" spans="2:12" ht="24.75" customHeight="1" x14ac:dyDescent="0.3">
      <c r="B132" s="135" t="s">
        <v>240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49"/>
    </row>
    <row r="133" spans="2:12" ht="13.8" x14ac:dyDescent="0.3">
      <c r="B133" s="35"/>
      <c r="C133" s="35"/>
      <c r="D133" s="36"/>
      <c r="E133" s="36"/>
      <c r="F133" s="36"/>
    </row>
    <row r="134" spans="2:12" ht="9.75" customHeight="1" x14ac:dyDescent="0.3">
      <c r="B134" s="37"/>
      <c r="C134" s="37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38"/>
      <c r="I137" s="39"/>
      <c r="J137" s="39"/>
    </row>
    <row r="138" spans="2:12" ht="13.8" x14ac:dyDescent="0.3">
      <c r="B138" s="37"/>
      <c r="C138" s="37"/>
      <c r="J138" s="40"/>
    </row>
    <row r="139" spans="2:12" ht="14.4" thickBot="1" x14ac:dyDescent="0.35">
      <c r="B139" s="41"/>
      <c r="C139" s="41"/>
      <c r="D139" s="42"/>
      <c r="E139" s="42"/>
      <c r="F139" s="43"/>
      <c r="G139" s="48" t="s">
        <v>229</v>
      </c>
      <c r="H139" s="129">
        <v>45688</v>
      </c>
      <c r="I139" s="129"/>
      <c r="J139" s="44"/>
    </row>
    <row r="140" spans="2:12" ht="13.8" x14ac:dyDescent="0.3">
      <c r="B140" s="45"/>
      <c r="C140" s="45"/>
      <c r="D140" s="128"/>
      <c r="E140" s="128"/>
      <c r="F140" s="43"/>
      <c r="G140" s="128"/>
      <c r="H140" s="128"/>
      <c r="I140" s="128"/>
      <c r="J140" s="128"/>
    </row>
    <row r="141" spans="2:12" ht="13.8" x14ac:dyDescent="0.3">
      <c r="B141" s="45"/>
      <c r="C141" s="45"/>
      <c r="D141" s="43"/>
      <c r="E141" s="43"/>
      <c r="F141" s="43"/>
      <c r="G141" s="44"/>
      <c r="H141" s="44"/>
    </row>
    <row r="142" spans="2:12" ht="13.8" x14ac:dyDescent="0.3">
      <c r="B142" s="45"/>
      <c r="C142" s="45"/>
      <c r="D142" s="43"/>
      <c r="E142" s="43"/>
      <c r="F142" s="43"/>
      <c r="G142" s="46"/>
      <c r="H142" s="46"/>
    </row>
    <row r="143" spans="2:12" ht="13.8" x14ac:dyDescent="0.3">
      <c r="B143" s="45"/>
      <c r="C143" s="45"/>
      <c r="D143" s="36"/>
      <c r="E143" s="36"/>
      <c r="F143" s="36"/>
      <c r="G143" s="47"/>
      <c r="H143" s="47"/>
      <c r="I143" s="127"/>
      <c r="J143" s="127"/>
    </row>
    <row r="144" spans="2:12" ht="13.8" x14ac:dyDescent="0.3">
      <c r="B144" s="45"/>
      <c r="C144" s="45"/>
      <c r="D144" s="36"/>
      <c r="E144" s="36"/>
      <c r="F144" s="36"/>
    </row>
    <row r="145" spans="2:6" ht="13.8" x14ac:dyDescent="0.3">
      <c r="B145" s="45"/>
      <c r="C145" s="45"/>
      <c r="D145" s="36"/>
      <c r="E145" s="36"/>
      <c r="F145" s="36"/>
    </row>
    <row r="146" spans="2:6" ht="13.8" x14ac:dyDescent="0.3">
      <c r="B146" s="45"/>
      <c r="C146" s="45"/>
      <c r="D146" s="36"/>
      <c r="E146" s="36"/>
      <c r="F146" s="36"/>
    </row>
    <row r="147" spans="2:6" ht="13.8" x14ac:dyDescent="0.3">
      <c r="B147" s="45"/>
      <c r="C147" s="45"/>
      <c r="D147" s="36"/>
      <c r="E147" s="36"/>
      <c r="F147" s="36"/>
    </row>
  </sheetData>
  <sheetProtection algorithmName="SHA-512" hashValue="+4wwD/ECj8ACx8pN40TdiGWHM0Di3tj7LSzYSjGVuNsUazspw/pZDPeqvzS/vk8Dh2ao07WPKYXX0/ybCiE1iQ==" saltValue="yPsSNBrg/fyFIPhOp9pyd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1021080</xdr:colOff>
                    <xdr:row>114</xdr:row>
                    <xdr:rowOff>129540</xdr:rowOff>
                  </from>
                  <to>
                    <xdr:col>3</xdr:col>
                    <xdr:colOff>541020</xdr:colOff>
                    <xdr:row>116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236220</xdr:colOff>
                    <xdr:row>116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B27-5E44-4FC4-B35C-7B2180577795}">
  <dimension ref="A1:IU147"/>
  <sheetViews>
    <sheetView showGridLines="0" zoomScale="90" zoomScaleNormal="90" workbookViewId="0">
      <selection activeCell="F106" sqref="F106"/>
    </sheetView>
  </sheetViews>
  <sheetFormatPr defaultColWidth="9.109375" defaultRowHeight="10.199999999999999" x14ac:dyDescent="0.2"/>
  <cols>
    <col min="1" max="1" width="9.109375" style="1" customWidth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ht="85.95" customHeight="1" x14ac:dyDescent="0.2"/>
    <row r="2" spans="1:13" ht="14.4" x14ac:dyDescent="0.3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3.8" x14ac:dyDescent="0.3">
      <c r="A3" s="52" t="s">
        <v>230</v>
      </c>
      <c r="B3" s="52"/>
      <c r="C3" s="126" t="s">
        <v>241</v>
      </c>
      <c r="D3" s="126"/>
      <c r="E3" s="126"/>
      <c r="F3" s="126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3.8" x14ac:dyDescent="0.3">
      <c r="A4" s="52" t="s">
        <v>231</v>
      </c>
      <c r="B4" s="52"/>
      <c r="C4" s="54">
        <v>45627</v>
      </c>
      <c r="H4" s="136" t="s">
        <v>227</v>
      </c>
      <c r="I4" s="136"/>
      <c r="J4" s="53">
        <v>45627</v>
      </c>
      <c r="K4" s="53">
        <v>45838</v>
      </c>
      <c r="L4" s="53" t="s">
        <v>245</v>
      </c>
    </row>
    <row r="5" spans="1:13" ht="13.8" x14ac:dyDescent="0.3">
      <c r="A5" s="136" t="s">
        <v>232</v>
      </c>
      <c r="B5" s="136"/>
      <c r="C5" s="50">
        <v>3</v>
      </c>
      <c r="D5" s="72" t="s">
        <v>242</v>
      </c>
      <c r="J5" s="1"/>
    </row>
    <row r="6" spans="1:13" ht="13.8" x14ac:dyDescent="0.3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300000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-49000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300000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135695</v>
      </c>
      <c r="E14" s="14">
        <f t="shared" si="0"/>
        <v>135695</v>
      </c>
      <c r="F14" s="60">
        <v>300000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250000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300000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-100000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-594000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-300000</v>
      </c>
      <c r="G31" s="13">
        <v>0</v>
      </c>
      <c r="H31" s="56">
        <f t="shared" si="1"/>
        <v>427829</v>
      </c>
      <c r="I31" s="14">
        <f t="shared" si="2"/>
        <v>427829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-1000000</v>
      </c>
      <c r="G44" s="13">
        <v>0</v>
      </c>
      <c r="H44" s="56">
        <f t="shared" si="1"/>
        <v>219375</v>
      </c>
      <c r="I44" s="14">
        <f t="shared" si="2"/>
        <v>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300000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200000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-150000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-140000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-20000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100000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103000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200000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100000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-100000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-300000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300000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0.8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0.8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3">
      <c r="B114" s="130" t="s">
        <v>234</v>
      </c>
      <c r="C114" s="130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ht="16.2" customHeight="1" x14ac:dyDescent="0.3">
      <c r="B115" s="130" t="s">
        <v>235</v>
      </c>
      <c r="C115" s="130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ht="16.5" customHeight="1" x14ac:dyDescent="0.3">
      <c r="B116" s="130" t="s">
        <v>233</v>
      </c>
      <c r="C116" s="130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3">
      <c r="B117" s="132" t="s">
        <v>236</v>
      </c>
      <c r="C117" s="132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ht="16.5" customHeight="1" x14ac:dyDescent="0.3">
      <c r="B118" s="132" t="s">
        <v>121</v>
      </c>
      <c r="C118" s="132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3">
      <c r="B119" s="132" t="s">
        <v>122</v>
      </c>
      <c r="C119" s="132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3">
      <c r="B120" s="132" t="s">
        <v>123</v>
      </c>
      <c r="C120" s="132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3">
      <c r="B121" s="132" t="s">
        <v>124</v>
      </c>
      <c r="C121" s="132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4" x14ac:dyDescent="0.3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4" x14ac:dyDescent="0.3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4" x14ac:dyDescent="0.3">
      <c r="B125" s="31" t="s">
        <v>243</v>
      </c>
      <c r="C125" s="3"/>
      <c r="D125" s="27"/>
    </row>
    <row r="126" spans="2:255" ht="13.8" x14ac:dyDescent="0.3">
      <c r="C126" s="3"/>
      <c r="D126" s="27"/>
    </row>
    <row r="127" spans="2:255" ht="12" customHeight="1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2:255" ht="14.25" customHeight="1" x14ac:dyDescent="0.2">
      <c r="C128" s="34"/>
      <c r="D128" s="27"/>
    </row>
    <row r="129" spans="2:12" ht="14.25" customHeight="1" x14ac:dyDescent="0.3">
      <c r="B129" s="137" t="s">
        <v>118</v>
      </c>
      <c r="C129" s="137"/>
      <c r="D129" s="63" t="s">
        <v>238</v>
      </c>
    </row>
    <row r="130" spans="2:12" ht="14.25" customHeight="1" x14ac:dyDescent="0.3">
      <c r="B130" s="137" t="s">
        <v>125</v>
      </c>
      <c r="C130" s="137"/>
      <c r="D130" s="63" t="s">
        <v>238</v>
      </c>
    </row>
    <row r="131" spans="2:12" ht="15" customHeight="1" x14ac:dyDescent="0.2">
      <c r="D131" s="27"/>
    </row>
    <row r="132" spans="2:12" ht="24.75" customHeight="1" x14ac:dyDescent="0.3">
      <c r="B132" s="135" t="s">
        <v>240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49"/>
    </row>
    <row r="133" spans="2:12" ht="13.8" x14ac:dyDescent="0.3">
      <c r="B133" s="35"/>
      <c r="C133" s="35"/>
      <c r="D133" s="36"/>
      <c r="E133" s="36"/>
      <c r="F133" s="36"/>
    </row>
    <row r="134" spans="2:12" ht="9.75" customHeight="1" x14ac:dyDescent="0.3">
      <c r="B134" s="37"/>
      <c r="C134" s="37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38"/>
      <c r="I137" s="39"/>
      <c r="J137" s="39"/>
    </row>
    <row r="138" spans="2:12" ht="13.8" x14ac:dyDescent="0.3">
      <c r="B138" s="37"/>
      <c r="C138" s="37"/>
      <c r="J138" s="40"/>
    </row>
    <row r="139" spans="2:12" ht="14.4" thickBot="1" x14ac:dyDescent="0.35">
      <c r="B139" s="41"/>
      <c r="C139" s="41"/>
      <c r="D139" s="42"/>
      <c r="E139" s="42"/>
      <c r="F139" s="43"/>
      <c r="G139" s="48" t="s">
        <v>229</v>
      </c>
      <c r="H139" s="129">
        <v>45694</v>
      </c>
      <c r="I139" s="129"/>
      <c r="J139" s="44"/>
    </row>
    <row r="140" spans="2:12" ht="13.8" x14ac:dyDescent="0.3">
      <c r="B140" s="45"/>
      <c r="C140" s="45"/>
      <c r="D140" s="128"/>
      <c r="E140" s="128"/>
      <c r="F140" s="43"/>
      <c r="G140" s="128"/>
      <c r="H140" s="128"/>
      <c r="I140" s="128"/>
      <c r="J140" s="128"/>
    </row>
    <row r="141" spans="2:12" ht="13.8" x14ac:dyDescent="0.3">
      <c r="B141" s="45"/>
      <c r="C141" s="45"/>
      <c r="D141" s="43"/>
      <c r="E141" s="43"/>
      <c r="F141" s="43"/>
      <c r="G141" s="44"/>
      <c r="H141" s="44"/>
    </row>
    <row r="142" spans="2:12" ht="13.8" x14ac:dyDescent="0.3">
      <c r="B142" s="45"/>
      <c r="C142" s="45"/>
      <c r="D142" s="43"/>
      <c r="E142" s="43"/>
      <c r="F142" s="43"/>
      <c r="G142" s="46"/>
      <c r="H142" s="46"/>
    </row>
    <row r="143" spans="2:12" ht="13.8" x14ac:dyDescent="0.3">
      <c r="B143" s="45"/>
      <c r="C143" s="45"/>
      <c r="D143" s="36"/>
      <c r="E143" s="36"/>
      <c r="F143" s="36"/>
      <c r="G143" s="47"/>
      <c r="H143" s="47"/>
      <c r="I143" s="127"/>
      <c r="J143" s="127"/>
    </row>
    <row r="144" spans="2:12" ht="13.8" x14ac:dyDescent="0.3">
      <c r="B144" s="45"/>
      <c r="C144" s="45"/>
      <c r="D144" s="36"/>
      <c r="E144" s="36"/>
      <c r="F144" s="36"/>
    </row>
    <row r="145" spans="2:6" ht="13.8" x14ac:dyDescent="0.3">
      <c r="B145" s="45"/>
      <c r="C145" s="45"/>
      <c r="D145" s="36"/>
      <c r="E145" s="36"/>
      <c r="F145" s="36"/>
    </row>
    <row r="146" spans="2:6" ht="13.8" x14ac:dyDescent="0.3">
      <c r="B146" s="45"/>
      <c r="C146" s="45"/>
      <c r="D146" s="36"/>
      <c r="E146" s="36"/>
      <c r="F146" s="36"/>
    </row>
    <row r="147" spans="2:6" ht="13.8" x14ac:dyDescent="0.3">
      <c r="B147" s="45"/>
      <c r="C147" s="45"/>
      <c r="D147" s="36"/>
      <c r="E147" s="36"/>
      <c r="F147" s="36"/>
    </row>
  </sheetData>
  <sheetProtection algorithmName="SHA-512" hashValue="/NOOaYHOZZZSu5Z0zI09IRT0rht/mlI76ATKA+z1yFCgYY0d+mM1GgNrqCFdm9y6UDC8I+8SpS4+/5lk/gyTtw==" saltValue="NCKq72VAXIaa7NGEZ2VYRQ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1021080</xdr:colOff>
                    <xdr:row>114</xdr:row>
                    <xdr:rowOff>129540</xdr:rowOff>
                  </from>
                  <to>
                    <xdr:col>3</xdr:col>
                    <xdr:colOff>533400</xdr:colOff>
                    <xdr:row>116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487680</xdr:colOff>
                    <xdr:row>114</xdr:row>
                    <xdr:rowOff>114300</xdr:rowOff>
                  </from>
                  <to>
                    <xdr:col>4</xdr:col>
                    <xdr:colOff>236220</xdr:colOff>
                    <xdr:row>116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32BB-EDCE-48ED-8EB8-F470E5E6D7FF}">
  <dimension ref="A1:IU147"/>
  <sheetViews>
    <sheetView showGridLines="0" zoomScale="110" zoomScaleNormal="110" workbookViewId="0">
      <selection activeCell="F1" sqref="F1"/>
    </sheetView>
  </sheetViews>
  <sheetFormatPr defaultColWidth="9.109375" defaultRowHeight="10.199999999999999" x14ac:dyDescent="0.2"/>
  <cols>
    <col min="1" max="1" width="9.109375" style="1" customWidth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ht="85.95" customHeight="1" x14ac:dyDescent="0.2"/>
    <row r="2" spans="1:13" ht="14.4" x14ac:dyDescent="0.3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3.8" x14ac:dyDescent="0.3">
      <c r="A3" s="52" t="s">
        <v>230</v>
      </c>
      <c r="B3" s="52"/>
      <c r="C3" s="126" t="s">
        <v>241</v>
      </c>
      <c r="D3" s="126"/>
      <c r="E3" s="126"/>
      <c r="F3" s="126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3.8" x14ac:dyDescent="0.3">
      <c r="A4" s="52" t="s">
        <v>231</v>
      </c>
      <c r="B4" s="52"/>
      <c r="C4" s="54">
        <v>45627</v>
      </c>
      <c r="H4" s="136" t="s">
        <v>227</v>
      </c>
      <c r="I4" s="136"/>
      <c r="J4" s="53">
        <v>45627</v>
      </c>
      <c r="K4" s="53">
        <v>45838</v>
      </c>
      <c r="L4" s="53" t="s">
        <v>245</v>
      </c>
    </row>
    <row r="5" spans="1:13" ht="13.8" x14ac:dyDescent="0.3">
      <c r="A5" s="136" t="s">
        <v>232</v>
      </c>
      <c r="B5" s="136"/>
      <c r="C5" s="50">
        <v>4</v>
      </c>
      <c r="D5" s="72" t="s">
        <v>242</v>
      </c>
      <c r="J5" s="1"/>
    </row>
    <row r="6" spans="1:13" ht="13.8" x14ac:dyDescent="0.3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477379</v>
      </c>
      <c r="E10" s="14">
        <f t="shared" si="0"/>
        <v>477379</v>
      </c>
      <c r="F10" s="60">
        <v>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12756</v>
      </c>
      <c r="E11" s="14">
        <f t="shared" si="0"/>
        <v>12756</v>
      </c>
      <c r="F11" s="60">
        <v>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448186</v>
      </c>
      <c r="E13" s="14">
        <f t="shared" si="0"/>
        <v>448186</v>
      </c>
      <c r="F13" s="60">
        <v>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435695</v>
      </c>
      <c r="E14" s="14">
        <f t="shared" si="0"/>
        <v>435695</v>
      </c>
      <c r="F14" s="60">
        <v>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1509509</v>
      </c>
      <c r="E19" s="14">
        <f t="shared" si="0"/>
        <v>1509509</v>
      </c>
      <c r="F19" s="60">
        <v>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741848</v>
      </c>
      <c r="E20" s="14">
        <f t="shared" si="0"/>
        <v>741848</v>
      </c>
      <c r="F20" s="60">
        <v>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399626</v>
      </c>
      <c r="E22" s="14">
        <f t="shared" si="0"/>
        <v>399626</v>
      </c>
      <c r="F22" s="60">
        <v>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200318</v>
      </c>
      <c r="E26" s="14">
        <f t="shared" si="0"/>
        <v>200318</v>
      </c>
      <c r="F26" s="60">
        <v>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427829</v>
      </c>
      <c r="E31" s="14">
        <f t="shared" si="0"/>
        <v>427829</v>
      </c>
      <c r="F31" s="60">
        <v>-50000</v>
      </c>
      <c r="G31" s="13">
        <v>0</v>
      </c>
      <c r="H31" s="56">
        <f t="shared" si="1"/>
        <v>377829</v>
      </c>
      <c r="I31" s="14">
        <f t="shared" si="2"/>
        <v>377829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219375</v>
      </c>
      <c r="E44" s="14">
        <f t="shared" si="0"/>
        <v>219375</v>
      </c>
      <c r="F44" s="60">
        <v>50000</v>
      </c>
      <c r="G44" s="13">
        <v>0</v>
      </c>
      <c r="H44" s="56">
        <f t="shared" si="1"/>
        <v>269375</v>
      </c>
      <c r="I44" s="14">
        <f t="shared" si="2"/>
        <v>269375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599752</v>
      </c>
      <c r="E52" s="14">
        <f t="shared" si="0"/>
        <v>599752</v>
      </c>
      <c r="F52" s="60">
        <v>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669701</v>
      </c>
      <c r="E53" s="14">
        <f t="shared" si="0"/>
        <v>669701</v>
      </c>
      <c r="F53" s="60">
        <v>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199670</v>
      </c>
      <c r="E65" s="14">
        <f t="shared" si="3"/>
        <v>199670</v>
      </c>
      <c r="F65" s="60">
        <v>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29288</v>
      </c>
      <c r="E66" s="14">
        <f t="shared" si="3"/>
        <v>29288</v>
      </c>
      <c r="F66" s="60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102755</v>
      </c>
      <c r="E67" s="14">
        <f t="shared" si="3"/>
        <v>102755</v>
      </c>
      <c r="F67" s="60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396930</v>
      </c>
      <c r="E69" s="14">
        <f t="shared" si="3"/>
        <v>396930</v>
      </c>
      <c r="F69" s="60">
        <v>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196124</v>
      </c>
      <c r="E71" s="14">
        <f t="shared" si="3"/>
        <v>196124</v>
      </c>
      <c r="F71" s="60">
        <v>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650529</v>
      </c>
      <c r="E91" s="14">
        <f t="shared" si="3"/>
        <v>650529</v>
      </c>
      <c r="F91" s="60">
        <v>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251299</v>
      </c>
      <c r="E98" s="14">
        <f t="shared" si="3"/>
        <v>251299</v>
      </c>
      <c r="F98" s="60">
        <v>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149358</v>
      </c>
      <c r="E105" s="14">
        <f t="shared" si="3"/>
        <v>149358</v>
      </c>
      <c r="F105" s="60">
        <v>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160576</v>
      </c>
      <c r="E107" s="14">
        <f t="shared" si="3"/>
        <v>160576</v>
      </c>
      <c r="F107" s="60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408476</v>
      </c>
      <c r="E110" s="14">
        <f t="shared" si="3"/>
        <v>408476</v>
      </c>
      <c r="F110" s="60">
        <v>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0.8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0.8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3">
      <c r="B114" s="130" t="s">
        <v>234</v>
      </c>
      <c r="C114" s="130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ht="16.2" customHeight="1" x14ac:dyDescent="0.3">
      <c r="B115" s="130" t="s">
        <v>235</v>
      </c>
      <c r="C115" s="130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ht="16.5" customHeight="1" x14ac:dyDescent="0.3">
      <c r="B116" s="130" t="s">
        <v>233</v>
      </c>
      <c r="C116" s="130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3">
      <c r="B117" s="132" t="s">
        <v>236</v>
      </c>
      <c r="C117" s="132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ht="16.5" customHeight="1" x14ac:dyDescent="0.3">
      <c r="B118" s="132" t="s">
        <v>121</v>
      </c>
      <c r="C118" s="132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3">
      <c r="B119" s="132" t="s">
        <v>122</v>
      </c>
      <c r="C119" s="132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3">
      <c r="B120" s="132" t="s">
        <v>123</v>
      </c>
      <c r="C120" s="132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3">
      <c r="B121" s="132" t="s">
        <v>124</v>
      </c>
      <c r="C121" s="132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4" x14ac:dyDescent="0.3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4" x14ac:dyDescent="0.3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4" x14ac:dyDescent="0.3">
      <c r="B125" s="31" t="s">
        <v>243</v>
      </c>
      <c r="C125" s="3"/>
      <c r="D125" s="27"/>
    </row>
    <row r="126" spans="2:255" ht="13.8" x14ac:dyDescent="0.3">
      <c r="C126" s="3"/>
      <c r="D126" s="27"/>
    </row>
    <row r="127" spans="2:255" ht="12" customHeight="1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2:255" ht="14.25" customHeight="1" x14ac:dyDescent="0.2">
      <c r="C128" s="34"/>
      <c r="D128" s="27"/>
    </row>
    <row r="129" spans="2:12" ht="14.25" customHeight="1" x14ac:dyDescent="0.3">
      <c r="B129" s="137" t="s">
        <v>118</v>
      </c>
      <c r="C129" s="137"/>
      <c r="D129" s="63" t="s">
        <v>238</v>
      </c>
    </row>
    <row r="130" spans="2:12" ht="14.25" customHeight="1" x14ac:dyDescent="0.3">
      <c r="B130" s="137" t="s">
        <v>125</v>
      </c>
      <c r="C130" s="137"/>
      <c r="D130" s="63" t="s">
        <v>238</v>
      </c>
    </row>
    <row r="131" spans="2:12" ht="15" customHeight="1" x14ac:dyDescent="0.2">
      <c r="D131" s="27"/>
    </row>
    <row r="132" spans="2:12" ht="24.75" customHeight="1" x14ac:dyDescent="0.3">
      <c r="B132" s="135" t="s">
        <v>240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49"/>
    </row>
    <row r="133" spans="2:12" ht="13.8" x14ac:dyDescent="0.3">
      <c r="B133" s="35"/>
      <c r="C133" s="35"/>
      <c r="D133" s="36"/>
      <c r="E133" s="36"/>
      <c r="F133" s="36"/>
    </row>
    <row r="134" spans="2:12" ht="9.75" customHeight="1" x14ac:dyDescent="0.3">
      <c r="B134" s="37"/>
      <c r="C134" s="37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38"/>
      <c r="I137" s="39"/>
      <c r="J137" s="39"/>
    </row>
    <row r="138" spans="2:12" ht="13.8" x14ac:dyDescent="0.3">
      <c r="B138" s="37"/>
      <c r="C138" s="37"/>
      <c r="J138" s="40"/>
    </row>
    <row r="139" spans="2:12" ht="14.4" thickBot="1" x14ac:dyDescent="0.35">
      <c r="B139" s="41"/>
      <c r="C139" s="41"/>
      <c r="D139" s="42"/>
      <c r="E139" s="42"/>
      <c r="F139" s="43"/>
      <c r="G139" s="48" t="s">
        <v>229</v>
      </c>
      <c r="H139" s="129">
        <v>45707</v>
      </c>
      <c r="I139" s="129"/>
      <c r="J139" s="44"/>
    </row>
    <row r="140" spans="2:12" ht="13.8" x14ac:dyDescent="0.3">
      <c r="B140" s="45"/>
      <c r="C140" s="45"/>
      <c r="D140" s="128"/>
      <c r="E140" s="128"/>
      <c r="F140" s="43"/>
      <c r="G140" s="128"/>
      <c r="H140" s="128"/>
      <c r="I140" s="128"/>
      <c r="J140" s="128"/>
    </row>
    <row r="141" spans="2:12" ht="13.8" x14ac:dyDescent="0.3">
      <c r="B141" s="45"/>
      <c r="C141" s="45"/>
      <c r="D141" s="43"/>
      <c r="E141" s="43"/>
      <c r="F141" s="43"/>
      <c r="G141" s="44"/>
      <c r="H141" s="44"/>
    </row>
    <row r="142" spans="2:12" ht="13.8" x14ac:dyDescent="0.3">
      <c r="B142" s="45"/>
      <c r="C142" s="45"/>
      <c r="D142" s="43"/>
      <c r="E142" s="43"/>
      <c r="F142" s="43"/>
      <c r="G142" s="46"/>
      <c r="H142" s="46"/>
    </row>
    <row r="143" spans="2:12" ht="13.8" x14ac:dyDescent="0.3">
      <c r="B143" s="45"/>
      <c r="C143" s="45"/>
      <c r="D143" s="36"/>
      <c r="E143" s="36"/>
      <c r="F143" s="36"/>
      <c r="G143" s="47"/>
      <c r="H143" s="47"/>
      <c r="I143" s="127"/>
      <c r="J143" s="127"/>
    </row>
    <row r="144" spans="2:12" ht="13.8" x14ac:dyDescent="0.3">
      <c r="B144" s="45"/>
      <c r="C144" s="45"/>
      <c r="D144" s="36"/>
      <c r="E144" s="36"/>
      <c r="F144" s="36"/>
    </row>
    <row r="145" spans="2:6" ht="13.8" x14ac:dyDescent="0.3">
      <c r="B145" s="45"/>
      <c r="C145" s="45"/>
      <c r="D145" s="36"/>
      <c r="E145" s="36"/>
      <c r="F145" s="36"/>
    </row>
    <row r="146" spans="2:6" ht="13.8" x14ac:dyDescent="0.3">
      <c r="B146" s="45"/>
      <c r="C146" s="45"/>
      <c r="D146" s="36"/>
      <c r="E146" s="36"/>
      <c r="F146" s="36"/>
    </row>
    <row r="147" spans="2:6" ht="13.8" x14ac:dyDescent="0.3">
      <c r="B147" s="45"/>
      <c r="C147" s="45"/>
      <c r="D147" s="36"/>
      <c r="E147" s="36"/>
      <c r="F147" s="36"/>
    </row>
  </sheetData>
  <sheetProtection algorithmName="SHA-512" hashValue="HLqU/Vsxfhxgcdaa75Ec/FWElQyILdvKGOyg+8of1BWxGygTfuHRKJgD49wZ2S3T022w2/inXTUeRPTBIq05wQ==" saltValue="mAgFHjW3lpi6AHhVy+fmc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1021080</xdr:colOff>
                    <xdr:row>114</xdr:row>
                    <xdr:rowOff>129540</xdr:rowOff>
                  </from>
                  <to>
                    <xdr:col>3</xdr:col>
                    <xdr:colOff>541020</xdr:colOff>
                    <xdr:row>116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236220</xdr:colOff>
                    <xdr:row>116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2F51-A41F-4728-8CF3-3A08B7D20057}">
  <dimension ref="A1:IU187"/>
  <sheetViews>
    <sheetView topLeftCell="B113" zoomScale="110" zoomScaleNormal="110" workbookViewId="0">
      <selection activeCell="B124" sqref="B124:L124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5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f>SUM(D9:D9)</f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477379</v>
      </c>
      <c r="E10" s="14">
        <f t="shared" ref="E10:E55" si="2">SUM(D10:D10)</f>
        <v>477379</v>
      </c>
      <c r="F10" s="76">
        <v>0</v>
      </c>
      <c r="G10" s="13">
        <v>0</v>
      </c>
      <c r="H10" s="56">
        <f t="shared" si="0"/>
        <v>477379</v>
      </c>
      <c r="I10" s="14">
        <f t="shared" si="1"/>
        <v>477379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12756</v>
      </c>
      <c r="E11" s="14">
        <f t="shared" si="2"/>
        <v>12756</v>
      </c>
      <c r="F11" s="76">
        <v>0</v>
      </c>
      <c r="G11" s="13">
        <v>0</v>
      </c>
      <c r="H11" s="56">
        <f t="shared" si="0"/>
        <v>12756</v>
      </c>
      <c r="I11" s="14">
        <f t="shared" si="1"/>
        <v>12756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f t="shared" si="2"/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f t="shared" si="2"/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435695</v>
      </c>
      <c r="E14" s="14">
        <f t="shared" si="2"/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f t="shared" si="2"/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f t="shared" si="2"/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f t="shared" si="2"/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f t="shared" si="2"/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1509509</v>
      </c>
      <c r="E19" s="14">
        <f t="shared" si="2"/>
        <v>1509509</v>
      </c>
      <c r="F19" s="76">
        <v>200000</v>
      </c>
      <c r="G19" s="13">
        <v>0</v>
      </c>
      <c r="H19" s="56">
        <f t="shared" si="0"/>
        <v>1709509</v>
      </c>
      <c r="I19" s="14">
        <f t="shared" si="1"/>
        <v>1709509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741848</v>
      </c>
      <c r="E20" s="14">
        <f t="shared" si="2"/>
        <v>741848</v>
      </c>
      <c r="F20" s="76">
        <v>100000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f t="shared" si="2"/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399626</v>
      </c>
      <c r="E22" s="14">
        <f t="shared" si="2"/>
        <v>399626</v>
      </c>
      <c r="F22" s="76">
        <v>-200000</v>
      </c>
      <c r="G22" s="13">
        <v>0</v>
      </c>
      <c r="H22" s="56">
        <f t="shared" si="0"/>
        <v>199626</v>
      </c>
      <c r="I22" s="14">
        <f t="shared" si="1"/>
        <v>199626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f t="shared" si="2"/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f t="shared" si="2"/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f t="shared" si="2"/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200318</v>
      </c>
      <c r="E26" s="14">
        <f t="shared" si="2"/>
        <v>200318</v>
      </c>
      <c r="F26" s="76">
        <v>-150000</v>
      </c>
      <c r="G26" s="13">
        <v>0</v>
      </c>
      <c r="H26" s="56">
        <f t="shared" si="0"/>
        <v>50318</v>
      </c>
      <c r="I26" s="14">
        <f t="shared" si="1"/>
        <v>50318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f t="shared" si="2"/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f t="shared" si="2"/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f t="shared" si="2"/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3358</v>
      </c>
      <c r="E30" s="14">
        <f t="shared" si="2"/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377829</v>
      </c>
      <c r="E31" s="14">
        <f t="shared" si="2"/>
        <v>377829</v>
      </c>
      <c r="F31" s="76">
        <v>0</v>
      </c>
      <c r="G31" s="13">
        <v>0</v>
      </c>
      <c r="H31" s="56">
        <f t="shared" si="0"/>
        <v>377829</v>
      </c>
      <c r="I31" s="14">
        <f t="shared" si="1"/>
        <v>377829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f t="shared" si="2"/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f t="shared" si="2"/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f t="shared" si="2"/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f t="shared" si="2"/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f t="shared" si="2"/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f t="shared" si="2"/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f t="shared" si="2"/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f t="shared" si="2"/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f t="shared" si="2"/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f t="shared" si="2"/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f t="shared" si="2"/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f t="shared" si="2"/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269375</v>
      </c>
      <c r="E44" s="14">
        <f t="shared" si="2"/>
        <v>269375</v>
      </c>
      <c r="F44" s="76">
        <v>150000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f t="shared" si="2"/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f t="shared" si="2"/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f t="shared" si="2"/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f t="shared" si="2"/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f t="shared" si="2"/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f t="shared" si="2"/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f t="shared" si="2"/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599752</v>
      </c>
      <c r="E52" s="14">
        <f t="shared" si="2"/>
        <v>599752</v>
      </c>
      <c r="F52" s="76">
        <v>100000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669701</v>
      </c>
      <c r="E53" s="14">
        <f t="shared" si="2"/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f t="shared" si="2"/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f t="shared" si="2"/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f t="shared" ref="E58:E110" si="3">SUM(D58:D58)</f>
        <v>0</v>
      </c>
      <c r="F58" s="76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f t="shared" si="3"/>
        <v>0</v>
      </c>
      <c r="F59" s="76">
        <v>0</v>
      </c>
      <c r="G59" s="13">
        <v>0</v>
      </c>
      <c r="H59" s="56">
        <f t="shared" si="4"/>
        <v>0</v>
      </c>
      <c r="I59" s="14">
        <f t="shared" si="5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76">
        <v>-150000</v>
      </c>
      <c r="G60" s="13">
        <v>0</v>
      </c>
      <c r="H60" s="57">
        <f t="shared" si="4"/>
        <v>72165</v>
      </c>
      <c r="I60" s="14">
        <f t="shared" si="5"/>
        <v>72165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f t="shared" si="3"/>
        <v>0</v>
      </c>
      <c r="F61" s="76">
        <v>0</v>
      </c>
      <c r="G61" s="13">
        <v>0</v>
      </c>
      <c r="H61" s="56">
        <f t="shared" si="4"/>
        <v>0</v>
      </c>
      <c r="I61" s="14">
        <f t="shared" si="5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f t="shared" si="3"/>
        <v>0</v>
      </c>
      <c r="F62" s="76">
        <v>0</v>
      </c>
      <c r="G62" s="13">
        <v>0</v>
      </c>
      <c r="H62" s="56">
        <f t="shared" si="4"/>
        <v>0</v>
      </c>
      <c r="I62" s="14">
        <f t="shared" si="5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f t="shared" si="3"/>
        <v>0</v>
      </c>
      <c r="F63" s="76">
        <v>0</v>
      </c>
      <c r="G63" s="13">
        <v>0</v>
      </c>
      <c r="H63" s="56">
        <f t="shared" si="4"/>
        <v>0</v>
      </c>
      <c r="I63" s="14">
        <f t="shared" si="5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f t="shared" si="3"/>
        <v>0</v>
      </c>
      <c r="F64" s="76">
        <v>0</v>
      </c>
      <c r="G64" s="13">
        <v>0</v>
      </c>
      <c r="H64" s="56">
        <f t="shared" si="4"/>
        <v>0</v>
      </c>
      <c r="I64" s="14">
        <f t="shared" si="5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199670</v>
      </c>
      <c r="E65" s="14">
        <f t="shared" si="3"/>
        <v>199670</v>
      </c>
      <c r="F65" s="76">
        <v>-150000</v>
      </c>
      <c r="G65" s="13">
        <v>0</v>
      </c>
      <c r="H65" s="56">
        <f t="shared" si="4"/>
        <v>49670</v>
      </c>
      <c r="I65" s="14">
        <f t="shared" si="5"/>
        <v>49670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29288</v>
      </c>
      <c r="E66" s="14">
        <f t="shared" si="3"/>
        <v>29288</v>
      </c>
      <c r="F66" s="76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102755</v>
      </c>
      <c r="E67" s="14">
        <f t="shared" si="3"/>
        <v>102755</v>
      </c>
      <c r="F67" s="76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f t="shared" si="3"/>
        <v>0</v>
      </c>
      <c r="F68" s="76">
        <v>0</v>
      </c>
      <c r="G68" s="13">
        <v>0</v>
      </c>
      <c r="H68" s="56">
        <f t="shared" si="4"/>
        <v>0</v>
      </c>
      <c r="I68" s="14">
        <f t="shared" si="5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396930</v>
      </c>
      <c r="E69" s="14">
        <f t="shared" si="3"/>
        <v>396930</v>
      </c>
      <c r="F69" s="76">
        <v>100000</v>
      </c>
      <c r="G69" s="13">
        <v>0</v>
      </c>
      <c r="H69" s="56">
        <f t="shared" si="4"/>
        <v>496930</v>
      </c>
      <c r="I69" s="14">
        <f t="shared" si="5"/>
        <v>496930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f t="shared" si="3"/>
        <v>0</v>
      </c>
      <c r="F70" s="76">
        <v>0</v>
      </c>
      <c r="G70" s="13">
        <v>0</v>
      </c>
      <c r="H70" s="56">
        <f t="shared" si="4"/>
        <v>0</v>
      </c>
      <c r="I70" s="14">
        <f t="shared" si="5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196124</v>
      </c>
      <c r="E71" s="14">
        <f t="shared" si="3"/>
        <v>196124</v>
      </c>
      <c r="F71" s="76">
        <v>-50000</v>
      </c>
      <c r="G71" s="13">
        <v>0</v>
      </c>
      <c r="H71" s="56">
        <f t="shared" si="4"/>
        <v>146124</v>
      </c>
      <c r="I71" s="14">
        <f t="shared" si="5"/>
        <v>146124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f t="shared" si="3"/>
        <v>0</v>
      </c>
      <c r="F72" s="76">
        <v>0</v>
      </c>
      <c r="G72" s="13">
        <v>0</v>
      </c>
      <c r="H72" s="56">
        <f t="shared" si="4"/>
        <v>0</v>
      </c>
      <c r="I72" s="14">
        <f t="shared" si="5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f t="shared" si="3"/>
        <v>0</v>
      </c>
      <c r="F73" s="76">
        <v>0</v>
      </c>
      <c r="G73" s="13">
        <v>0</v>
      </c>
      <c r="H73" s="56">
        <f t="shared" si="4"/>
        <v>0</v>
      </c>
      <c r="I73" s="14">
        <f t="shared" si="5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f t="shared" si="3"/>
        <v>0</v>
      </c>
      <c r="F74" s="76">
        <v>0</v>
      </c>
      <c r="G74" s="13">
        <v>0</v>
      </c>
      <c r="H74" s="56">
        <f t="shared" si="4"/>
        <v>0</v>
      </c>
      <c r="I74" s="14">
        <f t="shared" si="5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f t="shared" si="3"/>
        <v>0</v>
      </c>
      <c r="F75" s="76">
        <v>0</v>
      </c>
      <c r="G75" s="13">
        <v>0</v>
      </c>
      <c r="H75" s="56">
        <f t="shared" si="4"/>
        <v>0</v>
      </c>
      <c r="I75" s="14">
        <f t="shared" si="5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f t="shared" si="3"/>
        <v>0</v>
      </c>
      <c r="F76" s="76">
        <v>0</v>
      </c>
      <c r="G76" s="13">
        <v>0</v>
      </c>
      <c r="H76" s="56">
        <f t="shared" si="4"/>
        <v>0</v>
      </c>
      <c r="I76" s="14">
        <f t="shared" si="5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f t="shared" si="3"/>
        <v>0</v>
      </c>
      <c r="F77" s="76">
        <v>0</v>
      </c>
      <c r="G77" s="13">
        <v>0</v>
      </c>
      <c r="H77" s="56">
        <f t="shared" si="4"/>
        <v>0</v>
      </c>
      <c r="I77" s="14">
        <f t="shared" si="5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f t="shared" si="3"/>
        <v>0</v>
      </c>
      <c r="F78" s="76">
        <v>0</v>
      </c>
      <c r="G78" s="13">
        <v>0</v>
      </c>
      <c r="H78" s="56">
        <f t="shared" si="4"/>
        <v>0</v>
      </c>
      <c r="I78" s="14">
        <f t="shared" si="5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f t="shared" si="3"/>
        <v>0</v>
      </c>
      <c r="F79" s="76">
        <v>0</v>
      </c>
      <c r="G79" s="13">
        <v>0</v>
      </c>
      <c r="H79" s="56">
        <f t="shared" si="4"/>
        <v>0</v>
      </c>
      <c r="I79" s="14">
        <f t="shared" si="5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f t="shared" si="3"/>
        <v>0</v>
      </c>
      <c r="F80" s="76">
        <v>0</v>
      </c>
      <c r="G80" s="13">
        <v>0</v>
      </c>
      <c r="H80" s="56">
        <f t="shared" si="4"/>
        <v>0</v>
      </c>
      <c r="I80" s="14">
        <f t="shared" si="5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f t="shared" si="3"/>
        <v>0</v>
      </c>
      <c r="F81" s="76">
        <v>0</v>
      </c>
      <c r="G81" s="13">
        <v>0</v>
      </c>
      <c r="H81" s="56">
        <f t="shared" si="4"/>
        <v>0</v>
      </c>
      <c r="I81" s="14">
        <f t="shared" si="5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f t="shared" si="3"/>
        <v>0</v>
      </c>
      <c r="F82" s="76">
        <v>0</v>
      </c>
      <c r="G82" s="13">
        <v>0</v>
      </c>
      <c r="H82" s="56">
        <f t="shared" si="4"/>
        <v>0</v>
      </c>
      <c r="I82" s="14">
        <f t="shared" si="5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f t="shared" si="3"/>
        <v>0</v>
      </c>
      <c r="F83" s="76">
        <v>0</v>
      </c>
      <c r="G83" s="13">
        <v>0</v>
      </c>
      <c r="H83" s="56">
        <f t="shared" si="4"/>
        <v>0</v>
      </c>
      <c r="I83" s="14">
        <f t="shared" si="5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f t="shared" si="3"/>
        <v>0</v>
      </c>
      <c r="F84" s="76">
        <v>0</v>
      </c>
      <c r="G84" s="13">
        <v>0</v>
      </c>
      <c r="H84" s="56">
        <f t="shared" si="4"/>
        <v>0</v>
      </c>
      <c r="I84" s="14">
        <f t="shared" si="5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87498</v>
      </c>
      <c r="E85" s="14">
        <f t="shared" si="3"/>
        <v>87498</v>
      </c>
      <c r="F85" s="76">
        <v>25000</v>
      </c>
      <c r="G85" s="13">
        <v>0</v>
      </c>
      <c r="H85" s="56">
        <f t="shared" si="4"/>
        <v>112498</v>
      </c>
      <c r="I85" s="14">
        <f t="shared" si="5"/>
        <v>112498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f t="shared" si="3"/>
        <v>0</v>
      </c>
      <c r="F86" s="76">
        <v>0</v>
      </c>
      <c r="G86" s="13">
        <v>0</v>
      </c>
      <c r="H86" s="56">
        <f t="shared" si="4"/>
        <v>0</v>
      </c>
      <c r="I86" s="14">
        <f t="shared" si="5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f t="shared" si="3"/>
        <v>0</v>
      </c>
      <c r="F87" s="76">
        <v>0</v>
      </c>
      <c r="G87" s="13">
        <v>0</v>
      </c>
      <c r="H87" s="56">
        <f t="shared" si="4"/>
        <v>0</v>
      </c>
      <c r="I87" s="14">
        <f t="shared" si="5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f t="shared" si="3"/>
        <v>0</v>
      </c>
      <c r="F88" s="76">
        <v>0</v>
      </c>
      <c r="G88" s="13">
        <v>0</v>
      </c>
      <c r="H88" s="56">
        <f t="shared" si="4"/>
        <v>0</v>
      </c>
      <c r="I88" s="14">
        <f t="shared" si="5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f t="shared" si="3"/>
        <v>0</v>
      </c>
      <c r="F89" s="76">
        <v>0</v>
      </c>
      <c r="G89" s="13">
        <v>0</v>
      </c>
      <c r="H89" s="56">
        <f t="shared" si="4"/>
        <v>0</v>
      </c>
      <c r="I89" s="14">
        <f t="shared" si="5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f t="shared" si="3"/>
        <v>0</v>
      </c>
      <c r="F90" s="76">
        <v>0</v>
      </c>
      <c r="G90" s="13">
        <v>0</v>
      </c>
      <c r="H90" s="56">
        <f t="shared" si="4"/>
        <v>0</v>
      </c>
      <c r="I90" s="14">
        <f t="shared" si="5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650529</v>
      </c>
      <c r="E91" s="14">
        <f t="shared" si="3"/>
        <v>650529</v>
      </c>
      <c r="F91" s="76">
        <v>100000</v>
      </c>
      <c r="G91" s="13">
        <v>0</v>
      </c>
      <c r="H91" s="56">
        <f t="shared" si="4"/>
        <v>750529</v>
      </c>
      <c r="I91" s="14">
        <f t="shared" si="5"/>
        <v>750529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f t="shared" si="3"/>
        <v>0</v>
      </c>
      <c r="F92" s="76">
        <v>0</v>
      </c>
      <c r="G92" s="13">
        <v>0</v>
      </c>
      <c r="H92" s="56">
        <f t="shared" si="4"/>
        <v>0</v>
      </c>
      <c r="I92" s="14">
        <f t="shared" si="5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f t="shared" si="3"/>
        <v>0</v>
      </c>
      <c r="F93" s="76">
        <v>0</v>
      </c>
      <c r="G93" s="13">
        <v>0</v>
      </c>
      <c r="H93" s="56">
        <f t="shared" si="4"/>
        <v>0</v>
      </c>
      <c r="I93" s="14">
        <f t="shared" si="5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f t="shared" si="3"/>
        <v>0</v>
      </c>
      <c r="F94" s="76">
        <v>0</v>
      </c>
      <c r="G94" s="13">
        <v>0</v>
      </c>
      <c r="H94" s="56">
        <f t="shared" si="4"/>
        <v>0</v>
      </c>
      <c r="I94" s="14">
        <f t="shared" si="5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f t="shared" si="3"/>
        <v>0</v>
      </c>
      <c r="F95" s="76">
        <v>0</v>
      </c>
      <c r="G95" s="13">
        <v>0</v>
      </c>
      <c r="H95" s="56">
        <f t="shared" si="4"/>
        <v>0</v>
      </c>
      <c r="I95" s="14">
        <f t="shared" si="5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f t="shared" si="3"/>
        <v>0</v>
      </c>
      <c r="F96" s="76">
        <v>0</v>
      </c>
      <c r="G96" s="13">
        <v>0</v>
      </c>
      <c r="H96" s="56">
        <f t="shared" si="4"/>
        <v>0</v>
      </c>
      <c r="I96" s="14">
        <f t="shared" si="5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f t="shared" si="3"/>
        <v>0</v>
      </c>
      <c r="F97" s="76">
        <v>0</v>
      </c>
      <c r="G97" s="13">
        <v>0</v>
      </c>
      <c r="H97" s="56">
        <f t="shared" si="4"/>
        <v>0</v>
      </c>
      <c r="I97" s="14">
        <f t="shared" si="5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251299</v>
      </c>
      <c r="E98" s="14">
        <f t="shared" si="3"/>
        <v>251299</v>
      </c>
      <c r="F98" s="76">
        <v>75000</v>
      </c>
      <c r="G98" s="13">
        <v>0</v>
      </c>
      <c r="H98" s="56">
        <f t="shared" si="4"/>
        <v>326299</v>
      </c>
      <c r="I98" s="14">
        <f t="shared" si="5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f t="shared" si="3"/>
        <v>0</v>
      </c>
      <c r="F99" s="76">
        <v>0</v>
      </c>
      <c r="G99" s="13">
        <v>0</v>
      </c>
      <c r="H99" s="56">
        <f t="shared" si="4"/>
        <v>0</v>
      </c>
      <c r="I99" s="14">
        <f t="shared" si="5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f t="shared" si="3"/>
        <v>0</v>
      </c>
      <c r="F100" s="76">
        <v>0</v>
      </c>
      <c r="G100" s="13">
        <v>0</v>
      </c>
      <c r="H100" s="56">
        <f t="shared" si="4"/>
        <v>0</v>
      </c>
      <c r="I100" s="14">
        <f t="shared" si="5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f t="shared" si="3"/>
        <v>0</v>
      </c>
      <c r="F101" s="76">
        <v>0</v>
      </c>
      <c r="G101" s="13">
        <v>0</v>
      </c>
      <c r="H101" s="56">
        <f t="shared" si="4"/>
        <v>0</v>
      </c>
      <c r="I101" s="14">
        <f t="shared" si="5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f t="shared" si="3"/>
        <v>0</v>
      </c>
      <c r="F102" s="76">
        <v>0</v>
      </c>
      <c r="G102" s="13">
        <v>0</v>
      </c>
      <c r="H102" s="56">
        <f t="shared" si="4"/>
        <v>0</v>
      </c>
      <c r="I102" s="14">
        <f t="shared" si="5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f t="shared" si="3"/>
        <v>0</v>
      </c>
      <c r="F103" s="76">
        <v>0</v>
      </c>
      <c r="G103" s="13">
        <v>0</v>
      </c>
      <c r="H103" s="56">
        <f t="shared" si="4"/>
        <v>0</v>
      </c>
      <c r="I103" s="14">
        <f t="shared" si="5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f t="shared" si="3"/>
        <v>0</v>
      </c>
      <c r="F104" s="76">
        <v>0</v>
      </c>
      <c r="G104" s="13">
        <v>0</v>
      </c>
      <c r="H104" s="56">
        <f t="shared" si="4"/>
        <v>0</v>
      </c>
      <c r="I104" s="14">
        <f t="shared" si="5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149358</v>
      </c>
      <c r="E105" s="14">
        <f t="shared" si="3"/>
        <v>149358</v>
      </c>
      <c r="F105" s="76">
        <v>-75000</v>
      </c>
      <c r="G105" s="13">
        <v>0</v>
      </c>
      <c r="H105" s="56">
        <f t="shared" si="4"/>
        <v>74358</v>
      </c>
      <c r="I105" s="14">
        <f t="shared" si="5"/>
        <v>74358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f t="shared" si="3"/>
        <v>0</v>
      </c>
      <c r="F106" s="76">
        <v>0</v>
      </c>
      <c r="G106" s="13">
        <v>0</v>
      </c>
      <c r="H106" s="56">
        <f t="shared" si="4"/>
        <v>0</v>
      </c>
      <c r="I106" s="14">
        <f t="shared" si="5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160576</v>
      </c>
      <c r="E107" s="14">
        <f t="shared" si="3"/>
        <v>160576</v>
      </c>
      <c r="F107" s="76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f t="shared" si="3"/>
        <v>0</v>
      </c>
      <c r="F108" s="76">
        <v>0</v>
      </c>
      <c r="G108" s="13">
        <v>0</v>
      </c>
      <c r="H108" s="56">
        <f t="shared" si="4"/>
        <v>0</v>
      </c>
      <c r="I108" s="14">
        <f t="shared" si="5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f t="shared" si="3"/>
        <v>0</v>
      </c>
      <c r="F109" s="76">
        <v>0</v>
      </c>
      <c r="G109" s="13">
        <v>0</v>
      </c>
      <c r="H109" s="56">
        <f t="shared" si="4"/>
        <v>0</v>
      </c>
      <c r="I109" s="14">
        <f t="shared" si="5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408476</v>
      </c>
      <c r="E110" s="19">
        <f t="shared" si="3"/>
        <v>408476</v>
      </c>
      <c r="F110" s="76">
        <v>-75000</v>
      </c>
      <c r="G110" s="13">
        <v>0</v>
      </c>
      <c r="H110" s="56">
        <f t="shared" si="4"/>
        <v>333476</v>
      </c>
      <c r="I110" s="14">
        <f t="shared" si="5"/>
        <v>333476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80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45728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heRR46wxXUjHbPVtNYp9pCkoSJ3hRkMmaKfu8/mW6nyMCZ9LB+YfXLjnNTdUlYrUyjDetmL+ubEtfTDrPM3ywA==" saltValue="gbvnTYN8g0pX8w5lKBIxtw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2</xdr:col>
                    <xdr:colOff>1082040</xdr:colOff>
                    <xdr:row>114</xdr:row>
                    <xdr:rowOff>137160</xdr:rowOff>
                  </from>
                  <to>
                    <xdr:col>3</xdr:col>
                    <xdr:colOff>601980</xdr:colOff>
                    <xdr:row>116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556260</xdr:colOff>
                    <xdr:row>114</xdr:row>
                    <xdr:rowOff>114300</xdr:rowOff>
                  </from>
                  <to>
                    <xdr:col>4</xdr:col>
                    <xdr:colOff>289560</xdr:colOff>
                    <xdr:row>116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7C02-7F49-41ED-875C-FF11F1B5D0DB}">
  <dimension ref="A1:IU187"/>
  <sheetViews>
    <sheetView topLeftCell="A3" workbookViewId="0">
      <selection activeCell="M106" sqref="M106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6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477379</v>
      </c>
      <c r="E10" s="14">
        <v>477379</v>
      </c>
      <c r="F10" s="76">
        <v>-200000</v>
      </c>
      <c r="G10" s="13">
        <v>0</v>
      </c>
      <c r="H10" s="56">
        <f t="shared" si="0"/>
        <v>277379</v>
      </c>
      <c r="I10" s="14">
        <f t="shared" si="1"/>
        <v>277379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12756</v>
      </c>
      <c r="E11" s="14">
        <v>12756</v>
      </c>
      <c r="F11" s="76">
        <v>-4000</v>
      </c>
      <c r="G11" s="13">
        <v>0</v>
      </c>
      <c r="H11" s="56">
        <f t="shared" si="0"/>
        <v>8756</v>
      </c>
      <c r="I11" s="14">
        <f t="shared" si="1"/>
        <v>8756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1709509</v>
      </c>
      <c r="E19" s="14">
        <v>1709509</v>
      </c>
      <c r="F19" s="76">
        <v>250000</v>
      </c>
      <c r="G19" s="13">
        <v>0</v>
      </c>
      <c r="H19" s="56">
        <f t="shared" si="0"/>
        <v>1959509</v>
      </c>
      <c r="I19" s="14">
        <f t="shared" si="1"/>
        <v>1959509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199626</v>
      </c>
      <c r="E22" s="14">
        <v>199626</v>
      </c>
      <c r="F22" s="76">
        <v>-70000</v>
      </c>
      <c r="G22" s="13">
        <v>0</v>
      </c>
      <c r="H22" s="56">
        <f t="shared" si="0"/>
        <v>129626</v>
      </c>
      <c r="I22" s="14">
        <f t="shared" si="1"/>
        <v>129626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50318</v>
      </c>
      <c r="E26" s="14">
        <v>50318</v>
      </c>
      <c r="F26" s="76">
        <v>-43000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377829</v>
      </c>
      <c r="E31" s="14">
        <v>377829</v>
      </c>
      <c r="F31" s="76">
        <v>100000</v>
      </c>
      <c r="G31" s="13">
        <v>0</v>
      </c>
      <c r="H31" s="56">
        <f t="shared" si="0"/>
        <v>477829</v>
      </c>
      <c r="I31" s="14">
        <f t="shared" si="1"/>
        <v>477829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72165</v>
      </c>
      <c r="E60" s="14">
        <v>72165</v>
      </c>
      <c r="F60" s="76">
        <v>-55000</v>
      </c>
      <c r="G60" s="13">
        <v>0</v>
      </c>
      <c r="H60" s="57">
        <f t="shared" si="2"/>
        <v>17165</v>
      </c>
      <c r="I60" s="14">
        <f t="shared" si="3"/>
        <v>17165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49670</v>
      </c>
      <c r="E65" s="14">
        <v>49670</v>
      </c>
      <c r="F65" s="76">
        <v>-13000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29288</v>
      </c>
      <c r="E66" s="14">
        <v>29288</v>
      </c>
      <c r="F66" s="76">
        <v>5000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102755</v>
      </c>
      <c r="E67" s="14">
        <v>102755</v>
      </c>
      <c r="F67" s="76">
        <v>-30000</v>
      </c>
      <c r="G67" s="13">
        <v>0</v>
      </c>
      <c r="H67" s="56">
        <f t="shared" si="2"/>
        <v>72755</v>
      </c>
      <c r="I67" s="14">
        <f t="shared" si="3"/>
        <v>72755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0</v>
      </c>
      <c r="G85" s="13">
        <v>0</v>
      </c>
      <c r="H85" s="56">
        <f t="shared" si="2"/>
        <v>112498</v>
      </c>
      <c r="I85" s="14">
        <f t="shared" si="3"/>
        <v>112498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750529</v>
      </c>
      <c r="E91" s="14">
        <v>750529</v>
      </c>
      <c r="F91" s="76">
        <v>100000</v>
      </c>
      <c r="G91" s="13">
        <v>0</v>
      </c>
      <c r="H91" s="56">
        <f t="shared" si="2"/>
        <v>850529</v>
      </c>
      <c r="I91" s="14">
        <f t="shared" si="3"/>
        <v>850529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74358</v>
      </c>
      <c r="E105" s="14">
        <v>74358</v>
      </c>
      <c r="F105" s="76">
        <v>-40000</v>
      </c>
      <c r="G105" s="13">
        <v>0</v>
      </c>
      <c r="H105" s="56">
        <f t="shared" si="2"/>
        <v>34358</v>
      </c>
      <c r="I105" s="14">
        <f t="shared" si="3"/>
        <v>34358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76">
        <v>0</v>
      </c>
      <c r="G107" s="13">
        <v>0</v>
      </c>
      <c r="H107" s="56">
        <f t="shared" si="2"/>
        <v>160576</v>
      </c>
      <c r="I107" s="14">
        <f t="shared" si="3"/>
        <v>160576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45748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cNpaANh98rP3oqtLYE/Hj4RRTHDkjh+Xw242Q8dR01KAVDnnScj/RHHyl3rDwn0haIVDPwqV65IxHCkJ7ZycVw==" saltValue="wsjHsXZiFBm9zHsuqm3Uyw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2</xdr:col>
                    <xdr:colOff>1082040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289560</xdr:colOff>
                    <xdr:row>116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D701-53A6-46C0-859E-AAC263AC8E33}">
  <dimension ref="A1:IU187"/>
  <sheetViews>
    <sheetView topLeftCell="A83" zoomScaleNormal="100" workbookViewId="0">
      <selection activeCell="G37" sqref="G37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7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277379</v>
      </c>
      <c r="E10" s="14">
        <v>277379</v>
      </c>
      <c r="F10" s="76">
        <v>-70000</v>
      </c>
      <c r="G10" s="13">
        <v>0</v>
      </c>
      <c r="H10" s="56">
        <f t="shared" si="0"/>
        <v>207379</v>
      </c>
      <c r="I10" s="14">
        <f t="shared" si="1"/>
        <v>207379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8756</v>
      </c>
      <c r="E11" s="14">
        <v>8756</v>
      </c>
      <c r="F11" s="122">
        <v>-4089.49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-180000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1959509</v>
      </c>
      <c r="E19" s="14">
        <v>1959509</v>
      </c>
      <c r="F19" s="122">
        <v>142571.5</v>
      </c>
      <c r="G19" s="13">
        <v>0</v>
      </c>
      <c r="H19" s="123">
        <f t="shared" si="0"/>
        <v>2102080.5</v>
      </c>
      <c r="I19" s="124">
        <f t="shared" si="1"/>
        <v>2102080.5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100000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129626</v>
      </c>
      <c r="E22" s="14">
        <v>129626</v>
      </c>
      <c r="F22" s="76">
        <v>-30000</v>
      </c>
      <c r="G22" s="13">
        <v>0</v>
      </c>
      <c r="H22" s="56">
        <f t="shared" si="0"/>
        <v>99626</v>
      </c>
      <c r="I22" s="14">
        <f t="shared" si="1"/>
        <v>99626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-3358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477829</v>
      </c>
      <c r="E31" s="14">
        <v>477829</v>
      </c>
      <c r="F31" s="76">
        <v>50000</v>
      </c>
      <c r="G31" s="13">
        <v>0</v>
      </c>
      <c r="H31" s="56">
        <f t="shared" si="0"/>
        <v>527829</v>
      </c>
      <c r="I31" s="14">
        <f t="shared" si="1"/>
        <v>527829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-65000</v>
      </c>
      <c r="G44" s="13">
        <v>0</v>
      </c>
      <c r="H44" s="56">
        <f t="shared" si="0"/>
        <v>354375</v>
      </c>
      <c r="I44" s="14">
        <f t="shared" si="1"/>
        <v>354375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50000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17165</v>
      </c>
      <c r="E60" s="14">
        <v>17165</v>
      </c>
      <c r="F60" s="76">
        <v>-5000</v>
      </c>
      <c r="G60" s="13">
        <v>0</v>
      </c>
      <c r="H60" s="57">
        <f t="shared" si="2"/>
        <v>12165</v>
      </c>
      <c r="I60" s="14">
        <f t="shared" si="3"/>
        <v>12165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72755</v>
      </c>
      <c r="E67" s="14">
        <v>72755</v>
      </c>
      <c r="F67" s="76">
        <v>-15000</v>
      </c>
      <c r="G67" s="13">
        <v>0</v>
      </c>
      <c r="H67" s="56">
        <f t="shared" si="2"/>
        <v>57755</v>
      </c>
      <c r="I67" s="14">
        <f t="shared" si="3"/>
        <v>57755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-60000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850529</v>
      </c>
      <c r="E91" s="14">
        <v>850529</v>
      </c>
      <c r="F91" s="76">
        <v>100000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34358</v>
      </c>
      <c r="E105" s="14">
        <v>34358</v>
      </c>
      <c r="F105" s="76">
        <v>-10000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121">
        <v>-124.01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9.3081098384573124E-12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45770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Wcb/sreTnf0OXjiijpTNXfzxKEIqDXjWhVnqE2mVfOvRC5Eu7+e7ALPrLCJ1STtyIc9GVtHQl5XK6GEbQnqN0Q==" saltValue="SYsa0RRylMMWmXNZRQkmO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</xdr:col>
                    <xdr:colOff>1082040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289560</xdr:colOff>
                    <xdr:row>116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9611-71BE-4558-8993-1561513C8541}">
  <dimension ref="A1:IU187"/>
  <sheetViews>
    <sheetView topLeftCell="A42" zoomScaleNormal="100" workbookViewId="0">
      <selection activeCell="D9" sqref="D9:E55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8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207379</v>
      </c>
      <c r="E10" s="14">
        <v>207379</v>
      </c>
      <c r="F10" s="76">
        <v>0</v>
      </c>
      <c r="G10" s="13">
        <v>0</v>
      </c>
      <c r="H10" s="56">
        <f t="shared" si="0"/>
        <v>207379</v>
      </c>
      <c r="I10" s="14">
        <f t="shared" si="1"/>
        <v>207379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4666.51</v>
      </c>
      <c r="E11" s="14">
        <v>4666.51</v>
      </c>
      <c r="F11" s="76">
        <v>0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255695</v>
      </c>
      <c r="E14" s="14">
        <v>255695</v>
      </c>
      <c r="F14" s="76">
        <v>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2102080.5</v>
      </c>
      <c r="E19" s="14">
        <v>2102080.5</v>
      </c>
      <c r="F19" s="76">
        <v>0</v>
      </c>
      <c r="G19" s="13">
        <v>0</v>
      </c>
      <c r="H19" s="123">
        <f t="shared" si="0"/>
        <v>2102080.5</v>
      </c>
      <c r="I19" s="124">
        <f t="shared" si="1"/>
        <v>2102080.5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941848</v>
      </c>
      <c r="E20" s="14">
        <v>941848</v>
      </c>
      <c r="F20" s="76">
        <v>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99626</v>
      </c>
      <c r="E22" s="14">
        <v>99626</v>
      </c>
      <c r="F22" s="76">
        <v>0</v>
      </c>
      <c r="G22" s="13">
        <v>0</v>
      </c>
      <c r="H22" s="56">
        <f t="shared" si="0"/>
        <v>99626</v>
      </c>
      <c r="I22" s="14">
        <f t="shared" si="1"/>
        <v>99626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0</v>
      </c>
      <c r="E30" s="14">
        <v>0</v>
      </c>
      <c r="F30" s="76">
        <v>0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527829</v>
      </c>
      <c r="E31" s="14">
        <v>527829</v>
      </c>
      <c r="F31" s="76">
        <v>0</v>
      </c>
      <c r="G31" s="13">
        <v>0</v>
      </c>
      <c r="H31" s="56">
        <f t="shared" si="0"/>
        <v>527829</v>
      </c>
      <c r="I31" s="14">
        <f t="shared" si="1"/>
        <v>527829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354375</v>
      </c>
      <c r="E44" s="14">
        <v>354375</v>
      </c>
      <c r="F44" s="76">
        <v>0</v>
      </c>
      <c r="G44" s="13">
        <v>0</v>
      </c>
      <c r="H44" s="56">
        <f t="shared" si="0"/>
        <v>354375</v>
      </c>
      <c r="I44" s="14">
        <f t="shared" si="1"/>
        <v>354375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749752</v>
      </c>
      <c r="E52" s="14">
        <v>749752</v>
      </c>
      <c r="F52" s="76">
        <v>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12165</v>
      </c>
      <c r="E60" s="14">
        <v>12165</v>
      </c>
      <c r="F60" s="76">
        <v>0</v>
      </c>
      <c r="G60" s="13">
        <v>0</v>
      </c>
      <c r="H60" s="57">
        <f t="shared" si="2"/>
        <v>12165</v>
      </c>
      <c r="I60" s="14">
        <f t="shared" si="3"/>
        <v>12165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57755</v>
      </c>
      <c r="E67" s="14">
        <v>57755</v>
      </c>
      <c r="F67" s="76">
        <v>15000</v>
      </c>
      <c r="G67" s="13">
        <v>0</v>
      </c>
      <c r="H67" s="56">
        <f t="shared" si="2"/>
        <v>72755</v>
      </c>
      <c r="I67" s="14">
        <f t="shared" si="3"/>
        <v>72755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-15000</v>
      </c>
      <c r="G69" s="13">
        <v>0</v>
      </c>
      <c r="H69" s="56">
        <f t="shared" si="2"/>
        <v>481930</v>
      </c>
      <c r="I69" s="14">
        <f t="shared" si="3"/>
        <v>481930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52498</v>
      </c>
      <c r="E85" s="14">
        <v>52498</v>
      </c>
      <c r="F85" s="76">
        <v>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950529</v>
      </c>
      <c r="E91" s="14">
        <v>950529</v>
      </c>
      <c r="F91" s="76">
        <v>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24358</v>
      </c>
      <c r="E105" s="14">
        <v>24358</v>
      </c>
      <c r="F105" s="76">
        <v>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160451.99</v>
      </c>
      <c r="E107" s="14">
        <v>160451.99</v>
      </c>
      <c r="F107" s="125">
        <v>0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45771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5tkI+ceUHL0aOreBcKiAZsqO6UWBXyuQxdAJ5uUJI1nGY3IIUBtku0mhk4ZfSP0wljn7cpeumZhkOV7dXShhzA==" saltValue="a6DoCGt5Ksl1eDeZFcTdxg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2</xdr:col>
                    <xdr:colOff>1082040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289560</xdr:colOff>
                    <xdr:row>116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F678-278D-41EC-B945-729D4C7F28DA}">
  <dimension ref="A1:IU187"/>
  <sheetViews>
    <sheetView topLeftCell="A5" zoomScaleNormal="100" workbookViewId="0">
      <selection activeCell="F11" sqref="F11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9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207379</v>
      </c>
      <c r="E10" s="14">
        <v>207379</v>
      </c>
      <c r="F10" s="76">
        <v>-13717.97</v>
      </c>
      <c r="G10" s="13">
        <v>0</v>
      </c>
      <c r="H10" s="56">
        <f t="shared" si="0"/>
        <v>193661.03</v>
      </c>
      <c r="I10" s="14">
        <f t="shared" si="1"/>
        <v>193661.03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4666.51</v>
      </c>
      <c r="E11" s="14">
        <v>4666.51</v>
      </c>
      <c r="F11" s="76">
        <v>0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255695</v>
      </c>
      <c r="E14" s="14">
        <v>255695</v>
      </c>
      <c r="F14" s="76">
        <v>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2102080.5</v>
      </c>
      <c r="E19" s="14">
        <v>2102080.5</v>
      </c>
      <c r="F19" s="76">
        <v>134786</v>
      </c>
      <c r="G19" s="13">
        <v>0</v>
      </c>
      <c r="H19" s="123">
        <f t="shared" si="0"/>
        <v>2236866.5</v>
      </c>
      <c r="I19" s="124">
        <f t="shared" si="1"/>
        <v>2236866.5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941848</v>
      </c>
      <c r="E20" s="14">
        <v>941848</v>
      </c>
      <c r="F20" s="76">
        <v>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99626</v>
      </c>
      <c r="E22" s="14">
        <v>99626</v>
      </c>
      <c r="F22" s="76">
        <v>-8857.19</v>
      </c>
      <c r="G22" s="13">
        <v>0</v>
      </c>
      <c r="H22" s="56">
        <f t="shared" si="0"/>
        <v>90768.81</v>
      </c>
      <c r="I22" s="14">
        <f t="shared" si="1"/>
        <v>90768.81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0</v>
      </c>
      <c r="E30" s="14">
        <v>0</v>
      </c>
      <c r="F30" s="76">
        <v>0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527829</v>
      </c>
      <c r="E31" s="14">
        <v>527829</v>
      </c>
      <c r="F31" s="76">
        <v>134785.26999999999</v>
      </c>
      <c r="G31" s="13">
        <v>0</v>
      </c>
      <c r="H31" s="56">
        <f t="shared" si="0"/>
        <v>662614.27</v>
      </c>
      <c r="I31" s="14">
        <f t="shared" si="1"/>
        <v>662614.27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354375</v>
      </c>
      <c r="E44" s="14">
        <v>354375</v>
      </c>
      <c r="F44" s="76">
        <v>-30205.5</v>
      </c>
      <c r="G44" s="13">
        <v>0</v>
      </c>
      <c r="H44" s="56">
        <f t="shared" si="0"/>
        <v>324169.5</v>
      </c>
      <c r="I44" s="14">
        <f t="shared" si="1"/>
        <v>324169.5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749752</v>
      </c>
      <c r="E52" s="14">
        <v>749752</v>
      </c>
      <c r="F52" s="76">
        <v>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-30000</v>
      </c>
      <c r="G53" s="13">
        <v>0</v>
      </c>
      <c r="H53" s="56">
        <f t="shared" si="0"/>
        <v>639701</v>
      </c>
      <c r="I53" s="14">
        <f t="shared" si="1"/>
        <v>639701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12165</v>
      </c>
      <c r="E60" s="14">
        <v>12165</v>
      </c>
      <c r="F60" s="76">
        <v>-2450.62</v>
      </c>
      <c r="G60" s="13">
        <v>0</v>
      </c>
      <c r="H60" s="57">
        <f t="shared" si="2"/>
        <v>9714.380000000001</v>
      </c>
      <c r="I60" s="14">
        <f t="shared" si="3"/>
        <v>9714.380000000001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-3788.85</v>
      </c>
      <c r="G66" s="13">
        <v>0</v>
      </c>
      <c r="H66" s="56">
        <f t="shared" si="2"/>
        <v>30499.15</v>
      </c>
      <c r="I66" s="14">
        <f t="shared" si="3"/>
        <v>30499.15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72755</v>
      </c>
      <c r="E67" s="14">
        <v>72755</v>
      </c>
      <c r="F67" s="76">
        <v>-6000</v>
      </c>
      <c r="G67" s="13">
        <v>0</v>
      </c>
      <c r="H67" s="56">
        <f t="shared" si="2"/>
        <v>66755</v>
      </c>
      <c r="I67" s="14">
        <f t="shared" si="3"/>
        <v>66755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481930</v>
      </c>
      <c r="E69" s="14">
        <v>481930</v>
      </c>
      <c r="F69" s="76">
        <v>-100000</v>
      </c>
      <c r="G69" s="13">
        <v>0</v>
      </c>
      <c r="H69" s="56">
        <f t="shared" si="2"/>
        <v>381930</v>
      </c>
      <c r="I69" s="14">
        <f t="shared" si="3"/>
        <v>381930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-15597.3</v>
      </c>
      <c r="G71" s="13">
        <v>0</v>
      </c>
      <c r="H71" s="56">
        <f t="shared" si="2"/>
        <v>130526.7</v>
      </c>
      <c r="I71" s="14">
        <f t="shared" si="3"/>
        <v>130526.7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52498</v>
      </c>
      <c r="E85" s="14">
        <v>52498</v>
      </c>
      <c r="F85" s="76">
        <v>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950529</v>
      </c>
      <c r="E91" s="14">
        <v>950529</v>
      </c>
      <c r="F91" s="76">
        <v>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24358</v>
      </c>
      <c r="E105" s="14">
        <v>24358</v>
      </c>
      <c r="F105" s="76">
        <v>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160451.99</v>
      </c>
      <c r="E107" s="14">
        <v>160451.99</v>
      </c>
      <c r="F107" s="125">
        <v>0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-58953.84</v>
      </c>
      <c r="G110" s="13">
        <v>0</v>
      </c>
      <c r="H110" s="56">
        <f t="shared" si="2"/>
        <v>274522.16000000003</v>
      </c>
      <c r="I110" s="14">
        <f t="shared" si="3"/>
        <v>274522.16000000003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9000000.0000000019</v>
      </c>
      <c r="I111" s="68">
        <f t="shared" si="4"/>
        <v>9000000.0000000019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45792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irWg6CSE/6QqJ5NgWZmU8+mmQLt4+aPRS0VlHnLTTa3S3heP4Lnd/AxMyuCcRR6HMT/zS6hTTtO79XWvIM690A==" saltValue="VIdvDc68MT00QFTiYDhGsw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2</xdr:col>
                    <xdr:colOff>1066800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304800</xdr:colOff>
                    <xdr:row>116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587A-8075-42B4-9D9F-FED8821C31FB}">
  <dimension ref="A1:IU187"/>
  <sheetViews>
    <sheetView topLeftCell="A7" zoomScaleNormal="100" workbookViewId="0">
      <selection activeCell="M56" sqref="M56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10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193661.03</v>
      </c>
      <c r="E10" s="14">
        <v>193661.03</v>
      </c>
      <c r="F10" s="76">
        <v>0</v>
      </c>
      <c r="G10" s="13">
        <v>0</v>
      </c>
      <c r="H10" s="56">
        <f t="shared" si="0"/>
        <v>193661.03</v>
      </c>
      <c r="I10" s="14">
        <f t="shared" si="1"/>
        <v>193661.03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4666.51</v>
      </c>
      <c r="E11" s="14">
        <v>4666.51</v>
      </c>
      <c r="F11" s="76">
        <v>0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255695</v>
      </c>
      <c r="E14" s="14">
        <v>255695</v>
      </c>
      <c r="F14" s="76">
        <v>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2236866.5</v>
      </c>
      <c r="E19" s="14">
        <v>2236866.5</v>
      </c>
      <c r="F19" s="76">
        <v>0</v>
      </c>
      <c r="G19" s="13">
        <v>0</v>
      </c>
      <c r="H19" s="123">
        <f t="shared" si="0"/>
        <v>2236866.5</v>
      </c>
      <c r="I19" s="124">
        <f t="shared" si="1"/>
        <v>2236866.5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941848</v>
      </c>
      <c r="E20" s="14">
        <v>941848</v>
      </c>
      <c r="F20" s="76">
        <v>-32000</v>
      </c>
      <c r="G20" s="13">
        <v>0</v>
      </c>
      <c r="H20" s="56">
        <f t="shared" si="0"/>
        <v>909848</v>
      </c>
      <c r="I20" s="14">
        <f t="shared" si="1"/>
        <v>909848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90768.81</v>
      </c>
      <c r="E22" s="14">
        <v>90768.81</v>
      </c>
      <c r="F22" s="76">
        <v>0</v>
      </c>
      <c r="G22" s="13">
        <v>0</v>
      </c>
      <c r="H22" s="56">
        <f t="shared" si="0"/>
        <v>90768.81</v>
      </c>
      <c r="I22" s="14">
        <f t="shared" si="1"/>
        <v>90768.81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0</v>
      </c>
      <c r="E30" s="14">
        <v>0</v>
      </c>
      <c r="F30" s="76">
        <v>0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662614.27</v>
      </c>
      <c r="E31" s="14">
        <v>662614.27</v>
      </c>
      <c r="F31" s="76">
        <v>0</v>
      </c>
      <c r="G31" s="13">
        <v>0</v>
      </c>
      <c r="H31" s="56">
        <f t="shared" si="0"/>
        <v>662614.27</v>
      </c>
      <c r="I31" s="14">
        <f t="shared" si="1"/>
        <v>662614.27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324169.5</v>
      </c>
      <c r="E44" s="14">
        <v>324169.5</v>
      </c>
      <c r="F44" s="76">
        <v>25000</v>
      </c>
      <c r="G44" s="13">
        <v>0</v>
      </c>
      <c r="H44" s="56">
        <f t="shared" si="0"/>
        <v>349169.5</v>
      </c>
      <c r="I44" s="14">
        <f t="shared" si="1"/>
        <v>349169.5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749752</v>
      </c>
      <c r="E52" s="14">
        <v>749752</v>
      </c>
      <c r="F52" s="76">
        <v>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639701</v>
      </c>
      <c r="E53" s="14">
        <v>639701</v>
      </c>
      <c r="F53" s="76">
        <v>0</v>
      </c>
      <c r="G53" s="13">
        <v>0</v>
      </c>
      <c r="H53" s="56">
        <f t="shared" si="0"/>
        <v>639701</v>
      </c>
      <c r="I53" s="14">
        <f t="shared" si="1"/>
        <v>639701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9714.380000000001</v>
      </c>
      <c r="E60" s="14">
        <v>9714.380000000001</v>
      </c>
      <c r="F60" s="76">
        <v>0</v>
      </c>
      <c r="G60" s="13">
        <v>0</v>
      </c>
      <c r="H60" s="57">
        <f t="shared" si="2"/>
        <v>9714.380000000001</v>
      </c>
      <c r="I60" s="14">
        <f t="shared" si="3"/>
        <v>9714.380000000001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30499.15</v>
      </c>
      <c r="E66" s="14">
        <v>30499.15</v>
      </c>
      <c r="F66" s="76">
        <v>0</v>
      </c>
      <c r="G66" s="13">
        <v>0</v>
      </c>
      <c r="H66" s="56">
        <f t="shared" si="2"/>
        <v>30499.15</v>
      </c>
      <c r="I66" s="14">
        <f t="shared" si="3"/>
        <v>30499.15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66755</v>
      </c>
      <c r="E67" s="14">
        <v>66755</v>
      </c>
      <c r="F67" s="76">
        <v>0</v>
      </c>
      <c r="G67" s="13">
        <v>0</v>
      </c>
      <c r="H67" s="56">
        <f t="shared" si="2"/>
        <v>66755</v>
      </c>
      <c r="I67" s="14">
        <f t="shared" si="3"/>
        <v>66755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381930</v>
      </c>
      <c r="E69" s="14">
        <v>381930</v>
      </c>
      <c r="F69" s="76">
        <v>0</v>
      </c>
      <c r="G69" s="13">
        <v>0</v>
      </c>
      <c r="H69" s="56">
        <f t="shared" si="2"/>
        <v>381930</v>
      </c>
      <c r="I69" s="14">
        <f t="shared" si="3"/>
        <v>381930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130526.7</v>
      </c>
      <c r="E71" s="14">
        <v>130526.7</v>
      </c>
      <c r="F71" s="76">
        <v>7000</v>
      </c>
      <c r="G71" s="13">
        <v>0</v>
      </c>
      <c r="H71" s="56">
        <f t="shared" si="2"/>
        <v>137526.70000000001</v>
      </c>
      <c r="I71" s="14">
        <f t="shared" si="3"/>
        <v>137526.70000000001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52498</v>
      </c>
      <c r="E85" s="14">
        <v>52498</v>
      </c>
      <c r="F85" s="76">
        <v>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950529</v>
      </c>
      <c r="E91" s="14">
        <v>950529</v>
      </c>
      <c r="F91" s="76">
        <v>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24358</v>
      </c>
      <c r="E105" s="14">
        <v>24358</v>
      </c>
      <c r="F105" s="76">
        <v>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160451.99</v>
      </c>
      <c r="E107" s="14">
        <v>160451.99</v>
      </c>
      <c r="F107" s="125">
        <v>0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274522.16000000003</v>
      </c>
      <c r="E110" s="19">
        <v>274522.16000000003</v>
      </c>
      <c r="F110" s="76">
        <v>0</v>
      </c>
      <c r="G110" s="13">
        <v>0</v>
      </c>
      <c r="H110" s="56">
        <f t="shared" si="2"/>
        <v>274522.16000000003</v>
      </c>
      <c r="I110" s="14">
        <f t="shared" si="3"/>
        <v>274522.16000000003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4">SUM(D9:D110)</f>
        <v>9000000.0000000019</v>
      </c>
      <c r="E111" s="80">
        <f t="shared" si="4"/>
        <v>9000000.0000000019</v>
      </c>
      <c r="F111" s="68">
        <f t="shared" si="4"/>
        <v>0</v>
      </c>
      <c r="G111" s="68">
        <f t="shared" si="4"/>
        <v>0</v>
      </c>
      <c r="H111" s="68">
        <f t="shared" si="4"/>
        <v>9000000.0000000019</v>
      </c>
      <c r="I111" s="68">
        <f t="shared" si="4"/>
        <v>9000000.0000000019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45793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sqcDf5F/Q7OcUE8bqqkR8QMX7sX/F+9m5RPEt5gVE4+PbPaMVILLBFF0rQmAGkdDx0b0FpTTJ2524qQkPKMtxg==" saltValue="R/XV09vWv7cXb3PalfSfMg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2</xdr:col>
                    <xdr:colOff>1066800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304800</xdr:colOff>
                    <xdr:row>116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E747-44AC-4C8A-9797-96DF9D93468F}">
  <dimension ref="A1:IU187"/>
  <sheetViews>
    <sheetView tabSelected="1" topLeftCell="A51" zoomScaleNormal="100" workbookViewId="0">
      <selection activeCell="F66" sqref="F66"/>
    </sheetView>
  </sheetViews>
  <sheetFormatPr defaultColWidth="9.109375" defaultRowHeight="10.199999999999999" x14ac:dyDescent="0.2"/>
  <cols>
    <col min="1" max="1" width="9.109375" style="1"/>
    <col min="2" max="2" width="15.33203125" style="1" customWidth="1"/>
    <col min="3" max="3" width="16" style="1" customWidth="1"/>
    <col min="4" max="4" width="16.33203125" style="1" customWidth="1"/>
    <col min="5" max="5" width="8.6640625" style="1" customWidth="1"/>
    <col min="6" max="6" width="8.109375" style="1" customWidth="1"/>
    <col min="7" max="9" width="9.33203125" style="1" customWidth="1"/>
    <col min="10" max="10" width="9.33203125" style="2" customWidth="1"/>
    <col min="11" max="11" width="10.332031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3" s="81" customFormat="1" ht="85.95" customHeight="1" x14ac:dyDescent="0.2">
      <c r="J1" s="82"/>
    </row>
    <row r="2" spans="1:13" s="81" customFormat="1" ht="14.4" x14ac:dyDescent="0.3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3.8" x14ac:dyDescent="0.3">
      <c r="A3" s="85" t="s">
        <v>230</v>
      </c>
      <c r="B3" s="85"/>
      <c r="C3" s="126" t="s">
        <v>241</v>
      </c>
      <c r="D3" s="126"/>
      <c r="E3" s="126"/>
      <c r="F3" s="126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3.8" x14ac:dyDescent="0.3">
      <c r="A4" s="85" t="s">
        <v>231</v>
      </c>
      <c r="B4" s="85"/>
      <c r="C4" s="54">
        <v>45627</v>
      </c>
      <c r="H4" s="150" t="s">
        <v>227</v>
      </c>
      <c r="I4" s="150"/>
      <c r="J4" s="53">
        <v>45627</v>
      </c>
      <c r="K4" s="53">
        <v>45838</v>
      </c>
      <c r="L4" s="53" t="s">
        <v>245</v>
      </c>
    </row>
    <row r="5" spans="1:13" s="81" customFormat="1" ht="13.8" x14ac:dyDescent="0.3">
      <c r="A5" s="150" t="s">
        <v>232</v>
      </c>
      <c r="B5" s="150"/>
      <c r="C5" s="86">
        <v>11</v>
      </c>
      <c r="D5" s="87" t="s">
        <v>242</v>
      </c>
    </row>
    <row r="6" spans="1:13" s="81" customFormat="1" ht="13.8" x14ac:dyDescent="0.3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2">
      <c r="D7" s="140" t="s">
        <v>105</v>
      </c>
      <c r="E7" s="141"/>
      <c r="F7" s="138" t="s">
        <v>104</v>
      </c>
      <c r="G7" s="139"/>
      <c r="H7" s="138" t="s">
        <v>107</v>
      </c>
      <c r="I7" s="139"/>
    </row>
    <row r="8" spans="1:13" s="89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2">
      <c r="A9" s="9" t="s">
        <v>109</v>
      </c>
      <c r="B9" s="10" t="s">
        <v>2</v>
      </c>
      <c r="C9" s="10" t="s">
        <v>126</v>
      </c>
      <c r="D9" s="74">
        <v>0</v>
      </c>
      <c r="E9" s="11">
        <f>D9</f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2">
      <c r="A10" s="9" t="s">
        <v>110</v>
      </c>
      <c r="B10" s="10" t="s">
        <v>3</v>
      </c>
      <c r="C10" s="10" t="s">
        <v>127</v>
      </c>
      <c r="D10" s="57">
        <v>193661.03</v>
      </c>
      <c r="E10" s="14">
        <f t="shared" ref="E10:E55" si="2">D10</f>
        <v>193661.03</v>
      </c>
      <c r="F10" s="122">
        <v>1</v>
      </c>
      <c r="G10" s="13">
        <v>0</v>
      </c>
      <c r="H10" s="56">
        <f t="shared" si="0"/>
        <v>193662.03</v>
      </c>
      <c r="I10" s="14">
        <f t="shared" si="1"/>
        <v>193662.03</v>
      </c>
      <c r="J10" s="110"/>
      <c r="K10" s="112"/>
      <c r="L10" s="112"/>
      <c r="M10" s="112"/>
    </row>
    <row r="11" spans="1:13" s="81" customFormat="1" x14ac:dyDescent="0.2">
      <c r="A11" s="9" t="s">
        <v>111</v>
      </c>
      <c r="B11" s="10" t="s">
        <v>4</v>
      </c>
      <c r="C11" s="10" t="s">
        <v>128</v>
      </c>
      <c r="D11" s="57">
        <v>4666.51</v>
      </c>
      <c r="E11" s="14">
        <f t="shared" si="2"/>
        <v>4666.51</v>
      </c>
      <c r="F11" s="76">
        <v>0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2">
      <c r="A12" s="9" t="s">
        <v>112</v>
      </c>
      <c r="B12" s="10" t="s">
        <v>5</v>
      </c>
      <c r="C12" s="10" t="s">
        <v>129</v>
      </c>
      <c r="D12" s="57">
        <v>0</v>
      </c>
      <c r="E12" s="14">
        <f t="shared" si="2"/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2">
      <c r="A13" s="9" t="s">
        <v>113</v>
      </c>
      <c r="B13" s="10" t="s">
        <v>6</v>
      </c>
      <c r="C13" s="10" t="s">
        <v>130</v>
      </c>
      <c r="D13" s="57">
        <v>448186</v>
      </c>
      <c r="E13" s="14">
        <f t="shared" si="2"/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2">
      <c r="A14" s="9" t="s">
        <v>114</v>
      </c>
      <c r="B14" s="10" t="s">
        <v>7</v>
      </c>
      <c r="C14" s="10" t="s">
        <v>131</v>
      </c>
      <c r="D14" s="57">
        <v>255695</v>
      </c>
      <c r="E14" s="14">
        <f t="shared" si="2"/>
        <v>255695</v>
      </c>
      <c r="F14" s="76">
        <v>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2">
      <c r="A15" s="9" t="s">
        <v>115</v>
      </c>
      <c r="B15" s="10" t="s">
        <v>8</v>
      </c>
      <c r="C15" s="10" t="s">
        <v>132</v>
      </c>
      <c r="D15" s="57">
        <v>0</v>
      </c>
      <c r="E15" s="14">
        <f t="shared" si="2"/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2">
      <c r="A16" s="9" t="s">
        <v>116</v>
      </c>
      <c r="B16" s="10" t="s">
        <v>9</v>
      </c>
      <c r="C16" s="10" t="s">
        <v>133</v>
      </c>
      <c r="D16" s="57">
        <v>0</v>
      </c>
      <c r="E16" s="14">
        <f t="shared" si="2"/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2">
      <c r="A17" s="9" t="s">
        <v>117</v>
      </c>
      <c r="B17" s="10" t="s">
        <v>10</v>
      </c>
      <c r="C17" s="10" t="s">
        <v>134</v>
      </c>
      <c r="D17" s="57">
        <v>0</v>
      </c>
      <c r="E17" s="14">
        <f t="shared" si="2"/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2">
      <c r="A18" s="9">
        <v>10</v>
      </c>
      <c r="B18" s="10" t="s">
        <v>11</v>
      </c>
      <c r="C18" s="10" t="s">
        <v>135</v>
      </c>
      <c r="D18" s="57">
        <v>0</v>
      </c>
      <c r="E18" s="14">
        <f t="shared" si="2"/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2">
      <c r="A19" s="9">
        <v>11</v>
      </c>
      <c r="B19" s="10" t="s">
        <v>12</v>
      </c>
      <c r="C19" s="10" t="s">
        <v>136</v>
      </c>
      <c r="D19" s="57">
        <v>2236866.5</v>
      </c>
      <c r="E19" s="14">
        <f t="shared" si="2"/>
        <v>2236866.5</v>
      </c>
      <c r="F19" s="76">
        <v>0</v>
      </c>
      <c r="G19" s="13">
        <v>0</v>
      </c>
      <c r="H19" s="123">
        <f t="shared" si="0"/>
        <v>2236866.5</v>
      </c>
      <c r="I19" s="124">
        <f t="shared" si="1"/>
        <v>2236866.5</v>
      </c>
      <c r="J19" s="110"/>
      <c r="K19" s="112"/>
      <c r="L19" s="112"/>
      <c r="M19" s="112"/>
    </row>
    <row r="20" spans="1:13" s="81" customFormat="1" x14ac:dyDescent="0.2">
      <c r="A20" s="9">
        <v>12</v>
      </c>
      <c r="B20" s="10" t="s">
        <v>13</v>
      </c>
      <c r="C20" s="10" t="s">
        <v>137</v>
      </c>
      <c r="D20" s="57">
        <v>909848</v>
      </c>
      <c r="E20" s="14">
        <f t="shared" si="2"/>
        <v>909848</v>
      </c>
      <c r="F20" s="76">
        <v>0</v>
      </c>
      <c r="G20" s="13">
        <v>0</v>
      </c>
      <c r="H20" s="56">
        <f t="shared" si="0"/>
        <v>909848</v>
      </c>
      <c r="I20" s="14">
        <f t="shared" si="1"/>
        <v>909848</v>
      </c>
      <c r="J20" s="110"/>
      <c r="K20" s="112"/>
      <c r="L20" s="112"/>
      <c r="M20" s="112"/>
    </row>
    <row r="21" spans="1:13" s="81" customFormat="1" x14ac:dyDescent="0.2">
      <c r="A21" s="9">
        <v>13</v>
      </c>
      <c r="B21" s="10" t="s">
        <v>14</v>
      </c>
      <c r="C21" s="10" t="s">
        <v>138</v>
      </c>
      <c r="D21" s="57">
        <v>0</v>
      </c>
      <c r="E21" s="14">
        <f t="shared" si="2"/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2">
      <c r="A22" s="9">
        <v>14</v>
      </c>
      <c r="B22" s="10" t="s">
        <v>15</v>
      </c>
      <c r="C22" s="10" t="s">
        <v>139</v>
      </c>
      <c r="D22" s="57">
        <v>90768.81</v>
      </c>
      <c r="E22" s="14">
        <f t="shared" si="2"/>
        <v>90768.81</v>
      </c>
      <c r="F22" s="76">
        <v>0</v>
      </c>
      <c r="G22" s="13">
        <v>0</v>
      </c>
      <c r="H22" s="56">
        <f t="shared" si="0"/>
        <v>90768.81</v>
      </c>
      <c r="I22" s="14">
        <f t="shared" si="1"/>
        <v>90768.81</v>
      </c>
      <c r="J22" s="110"/>
      <c r="K22" s="112"/>
      <c r="L22" s="112"/>
      <c r="M22" s="112"/>
    </row>
    <row r="23" spans="1:13" s="81" customFormat="1" x14ac:dyDescent="0.2">
      <c r="A23" s="9">
        <v>15</v>
      </c>
      <c r="B23" s="10" t="s">
        <v>16</v>
      </c>
      <c r="C23" s="10" t="s">
        <v>140</v>
      </c>
      <c r="D23" s="57">
        <v>0</v>
      </c>
      <c r="E23" s="14">
        <f t="shared" si="2"/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2">
      <c r="A24" s="9">
        <v>16</v>
      </c>
      <c r="B24" s="10" t="s">
        <v>17</v>
      </c>
      <c r="C24" s="10" t="s">
        <v>141</v>
      </c>
      <c r="D24" s="57">
        <v>0</v>
      </c>
      <c r="E24" s="14">
        <f t="shared" si="2"/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2">
      <c r="A25" s="9">
        <v>17</v>
      </c>
      <c r="B25" s="10" t="s">
        <v>18</v>
      </c>
      <c r="C25" s="10" t="s">
        <v>142</v>
      </c>
      <c r="D25" s="57">
        <v>0</v>
      </c>
      <c r="E25" s="14">
        <f t="shared" si="2"/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2">
      <c r="A26" s="9">
        <v>18</v>
      </c>
      <c r="B26" s="10" t="s">
        <v>19</v>
      </c>
      <c r="C26" s="10" t="s">
        <v>143</v>
      </c>
      <c r="D26" s="57">
        <v>7318</v>
      </c>
      <c r="E26" s="14">
        <f t="shared" si="2"/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2">
      <c r="A27" s="9">
        <v>19</v>
      </c>
      <c r="B27" s="10" t="s">
        <v>20</v>
      </c>
      <c r="C27" s="10" t="s">
        <v>144</v>
      </c>
      <c r="D27" s="57">
        <v>0</v>
      </c>
      <c r="E27" s="14">
        <f t="shared" si="2"/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2">
      <c r="A28" s="9">
        <v>20</v>
      </c>
      <c r="B28" s="10" t="s">
        <v>21</v>
      </c>
      <c r="C28" s="10" t="s">
        <v>145</v>
      </c>
      <c r="D28" s="57">
        <v>0</v>
      </c>
      <c r="E28" s="14">
        <f t="shared" si="2"/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2">
      <c r="A29" s="9">
        <v>21</v>
      </c>
      <c r="B29" s="10" t="s">
        <v>22</v>
      </c>
      <c r="C29" s="10" t="s">
        <v>146</v>
      </c>
      <c r="D29" s="57">
        <v>0</v>
      </c>
      <c r="E29" s="14">
        <f t="shared" si="2"/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2">
      <c r="A30" s="9">
        <v>22</v>
      </c>
      <c r="B30" s="10" t="s">
        <v>23</v>
      </c>
      <c r="C30" s="10" t="s">
        <v>147</v>
      </c>
      <c r="D30" s="57">
        <v>0</v>
      </c>
      <c r="E30" s="14">
        <f t="shared" si="2"/>
        <v>0</v>
      </c>
      <c r="F30" s="76">
        <v>0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2">
      <c r="A31" s="9">
        <v>23</v>
      </c>
      <c r="B31" s="10" t="s">
        <v>24</v>
      </c>
      <c r="C31" s="10" t="s">
        <v>148</v>
      </c>
      <c r="D31" s="57">
        <v>662614.27</v>
      </c>
      <c r="E31" s="14">
        <f t="shared" si="2"/>
        <v>662614.27</v>
      </c>
      <c r="F31" s="122">
        <v>-3</v>
      </c>
      <c r="G31" s="13">
        <v>0</v>
      </c>
      <c r="H31" s="56">
        <f t="shared" si="0"/>
        <v>662611.27</v>
      </c>
      <c r="I31" s="14">
        <f t="shared" si="1"/>
        <v>662611.27</v>
      </c>
      <c r="J31" s="110"/>
      <c r="K31" s="112"/>
      <c r="L31" s="112"/>
      <c r="M31" s="112"/>
    </row>
    <row r="32" spans="1:13" s="81" customFormat="1" x14ac:dyDescent="0.2">
      <c r="A32" s="9">
        <v>24</v>
      </c>
      <c r="B32" s="10" t="s">
        <v>25</v>
      </c>
      <c r="C32" s="10" t="s">
        <v>149</v>
      </c>
      <c r="D32" s="57">
        <v>0</v>
      </c>
      <c r="E32" s="14">
        <f t="shared" si="2"/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2">
      <c r="A33" s="9">
        <v>25</v>
      </c>
      <c r="B33" s="10" t="s">
        <v>26</v>
      </c>
      <c r="C33" s="10" t="s">
        <v>150</v>
      </c>
      <c r="D33" s="57">
        <v>0</v>
      </c>
      <c r="E33" s="14">
        <f t="shared" si="2"/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2">
      <c r="A34" s="9">
        <v>26</v>
      </c>
      <c r="B34" s="10" t="s">
        <v>27</v>
      </c>
      <c r="C34" s="10" t="s">
        <v>151</v>
      </c>
      <c r="D34" s="57">
        <v>0</v>
      </c>
      <c r="E34" s="14">
        <f t="shared" si="2"/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2">
      <c r="A35" s="9">
        <v>27</v>
      </c>
      <c r="B35" s="10" t="s">
        <v>28</v>
      </c>
      <c r="C35" s="10" t="s">
        <v>152</v>
      </c>
      <c r="D35" s="57">
        <v>0</v>
      </c>
      <c r="E35" s="14">
        <f t="shared" si="2"/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2">
      <c r="A36" s="9">
        <v>28</v>
      </c>
      <c r="B36" s="10" t="s">
        <v>29</v>
      </c>
      <c r="C36" s="10" t="s">
        <v>153</v>
      </c>
      <c r="D36" s="57">
        <v>0</v>
      </c>
      <c r="E36" s="14">
        <f t="shared" si="2"/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2">
      <c r="A37" s="9">
        <v>29</v>
      </c>
      <c r="B37" s="10" t="s">
        <v>30</v>
      </c>
      <c r="C37" s="10" t="s">
        <v>154</v>
      </c>
      <c r="D37" s="57">
        <v>0</v>
      </c>
      <c r="E37" s="14">
        <f t="shared" si="2"/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2">
      <c r="A38" s="9">
        <v>30</v>
      </c>
      <c r="B38" s="10" t="s">
        <v>31</v>
      </c>
      <c r="C38" s="10" t="s">
        <v>155</v>
      </c>
      <c r="D38" s="57">
        <v>0</v>
      </c>
      <c r="E38" s="14">
        <f t="shared" si="2"/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2">
      <c r="A39" s="9">
        <v>31</v>
      </c>
      <c r="B39" s="10" t="s">
        <v>32</v>
      </c>
      <c r="C39" s="10" t="s">
        <v>156</v>
      </c>
      <c r="D39" s="57">
        <v>0</v>
      </c>
      <c r="E39" s="14">
        <f t="shared" si="2"/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2">
      <c r="A40" s="9">
        <v>32</v>
      </c>
      <c r="B40" s="10" t="s">
        <v>33</v>
      </c>
      <c r="C40" s="10" t="s">
        <v>157</v>
      </c>
      <c r="D40" s="57">
        <v>0</v>
      </c>
      <c r="E40" s="14">
        <f t="shared" si="2"/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2">
      <c r="A41" s="9">
        <v>33</v>
      </c>
      <c r="B41" s="10" t="s">
        <v>34</v>
      </c>
      <c r="C41" s="10" t="s">
        <v>158</v>
      </c>
      <c r="D41" s="57">
        <v>0</v>
      </c>
      <c r="E41" s="14">
        <f t="shared" si="2"/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2">
      <c r="A42" s="9">
        <v>34</v>
      </c>
      <c r="B42" s="10" t="s">
        <v>35</v>
      </c>
      <c r="C42" s="10" t="s">
        <v>159</v>
      </c>
      <c r="D42" s="57">
        <v>0</v>
      </c>
      <c r="E42" s="14">
        <f t="shared" si="2"/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2">
      <c r="A43" s="9">
        <v>35</v>
      </c>
      <c r="B43" s="10" t="s">
        <v>36</v>
      </c>
      <c r="C43" s="10" t="s">
        <v>160</v>
      </c>
      <c r="D43" s="57">
        <v>0</v>
      </c>
      <c r="E43" s="14">
        <f t="shared" si="2"/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2">
      <c r="A44" s="9">
        <v>36</v>
      </c>
      <c r="B44" s="10" t="s">
        <v>37</v>
      </c>
      <c r="C44" s="10" t="s">
        <v>161</v>
      </c>
      <c r="D44" s="57">
        <v>349169.5</v>
      </c>
      <c r="E44" s="14">
        <f t="shared" si="2"/>
        <v>349169.5</v>
      </c>
      <c r="F44" s="76">
        <v>0</v>
      </c>
      <c r="G44" s="13">
        <v>0</v>
      </c>
      <c r="H44" s="56">
        <f t="shared" si="0"/>
        <v>349169.5</v>
      </c>
      <c r="I44" s="14">
        <f t="shared" si="1"/>
        <v>349169.5</v>
      </c>
      <c r="J44" s="110"/>
      <c r="K44" s="112"/>
      <c r="L44" s="112"/>
      <c r="M44" s="112"/>
    </row>
    <row r="45" spans="1:13" s="81" customFormat="1" x14ac:dyDescent="0.2">
      <c r="A45" s="9">
        <v>37</v>
      </c>
      <c r="B45" s="10" t="s">
        <v>38</v>
      </c>
      <c r="C45" s="10" t="s">
        <v>162</v>
      </c>
      <c r="D45" s="57">
        <v>0</v>
      </c>
      <c r="E45" s="14">
        <f t="shared" si="2"/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2">
      <c r="A46" s="9">
        <v>38</v>
      </c>
      <c r="B46" s="10" t="s">
        <v>39</v>
      </c>
      <c r="C46" s="10" t="s">
        <v>163</v>
      </c>
      <c r="D46" s="57">
        <v>0</v>
      </c>
      <c r="E46" s="14">
        <f t="shared" si="2"/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2">
      <c r="A47" s="9">
        <v>39</v>
      </c>
      <c r="B47" s="10" t="s">
        <v>40</v>
      </c>
      <c r="C47" s="10" t="s">
        <v>164</v>
      </c>
      <c r="D47" s="57">
        <v>0</v>
      </c>
      <c r="E47" s="14">
        <f t="shared" si="2"/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2">
      <c r="A48" s="9">
        <v>40</v>
      </c>
      <c r="B48" s="10" t="s">
        <v>41</v>
      </c>
      <c r="C48" s="10" t="s">
        <v>165</v>
      </c>
      <c r="D48" s="57">
        <v>0</v>
      </c>
      <c r="E48" s="14">
        <f t="shared" si="2"/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2">
      <c r="A49" s="9">
        <v>41</v>
      </c>
      <c r="B49" s="10" t="s">
        <v>42</v>
      </c>
      <c r="C49" s="10" t="s">
        <v>166</v>
      </c>
      <c r="D49" s="57">
        <v>0</v>
      </c>
      <c r="E49" s="14">
        <f t="shared" si="2"/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2">
      <c r="A50" s="9">
        <v>42</v>
      </c>
      <c r="B50" s="10" t="s">
        <v>43</v>
      </c>
      <c r="C50" s="10" t="s">
        <v>167</v>
      </c>
      <c r="D50" s="57">
        <v>0</v>
      </c>
      <c r="E50" s="14">
        <f t="shared" si="2"/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2">
      <c r="A51" s="9">
        <v>43</v>
      </c>
      <c r="B51" s="10" t="s">
        <v>44</v>
      </c>
      <c r="C51" s="10" t="s">
        <v>168</v>
      </c>
      <c r="D51" s="57">
        <v>0</v>
      </c>
      <c r="E51" s="14">
        <f t="shared" si="2"/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2">
      <c r="A52" s="9">
        <v>44</v>
      </c>
      <c r="B52" s="10" t="s">
        <v>45</v>
      </c>
      <c r="C52" s="10" t="s">
        <v>169</v>
      </c>
      <c r="D52" s="57">
        <v>749752</v>
      </c>
      <c r="E52" s="14">
        <f t="shared" si="2"/>
        <v>749752</v>
      </c>
      <c r="F52" s="76">
        <v>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2">
      <c r="A53" s="9">
        <v>45</v>
      </c>
      <c r="B53" s="10" t="s">
        <v>46</v>
      </c>
      <c r="C53" s="10" t="s">
        <v>170</v>
      </c>
      <c r="D53" s="57">
        <v>639701</v>
      </c>
      <c r="E53" s="14">
        <f t="shared" si="2"/>
        <v>639701</v>
      </c>
      <c r="F53" s="76">
        <v>0</v>
      </c>
      <c r="G53" s="13">
        <v>0</v>
      </c>
      <c r="H53" s="56">
        <f t="shared" si="0"/>
        <v>639701</v>
      </c>
      <c r="I53" s="14">
        <f t="shared" si="1"/>
        <v>639701</v>
      </c>
      <c r="J53" s="110"/>
      <c r="K53" s="112"/>
      <c r="L53" s="112"/>
      <c r="M53" s="112"/>
    </row>
    <row r="54" spans="1:14" s="81" customFormat="1" x14ac:dyDescent="0.2">
      <c r="A54" s="9">
        <v>46</v>
      </c>
      <c r="B54" s="10" t="s">
        <v>47</v>
      </c>
      <c r="C54" s="10" t="s">
        <v>171</v>
      </c>
      <c r="D54" s="57">
        <v>0</v>
      </c>
      <c r="E54" s="14">
        <f t="shared" si="2"/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2">
      <c r="A55" s="17">
        <v>47</v>
      </c>
      <c r="B55" s="18" t="s">
        <v>48</v>
      </c>
      <c r="C55" s="18" t="s">
        <v>172</v>
      </c>
      <c r="D55" s="77">
        <v>0</v>
      </c>
      <c r="E55" s="19">
        <f t="shared" si="2"/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2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2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2">
      <c r="A58" s="25">
        <v>48</v>
      </c>
      <c r="B58" s="26" t="s">
        <v>49</v>
      </c>
      <c r="C58" s="26" t="s">
        <v>173</v>
      </c>
      <c r="D58" s="74">
        <v>0</v>
      </c>
      <c r="E58" s="11">
        <f>D58</f>
        <v>0</v>
      </c>
      <c r="F58" s="76">
        <v>0</v>
      </c>
      <c r="G58" s="13">
        <v>0</v>
      </c>
      <c r="H58" s="55">
        <f t="shared" ref="H58:H110" si="3">D58+F58</f>
        <v>0</v>
      </c>
      <c r="I58" s="11">
        <f t="shared" ref="I58:I110" si="4">SUM(H58:H58)</f>
        <v>0</v>
      </c>
      <c r="J58" s="110"/>
      <c r="K58" s="90"/>
      <c r="L58" s="90"/>
      <c r="M58" s="90"/>
    </row>
    <row r="59" spans="1:14" s="81" customFormat="1" x14ac:dyDescent="0.2">
      <c r="A59" s="25">
        <v>49</v>
      </c>
      <c r="B59" s="26" t="s">
        <v>50</v>
      </c>
      <c r="C59" s="26" t="s">
        <v>174</v>
      </c>
      <c r="D59" s="57">
        <v>0</v>
      </c>
      <c r="E59" s="14">
        <f t="shared" ref="E59:E110" si="5">D59</f>
        <v>0</v>
      </c>
      <c r="F59" s="76">
        <v>0</v>
      </c>
      <c r="G59" s="13">
        <v>0</v>
      </c>
      <c r="H59" s="56">
        <f t="shared" si="3"/>
        <v>0</v>
      </c>
      <c r="I59" s="14">
        <f t="shared" si="4"/>
        <v>0</v>
      </c>
      <c r="J59" s="110"/>
      <c r="K59" s="90"/>
      <c r="L59" s="90"/>
      <c r="M59" s="90"/>
    </row>
    <row r="60" spans="1:14" s="81" customFormat="1" x14ac:dyDescent="0.2">
      <c r="A60" s="25">
        <v>50</v>
      </c>
      <c r="B60" s="26" t="s">
        <v>51</v>
      </c>
      <c r="C60" s="26" t="s">
        <v>175</v>
      </c>
      <c r="D60" s="57">
        <v>9714.380000000001</v>
      </c>
      <c r="E60" s="14">
        <f t="shared" si="5"/>
        <v>9714.380000000001</v>
      </c>
      <c r="F60" s="122">
        <v>1</v>
      </c>
      <c r="G60" s="13">
        <v>0</v>
      </c>
      <c r="H60" s="57">
        <f t="shared" si="3"/>
        <v>9715.380000000001</v>
      </c>
      <c r="I60" s="14">
        <f t="shared" si="4"/>
        <v>9715.380000000001</v>
      </c>
      <c r="J60" s="110"/>
      <c r="K60" s="90"/>
      <c r="L60" s="90"/>
      <c r="M60" s="90"/>
    </row>
    <row r="61" spans="1:14" s="81" customFormat="1" x14ac:dyDescent="0.2">
      <c r="A61" s="25">
        <v>51</v>
      </c>
      <c r="B61" s="26" t="s">
        <v>52</v>
      </c>
      <c r="C61" s="26" t="s">
        <v>176</v>
      </c>
      <c r="D61" s="57">
        <v>0</v>
      </c>
      <c r="E61" s="14">
        <f t="shared" si="5"/>
        <v>0</v>
      </c>
      <c r="F61" s="76">
        <v>0</v>
      </c>
      <c r="G61" s="13">
        <v>0</v>
      </c>
      <c r="H61" s="56">
        <f t="shared" si="3"/>
        <v>0</v>
      </c>
      <c r="I61" s="14">
        <f t="shared" si="4"/>
        <v>0</v>
      </c>
      <c r="J61" s="110"/>
      <c r="K61" s="90"/>
      <c r="L61" s="90"/>
      <c r="M61" s="90"/>
    </row>
    <row r="62" spans="1:14" s="81" customFormat="1" x14ac:dyDescent="0.2">
      <c r="A62" s="25">
        <v>52</v>
      </c>
      <c r="B62" s="26" t="s">
        <v>53</v>
      </c>
      <c r="C62" s="26" t="s">
        <v>177</v>
      </c>
      <c r="D62" s="57">
        <v>0</v>
      </c>
      <c r="E62" s="14">
        <f t="shared" si="5"/>
        <v>0</v>
      </c>
      <c r="F62" s="76">
        <v>0</v>
      </c>
      <c r="G62" s="13">
        <v>0</v>
      </c>
      <c r="H62" s="56">
        <f t="shared" si="3"/>
        <v>0</v>
      </c>
      <c r="I62" s="14">
        <f t="shared" si="4"/>
        <v>0</v>
      </c>
      <c r="J62" s="110"/>
      <c r="K62" s="90"/>
      <c r="L62" s="90"/>
      <c r="M62" s="90"/>
    </row>
    <row r="63" spans="1:14" s="81" customFormat="1" x14ac:dyDescent="0.2">
      <c r="A63" s="25">
        <v>53</v>
      </c>
      <c r="B63" s="26" t="s">
        <v>54</v>
      </c>
      <c r="C63" s="26" t="s">
        <v>178</v>
      </c>
      <c r="D63" s="57">
        <v>0</v>
      </c>
      <c r="E63" s="14">
        <f t="shared" si="5"/>
        <v>0</v>
      </c>
      <c r="F63" s="76">
        <v>0</v>
      </c>
      <c r="G63" s="13">
        <v>0</v>
      </c>
      <c r="H63" s="56">
        <f t="shared" si="3"/>
        <v>0</v>
      </c>
      <c r="I63" s="14">
        <f t="shared" si="4"/>
        <v>0</v>
      </c>
      <c r="J63" s="110"/>
      <c r="K63" s="90"/>
      <c r="L63" s="90"/>
      <c r="M63" s="90"/>
    </row>
    <row r="64" spans="1:14" s="81" customFormat="1" x14ac:dyDescent="0.2">
      <c r="A64" s="25">
        <v>54</v>
      </c>
      <c r="B64" s="26" t="s">
        <v>55</v>
      </c>
      <c r="C64" s="26" t="s">
        <v>179</v>
      </c>
      <c r="D64" s="57">
        <v>0</v>
      </c>
      <c r="E64" s="14">
        <f t="shared" si="5"/>
        <v>0</v>
      </c>
      <c r="F64" s="76">
        <v>0</v>
      </c>
      <c r="G64" s="13">
        <v>0</v>
      </c>
      <c r="H64" s="56">
        <f t="shared" si="3"/>
        <v>0</v>
      </c>
      <c r="I64" s="14">
        <f t="shared" si="4"/>
        <v>0</v>
      </c>
      <c r="J64" s="110"/>
      <c r="K64" s="90"/>
      <c r="L64" s="90"/>
      <c r="M64" s="90"/>
    </row>
    <row r="65" spans="1:13" s="81" customFormat="1" x14ac:dyDescent="0.2">
      <c r="A65" s="25">
        <v>55</v>
      </c>
      <c r="B65" s="26" t="s">
        <v>56</v>
      </c>
      <c r="C65" s="26" t="s">
        <v>180</v>
      </c>
      <c r="D65" s="57">
        <v>36670</v>
      </c>
      <c r="E65" s="14">
        <f t="shared" si="5"/>
        <v>36670</v>
      </c>
      <c r="F65" s="76">
        <v>0</v>
      </c>
      <c r="G65" s="13">
        <v>0</v>
      </c>
      <c r="H65" s="56">
        <f t="shared" si="3"/>
        <v>36670</v>
      </c>
      <c r="I65" s="14">
        <f t="shared" si="4"/>
        <v>36670</v>
      </c>
      <c r="J65" s="110"/>
      <c r="K65" s="90"/>
      <c r="L65" s="90"/>
      <c r="M65" s="90"/>
    </row>
    <row r="66" spans="1:13" s="81" customFormat="1" x14ac:dyDescent="0.2">
      <c r="A66" s="25">
        <v>56</v>
      </c>
      <c r="B66" s="26" t="s">
        <v>57</v>
      </c>
      <c r="C66" s="26" t="s">
        <v>181</v>
      </c>
      <c r="D66" s="57">
        <v>30499.15</v>
      </c>
      <c r="E66" s="14">
        <f t="shared" si="5"/>
        <v>30499.15</v>
      </c>
      <c r="F66" s="122">
        <v>1</v>
      </c>
      <c r="G66" s="13">
        <v>0</v>
      </c>
      <c r="H66" s="56">
        <f t="shared" si="3"/>
        <v>30500.15</v>
      </c>
      <c r="I66" s="14">
        <f t="shared" si="4"/>
        <v>30500.15</v>
      </c>
      <c r="J66" s="110"/>
      <c r="K66" s="90"/>
      <c r="L66" s="90"/>
      <c r="M66" s="90"/>
    </row>
    <row r="67" spans="1:13" s="81" customFormat="1" x14ac:dyDescent="0.2">
      <c r="A67" s="25">
        <v>57</v>
      </c>
      <c r="B67" s="26" t="s">
        <v>58</v>
      </c>
      <c r="C67" s="26" t="s">
        <v>182</v>
      </c>
      <c r="D67" s="57">
        <v>66755</v>
      </c>
      <c r="E67" s="14">
        <f t="shared" si="5"/>
        <v>66755</v>
      </c>
      <c r="F67" s="76">
        <v>0</v>
      </c>
      <c r="G67" s="13">
        <v>0</v>
      </c>
      <c r="H67" s="56">
        <f t="shared" si="3"/>
        <v>66755</v>
      </c>
      <c r="I67" s="14">
        <f t="shared" si="4"/>
        <v>66755</v>
      </c>
      <c r="J67" s="110"/>
      <c r="K67" s="90"/>
      <c r="L67" s="90"/>
      <c r="M67" s="90"/>
    </row>
    <row r="68" spans="1:13" s="81" customFormat="1" x14ac:dyDescent="0.2">
      <c r="A68" s="25">
        <v>58</v>
      </c>
      <c r="B68" s="26" t="s">
        <v>59</v>
      </c>
      <c r="C68" s="26" t="s">
        <v>183</v>
      </c>
      <c r="D68" s="57">
        <v>0</v>
      </c>
      <c r="E68" s="14">
        <f t="shared" si="5"/>
        <v>0</v>
      </c>
      <c r="F68" s="76">
        <v>0</v>
      </c>
      <c r="G68" s="13">
        <v>0</v>
      </c>
      <c r="H68" s="56">
        <f t="shared" si="3"/>
        <v>0</v>
      </c>
      <c r="I68" s="14">
        <f t="shared" si="4"/>
        <v>0</v>
      </c>
      <c r="J68" s="110"/>
      <c r="K68" s="90"/>
      <c r="L68" s="90"/>
      <c r="M68" s="90"/>
    </row>
    <row r="69" spans="1:13" s="81" customFormat="1" x14ac:dyDescent="0.2">
      <c r="A69" s="25">
        <v>59</v>
      </c>
      <c r="B69" s="26" t="s">
        <v>60</v>
      </c>
      <c r="C69" s="26" t="s">
        <v>184</v>
      </c>
      <c r="D69" s="57">
        <v>381930</v>
      </c>
      <c r="E69" s="14">
        <f t="shared" si="5"/>
        <v>381930</v>
      </c>
      <c r="F69" s="76">
        <v>0</v>
      </c>
      <c r="G69" s="13">
        <v>0</v>
      </c>
      <c r="H69" s="56">
        <f t="shared" si="3"/>
        <v>381930</v>
      </c>
      <c r="I69" s="14">
        <f t="shared" si="4"/>
        <v>381930</v>
      </c>
      <c r="J69" s="110"/>
      <c r="K69" s="90"/>
      <c r="L69" s="90"/>
      <c r="M69" s="90"/>
    </row>
    <row r="70" spans="1:13" s="81" customFormat="1" x14ac:dyDescent="0.2">
      <c r="A70" s="25">
        <v>60</v>
      </c>
      <c r="B70" s="26" t="s">
        <v>61</v>
      </c>
      <c r="C70" s="26" t="s">
        <v>185</v>
      </c>
      <c r="D70" s="57">
        <v>0</v>
      </c>
      <c r="E70" s="14">
        <f t="shared" si="5"/>
        <v>0</v>
      </c>
      <c r="F70" s="76">
        <v>0</v>
      </c>
      <c r="G70" s="13">
        <v>0</v>
      </c>
      <c r="H70" s="56">
        <f t="shared" si="3"/>
        <v>0</v>
      </c>
      <c r="I70" s="14">
        <f t="shared" si="4"/>
        <v>0</v>
      </c>
      <c r="J70" s="110"/>
      <c r="K70" s="90"/>
      <c r="L70" s="90"/>
      <c r="M70" s="90"/>
    </row>
    <row r="71" spans="1:13" s="81" customFormat="1" x14ac:dyDescent="0.2">
      <c r="A71" s="25">
        <v>61</v>
      </c>
      <c r="B71" s="26" t="s">
        <v>62</v>
      </c>
      <c r="C71" s="26" t="s">
        <v>186</v>
      </c>
      <c r="D71" s="57">
        <v>137526.70000000001</v>
      </c>
      <c r="E71" s="14">
        <f t="shared" si="5"/>
        <v>137526.70000000001</v>
      </c>
      <c r="F71" s="76">
        <v>0</v>
      </c>
      <c r="G71" s="13">
        <v>0</v>
      </c>
      <c r="H71" s="56">
        <f t="shared" si="3"/>
        <v>137526.70000000001</v>
      </c>
      <c r="I71" s="14">
        <f t="shared" si="4"/>
        <v>137526.70000000001</v>
      </c>
      <c r="J71" s="110"/>
      <c r="K71" s="90"/>
      <c r="L71" s="90"/>
      <c r="M71" s="90"/>
    </row>
    <row r="72" spans="1:13" s="81" customFormat="1" x14ac:dyDescent="0.2">
      <c r="A72" s="25">
        <v>62</v>
      </c>
      <c r="B72" s="26" t="s">
        <v>63</v>
      </c>
      <c r="C72" s="26" t="s">
        <v>187</v>
      </c>
      <c r="D72" s="57">
        <v>0</v>
      </c>
      <c r="E72" s="14">
        <f t="shared" si="5"/>
        <v>0</v>
      </c>
      <c r="F72" s="76">
        <v>0</v>
      </c>
      <c r="G72" s="13">
        <v>0</v>
      </c>
      <c r="H72" s="56">
        <f t="shared" si="3"/>
        <v>0</v>
      </c>
      <c r="I72" s="14">
        <f t="shared" si="4"/>
        <v>0</v>
      </c>
      <c r="J72" s="110"/>
      <c r="K72" s="90"/>
      <c r="L72" s="90"/>
      <c r="M72" s="90"/>
    </row>
    <row r="73" spans="1:13" s="81" customFormat="1" x14ac:dyDescent="0.2">
      <c r="A73" s="25">
        <v>63</v>
      </c>
      <c r="B73" s="26" t="s">
        <v>64</v>
      </c>
      <c r="C73" s="26" t="s">
        <v>188</v>
      </c>
      <c r="D73" s="57">
        <v>0</v>
      </c>
      <c r="E73" s="14">
        <f t="shared" si="5"/>
        <v>0</v>
      </c>
      <c r="F73" s="76">
        <v>0</v>
      </c>
      <c r="G73" s="13">
        <v>0</v>
      </c>
      <c r="H73" s="56">
        <f t="shared" si="3"/>
        <v>0</v>
      </c>
      <c r="I73" s="14">
        <f t="shared" si="4"/>
        <v>0</v>
      </c>
      <c r="J73" s="110"/>
      <c r="K73" s="90"/>
      <c r="L73" s="90"/>
      <c r="M73" s="90"/>
    </row>
    <row r="74" spans="1:13" s="81" customFormat="1" x14ac:dyDescent="0.2">
      <c r="A74" s="25">
        <v>64</v>
      </c>
      <c r="B74" s="26" t="s">
        <v>65</v>
      </c>
      <c r="C74" s="26" t="s">
        <v>189</v>
      </c>
      <c r="D74" s="57">
        <v>0</v>
      </c>
      <c r="E74" s="14">
        <f t="shared" si="5"/>
        <v>0</v>
      </c>
      <c r="F74" s="76">
        <v>0</v>
      </c>
      <c r="G74" s="13">
        <v>0</v>
      </c>
      <c r="H74" s="56">
        <f t="shared" si="3"/>
        <v>0</v>
      </c>
      <c r="I74" s="14">
        <f t="shared" si="4"/>
        <v>0</v>
      </c>
      <c r="J74" s="110"/>
      <c r="K74" s="90"/>
      <c r="L74" s="90"/>
      <c r="M74" s="90"/>
    </row>
    <row r="75" spans="1:13" s="81" customFormat="1" x14ac:dyDescent="0.2">
      <c r="A75" s="25">
        <v>65</v>
      </c>
      <c r="B75" s="26" t="s">
        <v>66</v>
      </c>
      <c r="C75" s="26" t="s">
        <v>190</v>
      </c>
      <c r="D75" s="57">
        <v>0</v>
      </c>
      <c r="E75" s="14">
        <f t="shared" si="5"/>
        <v>0</v>
      </c>
      <c r="F75" s="76">
        <v>0</v>
      </c>
      <c r="G75" s="13">
        <v>0</v>
      </c>
      <c r="H75" s="56">
        <f t="shared" si="3"/>
        <v>0</v>
      </c>
      <c r="I75" s="14">
        <f t="shared" si="4"/>
        <v>0</v>
      </c>
      <c r="J75" s="110"/>
      <c r="K75" s="90"/>
      <c r="L75" s="90"/>
      <c r="M75" s="90"/>
    </row>
    <row r="76" spans="1:13" s="81" customFormat="1" x14ac:dyDescent="0.2">
      <c r="A76" s="25">
        <v>66</v>
      </c>
      <c r="B76" s="26" t="s">
        <v>67</v>
      </c>
      <c r="C76" s="26" t="s">
        <v>191</v>
      </c>
      <c r="D76" s="57">
        <v>0</v>
      </c>
      <c r="E76" s="14">
        <f t="shared" si="5"/>
        <v>0</v>
      </c>
      <c r="F76" s="76">
        <v>0</v>
      </c>
      <c r="G76" s="13">
        <v>0</v>
      </c>
      <c r="H76" s="56">
        <f t="shared" si="3"/>
        <v>0</v>
      </c>
      <c r="I76" s="14">
        <f t="shared" si="4"/>
        <v>0</v>
      </c>
      <c r="J76" s="110"/>
      <c r="K76" s="90"/>
      <c r="L76" s="90"/>
      <c r="M76" s="90"/>
    </row>
    <row r="77" spans="1:13" s="81" customFormat="1" x14ac:dyDescent="0.2">
      <c r="A77" s="25">
        <v>67</v>
      </c>
      <c r="B77" s="26" t="s">
        <v>68</v>
      </c>
      <c r="C77" s="26" t="s">
        <v>192</v>
      </c>
      <c r="D77" s="57">
        <v>0</v>
      </c>
      <c r="E77" s="14">
        <f t="shared" si="5"/>
        <v>0</v>
      </c>
      <c r="F77" s="76">
        <v>0</v>
      </c>
      <c r="G77" s="13">
        <v>0</v>
      </c>
      <c r="H77" s="56">
        <f t="shared" si="3"/>
        <v>0</v>
      </c>
      <c r="I77" s="14">
        <f t="shared" si="4"/>
        <v>0</v>
      </c>
      <c r="J77" s="110"/>
      <c r="K77" s="90"/>
      <c r="L77" s="90"/>
      <c r="M77" s="90"/>
    </row>
    <row r="78" spans="1:13" s="81" customFormat="1" x14ac:dyDescent="0.2">
      <c r="A78" s="25">
        <v>68</v>
      </c>
      <c r="B78" s="26" t="s">
        <v>69</v>
      </c>
      <c r="C78" s="26" t="s">
        <v>193</v>
      </c>
      <c r="D78" s="57">
        <v>0</v>
      </c>
      <c r="E78" s="14">
        <f t="shared" si="5"/>
        <v>0</v>
      </c>
      <c r="F78" s="76">
        <v>0</v>
      </c>
      <c r="G78" s="13">
        <v>0</v>
      </c>
      <c r="H78" s="56">
        <f t="shared" si="3"/>
        <v>0</v>
      </c>
      <c r="I78" s="14">
        <f t="shared" si="4"/>
        <v>0</v>
      </c>
      <c r="J78" s="110"/>
      <c r="K78" s="90"/>
      <c r="L78" s="90"/>
      <c r="M78" s="90"/>
    </row>
    <row r="79" spans="1:13" s="81" customFormat="1" x14ac:dyDescent="0.2">
      <c r="A79" s="25">
        <v>69</v>
      </c>
      <c r="B79" s="26" t="s">
        <v>70</v>
      </c>
      <c r="C79" s="26" t="s">
        <v>194</v>
      </c>
      <c r="D79" s="57">
        <v>0</v>
      </c>
      <c r="E79" s="14">
        <f t="shared" si="5"/>
        <v>0</v>
      </c>
      <c r="F79" s="76">
        <v>0</v>
      </c>
      <c r="G79" s="13">
        <v>0</v>
      </c>
      <c r="H79" s="56">
        <f t="shared" si="3"/>
        <v>0</v>
      </c>
      <c r="I79" s="14">
        <f t="shared" si="4"/>
        <v>0</v>
      </c>
      <c r="J79" s="110"/>
      <c r="K79" s="90"/>
      <c r="L79" s="90"/>
      <c r="M79" s="90"/>
    </row>
    <row r="80" spans="1:13" s="81" customFormat="1" x14ac:dyDescent="0.2">
      <c r="A80" s="25">
        <v>70</v>
      </c>
      <c r="B80" s="26" t="s">
        <v>71</v>
      </c>
      <c r="C80" s="26" t="s">
        <v>195</v>
      </c>
      <c r="D80" s="57">
        <v>0</v>
      </c>
      <c r="E80" s="14">
        <f t="shared" si="5"/>
        <v>0</v>
      </c>
      <c r="F80" s="76">
        <v>0</v>
      </c>
      <c r="G80" s="13">
        <v>0</v>
      </c>
      <c r="H80" s="56">
        <f t="shared" si="3"/>
        <v>0</v>
      </c>
      <c r="I80" s="14">
        <f t="shared" si="4"/>
        <v>0</v>
      </c>
      <c r="J80" s="110"/>
      <c r="K80" s="90"/>
      <c r="L80" s="90"/>
      <c r="M80" s="90"/>
    </row>
    <row r="81" spans="1:13" s="81" customFormat="1" x14ac:dyDescent="0.2">
      <c r="A81" s="25">
        <v>71</v>
      </c>
      <c r="B81" s="26" t="s">
        <v>72</v>
      </c>
      <c r="C81" s="26" t="s">
        <v>196</v>
      </c>
      <c r="D81" s="57">
        <v>0</v>
      </c>
      <c r="E81" s="14">
        <f t="shared" si="5"/>
        <v>0</v>
      </c>
      <c r="F81" s="76">
        <v>0</v>
      </c>
      <c r="G81" s="13">
        <v>0</v>
      </c>
      <c r="H81" s="56">
        <f t="shared" si="3"/>
        <v>0</v>
      </c>
      <c r="I81" s="14">
        <f t="shared" si="4"/>
        <v>0</v>
      </c>
      <c r="J81" s="110"/>
      <c r="K81" s="90"/>
      <c r="L81" s="90"/>
      <c r="M81" s="90"/>
    </row>
    <row r="82" spans="1:13" s="81" customFormat="1" x14ac:dyDescent="0.2">
      <c r="A82" s="25">
        <v>72</v>
      </c>
      <c r="B82" s="26" t="s">
        <v>73</v>
      </c>
      <c r="C82" s="26" t="s">
        <v>197</v>
      </c>
      <c r="D82" s="57">
        <v>0</v>
      </c>
      <c r="E82" s="14">
        <f t="shared" si="5"/>
        <v>0</v>
      </c>
      <c r="F82" s="76">
        <v>0</v>
      </c>
      <c r="G82" s="13">
        <v>0</v>
      </c>
      <c r="H82" s="56">
        <f t="shared" si="3"/>
        <v>0</v>
      </c>
      <c r="I82" s="14">
        <f t="shared" si="4"/>
        <v>0</v>
      </c>
      <c r="J82" s="110"/>
      <c r="K82" s="90"/>
      <c r="L82" s="90"/>
      <c r="M82" s="90"/>
    </row>
    <row r="83" spans="1:13" s="81" customFormat="1" x14ac:dyDescent="0.2">
      <c r="A83" s="25">
        <v>73</v>
      </c>
      <c r="B83" s="26" t="s">
        <v>74</v>
      </c>
      <c r="C83" s="26" t="s">
        <v>198</v>
      </c>
      <c r="D83" s="57">
        <v>0</v>
      </c>
      <c r="E83" s="14">
        <f t="shared" si="5"/>
        <v>0</v>
      </c>
      <c r="F83" s="76">
        <v>0</v>
      </c>
      <c r="G83" s="13">
        <v>0</v>
      </c>
      <c r="H83" s="56">
        <f t="shared" si="3"/>
        <v>0</v>
      </c>
      <c r="I83" s="14">
        <f t="shared" si="4"/>
        <v>0</v>
      </c>
      <c r="J83" s="110"/>
      <c r="K83" s="90"/>
      <c r="L83" s="90"/>
      <c r="M83" s="90"/>
    </row>
    <row r="84" spans="1:13" s="81" customFormat="1" x14ac:dyDescent="0.2">
      <c r="A84" s="25">
        <v>74</v>
      </c>
      <c r="B84" s="26" t="s">
        <v>75</v>
      </c>
      <c r="C84" s="26" t="s">
        <v>199</v>
      </c>
      <c r="D84" s="57">
        <v>0</v>
      </c>
      <c r="E84" s="14">
        <f t="shared" si="5"/>
        <v>0</v>
      </c>
      <c r="F84" s="76">
        <v>0</v>
      </c>
      <c r="G84" s="13">
        <v>0</v>
      </c>
      <c r="H84" s="56">
        <f t="shared" si="3"/>
        <v>0</v>
      </c>
      <c r="I84" s="14">
        <f t="shared" si="4"/>
        <v>0</v>
      </c>
      <c r="J84" s="110"/>
      <c r="K84" s="90"/>
      <c r="L84" s="90"/>
      <c r="M84" s="90"/>
    </row>
    <row r="85" spans="1:13" s="81" customFormat="1" x14ac:dyDescent="0.2">
      <c r="A85" s="25">
        <v>75</v>
      </c>
      <c r="B85" s="26" t="s">
        <v>76</v>
      </c>
      <c r="C85" s="26" t="s">
        <v>200</v>
      </c>
      <c r="D85" s="57">
        <v>52498</v>
      </c>
      <c r="E85" s="14">
        <f t="shared" si="5"/>
        <v>52498</v>
      </c>
      <c r="F85" s="76">
        <v>0</v>
      </c>
      <c r="G85" s="13">
        <v>0</v>
      </c>
      <c r="H85" s="56">
        <f t="shared" si="3"/>
        <v>52498</v>
      </c>
      <c r="I85" s="14">
        <f t="shared" si="4"/>
        <v>52498</v>
      </c>
      <c r="J85" s="110"/>
      <c r="K85" s="90"/>
      <c r="L85" s="90"/>
      <c r="M85" s="90"/>
    </row>
    <row r="86" spans="1:13" s="81" customFormat="1" x14ac:dyDescent="0.2">
      <c r="A86" s="25">
        <v>76</v>
      </c>
      <c r="B86" s="26" t="s">
        <v>77</v>
      </c>
      <c r="C86" s="26" t="s">
        <v>201</v>
      </c>
      <c r="D86" s="57">
        <v>0</v>
      </c>
      <c r="E86" s="14">
        <f t="shared" si="5"/>
        <v>0</v>
      </c>
      <c r="F86" s="76">
        <v>0</v>
      </c>
      <c r="G86" s="13">
        <v>0</v>
      </c>
      <c r="H86" s="56">
        <f t="shared" si="3"/>
        <v>0</v>
      </c>
      <c r="I86" s="14">
        <f t="shared" si="4"/>
        <v>0</v>
      </c>
      <c r="J86" s="110"/>
      <c r="K86" s="90"/>
      <c r="L86" s="90"/>
      <c r="M86" s="90"/>
    </row>
    <row r="87" spans="1:13" s="81" customFormat="1" x14ac:dyDescent="0.2">
      <c r="A87" s="25">
        <v>77</v>
      </c>
      <c r="B87" s="26" t="s">
        <v>78</v>
      </c>
      <c r="C87" s="26" t="s">
        <v>202</v>
      </c>
      <c r="D87" s="57">
        <v>0</v>
      </c>
      <c r="E87" s="14">
        <f t="shared" si="5"/>
        <v>0</v>
      </c>
      <c r="F87" s="76">
        <v>0</v>
      </c>
      <c r="G87" s="13">
        <v>0</v>
      </c>
      <c r="H87" s="56">
        <f t="shared" si="3"/>
        <v>0</v>
      </c>
      <c r="I87" s="14">
        <f t="shared" si="4"/>
        <v>0</v>
      </c>
      <c r="J87" s="110"/>
      <c r="K87" s="90"/>
      <c r="L87" s="90"/>
      <c r="M87" s="90"/>
    </row>
    <row r="88" spans="1:13" s="81" customFormat="1" x14ac:dyDescent="0.2">
      <c r="A88" s="25">
        <v>78</v>
      </c>
      <c r="B88" s="26" t="s">
        <v>79</v>
      </c>
      <c r="C88" s="26" t="s">
        <v>203</v>
      </c>
      <c r="D88" s="57">
        <v>0</v>
      </c>
      <c r="E88" s="14">
        <f t="shared" si="5"/>
        <v>0</v>
      </c>
      <c r="F88" s="76">
        <v>0</v>
      </c>
      <c r="G88" s="13">
        <v>0</v>
      </c>
      <c r="H88" s="56">
        <f t="shared" si="3"/>
        <v>0</v>
      </c>
      <c r="I88" s="14">
        <f t="shared" si="4"/>
        <v>0</v>
      </c>
      <c r="J88" s="110"/>
      <c r="K88" s="90"/>
      <c r="L88" s="90"/>
      <c r="M88" s="90"/>
    </row>
    <row r="89" spans="1:13" s="81" customFormat="1" x14ac:dyDescent="0.2">
      <c r="A89" s="25">
        <v>79</v>
      </c>
      <c r="B89" s="26" t="s">
        <v>80</v>
      </c>
      <c r="C89" s="26" t="s">
        <v>204</v>
      </c>
      <c r="D89" s="57">
        <v>0</v>
      </c>
      <c r="E89" s="14">
        <f t="shared" si="5"/>
        <v>0</v>
      </c>
      <c r="F89" s="76">
        <v>0</v>
      </c>
      <c r="G89" s="13">
        <v>0</v>
      </c>
      <c r="H89" s="56">
        <f t="shared" si="3"/>
        <v>0</v>
      </c>
      <c r="I89" s="14">
        <f t="shared" si="4"/>
        <v>0</v>
      </c>
      <c r="J89" s="110"/>
      <c r="K89" s="90"/>
      <c r="L89" s="90"/>
      <c r="M89" s="90"/>
    </row>
    <row r="90" spans="1:13" s="81" customFormat="1" x14ac:dyDescent="0.2">
      <c r="A90" s="25">
        <v>80</v>
      </c>
      <c r="B90" s="26" t="s">
        <v>81</v>
      </c>
      <c r="C90" s="26" t="s">
        <v>205</v>
      </c>
      <c r="D90" s="57">
        <v>0</v>
      </c>
      <c r="E90" s="14">
        <f t="shared" si="5"/>
        <v>0</v>
      </c>
      <c r="F90" s="76">
        <v>0</v>
      </c>
      <c r="G90" s="13">
        <v>0</v>
      </c>
      <c r="H90" s="56">
        <f t="shared" si="3"/>
        <v>0</v>
      </c>
      <c r="I90" s="14">
        <f t="shared" si="4"/>
        <v>0</v>
      </c>
      <c r="J90" s="110"/>
      <c r="K90" s="90"/>
      <c r="L90" s="90"/>
      <c r="M90" s="90"/>
    </row>
    <row r="91" spans="1:13" s="81" customFormat="1" x14ac:dyDescent="0.2">
      <c r="A91" s="25">
        <v>81</v>
      </c>
      <c r="B91" s="26" t="s">
        <v>82</v>
      </c>
      <c r="C91" s="26" t="s">
        <v>206</v>
      </c>
      <c r="D91" s="57">
        <v>950529</v>
      </c>
      <c r="E91" s="14">
        <f t="shared" si="5"/>
        <v>950529</v>
      </c>
      <c r="F91" s="76">
        <v>0</v>
      </c>
      <c r="G91" s="13">
        <v>0</v>
      </c>
      <c r="H91" s="56">
        <f t="shared" si="3"/>
        <v>950529</v>
      </c>
      <c r="I91" s="14">
        <f t="shared" si="4"/>
        <v>950529</v>
      </c>
      <c r="J91" s="110"/>
      <c r="K91" s="90"/>
      <c r="L91" s="90"/>
      <c r="M91" s="90"/>
    </row>
    <row r="92" spans="1:13" s="81" customFormat="1" x14ac:dyDescent="0.2">
      <c r="A92" s="25">
        <v>82</v>
      </c>
      <c r="B92" s="26" t="s">
        <v>83</v>
      </c>
      <c r="C92" s="26" t="s">
        <v>207</v>
      </c>
      <c r="D92" s="57">
        <v>0</v>
      </c>
      <c r="E92" s="14">
        <f t="shared" si="5"/>
        <v>0</v>
      </c>
      <c r="F92" s="76">
        <v>0</v>
      </c>
      <c r="G92" s="13">
        <v>0</v>
      </c>
      <c r="H92" s="56">
        <f t="shared" si="3"/>
        <v>0</v>
      </c>
      <c r="I92" s="14">
        <f t="shared" si="4"/>
        <v>0</v>
      </c>
      <c r="J92" s="110"/>
      <c r="K92" s="90"/>
      <c r="L92" s="90"/>
      <c r="M92" s="90"/>
    </row>
    <row r="93" spans="1:13" s="81" customFormat="1" x14ac:dyDescent="0.2">
      <c r="A93" s="25">
        <v>83</v>
      </c>
      <c r="B93" s="26" t="s">
        <v>84</v>
      </c>
      <c r="C93" s="26" t="s">
        <v>208</v>
      </c>
      <c r="D93" s="57">
        <v>0</v>
      </c>
      <c r="E93" s="14">
        <f t="shared" si="5"/>
        <v>0</v>
      </c>
      <c r="F93" s="76">
        <v>0</v>
      </c>
      <c r="G93" s="13">
        <v>0</v>
      </c>
      <c r="H93" s="56">
        <f t="shared" si="3"/>
        <v>0</v>
      </c>
      <c r="I93" s="14">
        <f t="shared" si="4"/>
        <v>0</v>
      </c>
      <c r="J93" s="110"/>
      <c r="K93" s="90"/>
      <c r="L93" s="90"/>
      <c r="M93" s="90"/>
    </row>
    <row r="94" spans="1:13" s="81" customFormat="1" x14ac:dyDescent="0.2">
      <c r="A94" s="25">
        <v>84</v>
      </c>
      <c r="B94" s="26" t="s">
        <v>85</v>
      </c>
      <c r="C94" s="26" t="s">
        <v>209</v>
      </c>
      <c r="D94" s="57">
        <v>0</v>
      </c>
      <c r="E94" s="14">
        <f t="shared" si="5"/>
        <v>0</v>
      </c>
      <c r="F94" s="76">
        <v>0</v>
      </c>
      <c r="G94" s="13">
        <v>0</v>
      </c>
      <c r="H94" s="56">
        <f t="shared" si="3"/>
        <v>0</v>
      </c>
      <c r="I94" s="14">
        <f t="shared" si="4"/>
        <v>0</v>
      </c>
      <c r="J94" s="110"/>
      <c r="K94" s="90"/>
      <c r="L94" s="90"/>
      <c r="M94" s="90"/>
    </row>
    <row r="95" spans="1:13" s="81" customFormat="1" x14ac:dyDescent="0.2">
      <c r="A95" s="25">
        <v>85</v>
      </c>
      <c r="B95" s="26" t="s">
        <v>86</v>
      </c>
      <c r="C95" s="26" t="s">
        <v>210</v>
      </c>
      <c r="D95" s="57">
        <v>0</v>
      </c>
      <c r="E95" s="14">
        <f t="shared" si="5"/>
        <v>0</v>
      </c>
      <c r="F95" s="76">
        <v>0</v>
      </c>
      <c r="G95" s="13">
        <v>0</v>
      </c>
      <c r="H95" s="56">
        <f t="shared" si="3"/>
        <v>0</v>
      </c>
      <c r="I95" s="14">
        <f t="shared" si="4"/>
        <v>0</v>
      </c>
      <c r="J95" s="110"/>
      <c r="K95" s="90"/>
      <c r="L95" s="90"/>
      <c r="M95" s="90"/>
    </row>
    <row r="96" spans="1:13" s="81" customFormat="1" x14ac:dyDescent="0.2">
      <c r="A96" s="25">
        <v>86</v>
      </c>
      <c r="B96" s="26" t="s">
        <v>87</v>
      </c>
      <c r="C96" s="26" t="s">
        <v>211</v>
      </c>
      <c r="D96" s="57">
        <v>0</v>
      </c>
      <c r="E96" s="14">
        <f t="shared" si="5"/>
        <v>0</v>
      </c>
      <c r="F96" s="76">
        <v>0</v>
      </c>
      <c r="G96" s="13">
        <v>0</v>
      </c>
      <c r="H96" s="56">
        <f t="shared" si="3"/>
        <v>0</v>
      </c>
      <c r="I96" s="14">
        <f t="shared" si="4"/>
        <v>0</v>
      </c>
      <c r="J96" s="110"/>
      <c r="K96" s="90"/>
      <c r="L96" s="90"/>
      <c r="M96" s="90"/>
    </row>
    <row r="97" spans="1:14" s="81" customFormat="1" x14ac:dyDescent="0.2">
      <c r="A97" s="25">
        <v>87</v>
      </c>
      <c r="B97" s="26" t="s">
        <v>88</v>
      </c>
      <c r="C97" s="26" t="s">
        <v>212</v>
      </c>
      <c r="D97" s="57">
        <v>0</v>
      </c>
      <c r="E97" s="14">
        <f t="shared" si="5"/>
        <v>0</v>
      </c>
      <c r="F97" s="76">
        <v>0</v>
      </c>
      <c r="G97" s="13">
        <v>0</v>
      </c>
      <c r="H97" s="56">
        <f t="shared" si="3"/>
        <v>0</v>
      </c>
      <c r="I97" s="14">
        <f t="shared" si="4"/>
        <v>0</v>
      </c>
      <c r="J97" s="110"/>
      <c r="K97" s="90"/>
      <c r="L97" s="90"/>
      <c r="M97" s="90"/>
    </row>
    <row r="98" spans="1:14" s="81" customFormat="1" x14ac:dyDescent="0.2">
      <c r="A98" s="25">
        <v>88</v>
      </c>
      <c r="B98" s="26" t="s">
        <v>89</v>
      </c>
      <c r="C98" s="26" t="s">
        <v>213</v>
      </c>
      <c r="D98" s="57">
        <v>326299</v>
      </c>
      <c r="E98" s="14">
        <f t="shared" si="5"/>
        <v>326299</v>
      </c>
      <c r="F98" s="76">
        <v>0</v>
      </c>
      <c r="G98" s="13">
        <v>0</v>
      </c>
      <c r="H98" s="56">
        <f t="shared" si="3"/>
        <v>326299</v>
      </c>
      <c r="I98" s="14">
        <f t="shared" si="4"/>
        <v>326299</v>
      </c>
      <c r="J98" s="110"/>
      <c r="K98" s="90"/>
      <c r="L98" s="90"/>
      <c r="M98" s="90"/>
    </row>
    <row r="99" spans="1:14" s="81" customFormat="1" x14ac:dyDescent="0.2">
      <c r="A99" s="25">
        <v>89</v>
      </c>
      <c r="B99" s="26" t="s">
        <v>90</v>
      </c>
      <c r="C99" s="26" t="s">
        <v>214</v>
      </c>
      <c r="D99" s="57">
        <v>0</v>
      </c>
      <c r="E99" s="14">
        <f t="shared" si="5"/>
        <v>0</v>
      </c>
      <c r="F99" s="76">
        <v>0</v>
      </c>
      <c r="G99" s="13">
        <v>0</v>
      </c>
      <c r="H99" s="56">
        <f t="shared" si="3"/>
        <v>0</v>
      </c>
      <c r="I99" s="14">
        <f t="shared" si="4"/>
        <v>0</v>
      </c>
      <c r="J99" s="110"/>
      <c r="K99" s="90"/>
      <c r="L99" s="90"/>
      <c r="M99" s="90"/>
    </row>
    <row r="100" spans="1:14" s="81" customFormat="1" x14ac:dyDescent="0.2">
      <c r="A100" s="25">
        <v>90</v>
      </c>
      <c r="B100" s="26" t="s">
        <v>91</v>
      </c>
      <c r="C100" s="26" t="s">
        <v>215</v>
      </c>
      <c r="D100" s="57">
        <v>0</v>
      </c>
      <c r="E100" s="14">
        <f t="shared" si="5"/>
        <v>0</v>
      </c>
      <c r="F100" s="76">
        <v>0</v>
      </c>
      <c r="G100" s="13">
        <v>0</v>
      </c>
      <c r="H100" s="56">
        <f t="shared" si="3"/>
        <v>0</v>
      </c>
      <c r="I100" s="14">
        <f t="shared" si="4"/>
        <v>0</v>
      </c>
      <c r="J100" s="110"/>
      <c r="K100" s="90"/>
      <c r="L100" s="90"/>
      <c r="M100" s="90"/>
    </row>
    <row r="101" spans="1:14" s="81" customFormat="1" x14ac:dyDescent="0.2">
      <c r="A101" s="25">
        <v>91</v>
      </c>
      <c r="B101" s="26" t="s">
        <v>92</v>
      </c>
      <c r="C101" s="26" t="s">
        <v>216</v>
      </c>
      <c r="D101" s="57">
        <v>0</v>
      </c>
      <c r="E101" s="14">
        <f t="shared" si="5"/>
        <v>0</v>
      </c>
      <c r="F101" s="76">
        <v>0</v>
      </c>
      <c r="G101" s="13">
        <v>0</v>
      </c>
      <c r="H101" s="56">
        <f t="shared" si="3"/>
        <v>0</v>
      </c>
      <c r="I101" s="14">
        <f t="shared" si="4"/>
        <v>0</v>
      </c>
      <c r="J101" s="110"/>
      <c r="K101" s="90"/>
      <c r="L101" s="90"/>
      <c r="M101" s="90"/>
    </row>
    <row r="102" spans="1:14" s="81" customFormat="1" x14ac:dyDescent="0.2">
      <c r="A102" s="25">
        <v>92</v>
      </c>
      <c r="B102" s="26" t="s">
        <v>93</v>
      </c>
      <c r="C102" s="26" t="s">
        <v>217</v>
      </c>
      <c r="D102" s="57">
        <v>0</v>
      </c>
      <c r="E102" s="14">
        <f t="shared" si="5"/>
        <v>0</v>
      </c>
      <c r="F102" s="76">
        <v>0</v>
      </c>
      <c r="G102" s="13">
        <v>0</v>
      </c>
      <c r="H102" s="56">
        <f t="shared" si="3"/>
        <v>0</v>
      </c>
      <c r="I102" s="14">
        <f t="shared" si="4"/>
        <v>0</v>
      </c>
      <c r="J102" s="110"/>
      <c r="K102" s="90"/>
      <c r="L102" s="90"/>
      <c r="M102" s="90"/>
    </row>
    <row r="103" spans="1:14" s="81" customFormat="1" x14ac:dyDescent="0.2">
      <c r="A103" s="25">
        <v>93</v>
      </c>
      <c r="B103" s="26" t="s">
        <v>94</v>
      </c>
      <c r="C103" s="26" t="s">
        <v>218</v>
      </c>
      <c r="D103" s="57">
        <v>0</v>
      </c>
      <c r="E103" s="14">
        <f t="shared" si="5"/>
        <v>0</v>
      </c>
      <c r="F103" s="76">
        <v>0</v>
      </c>
      <c r="G103" s="13">
        <v>0</v>
      </c>
      <c r="H103" s="56">
        <f t="shared" si="3"/>
        <v>0</v>
      </c>
      <c r="I103" s="14">
        <f t="shared" si="4"/>
        <v>0</v>
      </c>
      <c r="J103" s="110"/>
      <c r="K103" s="90"/>
      <c r="L103" s="90"/>
      <c r="M103" s="90"/>
    </row>
    <row r="104" spans="1:14" s="81" customFormat="1" x14ac:dyDescent="0.2">
      <c r="A104" s="25">
        <v>94</v>
      </c>
      <c r="B104" s="26" t="s">
        <v>95</v>
      </c>
      <c r="C104" s="26" t="s">
        <v>219</v>
      </c>
      <c r="D104" s="57">
        <v>0</v>
      </c>
      <c r="E104" s="14">
        <f t="shared" si="5"/>
        <v>0</v>
      </c>
      <c r="F104" s="76">
        <v>0</v>
      </c>
      <c r="G104" s="13">
        <v>0</v>
      </c>
      <c r="H104" s="56">
        <f t="shared" si="3"/>
        <v>0</v>
      </c>
      <c r="I104" s="14">
        <f t="shared" si="4"/>
        <v>0</v>
      </c>
      <c r="J104" s="110"/>
      <c r="K104" s="90"/>
      <c r="L104" s="90"/>
      <c r="M104" s="90"/>
    </row>
    <row r="105" spans="1:14" s="81" customFormat="1" x14ac:dyDescent="0.2">
      <c r="A105" s="25">
        <v>95</v>
      </c>
      <c r="B105" s="26" t="s">
        <v>96</v>
      </c>
      <c r="C105" s="26" t="s">
        <v>220</v>
      </c>
      <c r="D105" s="57">
        <v>24358</v>
      </c>
      <c r="E105" s="14">
        <f t="shared" si="5"/>
        <v>24358</v>
      </c>
      <c r="F105" s="76">
        <v>0</v>
      </c>
      <c r="G105" s="13">
        <v>0</v>
      </c>
      <c r="H105" s="56">
        <f t="shared" si="3"/>
        <v>24358</v>
      </c>
      <c r="I105" s="14">
        <f t="shared" si="4"/>
        <v>24358</v>
      </c>
      <c r="J105" s="110"/>
      <c r="K105" s="90"/>
      <c r="L105" s="90"/>
      <c r="M105" s="90"/>
    </row>
    <row r="106" spans="1:14" s="81" customFormat="1" x14ac:dyDescent="0.2">
      <c r="A106" s="25">
        <v>96</v>
      </c>
      <c r="B106" s="26" t="s">
        <v>97</v>
      </c>
      <c r="C106" s="26" t="s">
        <v>221</v>
      </c>
      <c r="D106" s="57">
        <v>0</v>
      </c>
      <c r="E106" s="14">
        <f t="shared" si="5"/>
        <v>0</v>
      </c>
      <c r="F106" s="76">
        <v>0</v>
      </c>
      <c r="G106" s="13">
        <v>0</v>
      </c>
      <c r="H106" s="56">
        <f t="shared" si="3"/>
        <v>0</v>
      </c>
      <c r="I106" s="14">
        <f t="shared" si="4"/>
        <v>0</v>
      </c>
      <c r="J106" s="110"/>
      <c r="K106" s="90"/>
      <c r="L106" s="90"/>
      <c r="M106" s="90"/>
    </row>
    <row r="107" spans="1:14" s="81" customFormat="1" x14ac:dyDescent="0.2">
      <c r="A107" s="25">
        <v>97</v>
      </c>
      <c r="B107" s="26" t="s">
        <v>98</v>
      </c>
      <c r="C107" s="26" t="s">
        <v>222</v>
      </c>
      <c r="D107" s="57">
        <v>160451.99</v>
      </c>
      <c r="E107" s="14">
        <f t="shared" si="5"/>
        <v>160451.99</v>
      </c>
      <c r="F107" s="125">
        <v>0</v>
      </c>
      <c r="G107" s="13">
        <v>0</v>
      </c>
      <c r="H107" s="123">
        <f t="shared" si="3"/>
        <v>160451.99</v>
      </c>
      <c r="I107" s="124">
        <f t="shared" si="4"/>
        <v>160451.99</v>
      </c>
      <c r="J107" s="110"/>
      <c r="K107" s="90"/>
      <c r="L107" s="90"/>
      <c r="M107" s="90"/>
    </row>
    <row r="108" spans="1:14" s="81" customFormat="1" x14ac:dyDescent="0.2">
      <c r="A108" s="25">
        <v>98</v>
      </c>
      <c r="B108" s="26" t="s">
        <v>99</v>
      </c>
      <c r="C108" s="26" t="s">
        <v>223</v>
      </c>
      <c r="D108" s="57">
        <v>0</v>
      </c>
      <c r="E108" s="14">
        <f t="shared" si="5"/>
        <v>0</v>
      </c>
      <c r="F108" s="76">
        <v>0</v>
      </c>
      <c r="G108" s="13">
        <v>0</v>
      </c>
      <c r="H108" s="56">
        <f t="shared" si="3"/>
        <v>0</v>
      </c>
      <c r="I108" s="14">
        <f t="shared" si="4"/>
        <v>0</v>
      </c>
      <c r="J108" s="110"/>
      <c r="K108" s="90"/>
      <c r="L108" s="90"/>
      <c r="M108" s="90"/>
    </row>
    <row r="109" spans="1:14" s="81" customFormat="1" x14ac:dyDescent="0.2">
      <c r="A109" s="25">
        <v>99</v>
      </c>
      <c r="B109" s="26" t="s">
        <v>100</v>
      </c>
      <c r="C109" s="26" t="s">
        <v>224</v>
      </c>
      <c r="D109" s="57">
        <v>0</v>
      </c>
      <c r="E109" s="14">
        <f t="shared" si="5"/>
        <v>0</v>
      </c>
      <c r="F109" s="76">
        <v>0</v>
      </c>
      <c r="G109" s="13">
        <v>0</v>
      </c>
      <c r="H109" s="56">
        <f t="shared" si="3"/>
        <v>0</v>
      </c>
      <c r="I109" s="14">
        <f t="shared" si="4"/>
        <v>0</v>
      </c>
      <c r="J109" s="110"/>
      <c r="K109" s="90"/>
      <c r="L109" s="90"/>
      <c r="M109" s="90"/>
    </row>
    <row r="110" spans="1:14" s="81" customFormat="1" x14ac:dyDescent="0.2">
      <c r="A110" s="25">
        <v>100</v>
      </c>
      <c r="B110" s="26" t="s">
        <v>101</v>
      </c>
      <c r="C110" s="26" t="s">
        <v>225</v>
      </c>
      <c r="D110" s="57">
        <v>274522.16000000003</v>
      </c>
      <c r="E110" s="19">
        <f t="shared" si="5"/>
        <v>274522.16000000003</v>
      </c>
      <c r="F110" s="76">
        <v>0</v>
      </c>
      <c r="G110" s="13">
        <v>0</v>
      </c>
      <c r="H110" s="56">
        <f t="shared" si="3"/>
        <v>274522.16000000003</v>
      </c>
      <c r="I110" s="14">
        <f t="shared" si="4"/>
        <v>274522.16000000003</v>
      </c>
      <c r="J110" s="110"/>
      <c r="K110" s="90"/>
      <c r="L110" s="90"/>
      <c r="M110" s="90"/>
    </row>
    <row r="111" spans="1:14" s="81" customFormat="1" ht="10.8" thickBot="1" x14ac:dyDescent="0.25">
      <c r="A111" s="28"/>
      <c r="B111" s="67" t="s">
        <v>0</v>
      </c>
      <c r="C111" s="67"/>
      <c r="D111" s="68">
        <f t="shared" ref="D111:I111" si="6">SUM(D9:D110)</f>
        <v>9000000.0000000019</v>
      </c>
      <c r="E111" s="80">
        <f t="shared" si="6"/>
        <v>9000000.0000000019</v>
      </c>
      <c r="F111" s="68">
        <f t="shared" si="6"/>
        <v>0</v>
      </c>
      <c r="G111" s="68">
        <f t="shared" si="6"/>
        <v>0</v>
      </c>
      <c r="H111" s="68">
        <f t="shared" si="6"/>
        <v>9000000.0000000019</v>
      </c>
      <c r="I111" s="68">
        <f t="shared" si="6"/>
        <v>9000000.0000000019</v>
      </c>
      <c r="J111" s="90"/>
      <c r="K111" s="90"/>
      <c r="L111" s="90"/>
      <c r="M111" s="90"/>
      <c r="N111" s="111"/>
    </row>
    <row r="112" spans="1:14" s="81" customFormat="1" ht="10.8" thickTop="1" x14ac:dyDescent="0.2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2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3">
      <c r="B114" s="151" t="s">
        <v>234</v>
      </c>
      <c r="C114" s="151"/>
      <c r="D114" s="133" t="s">
        <v>237</v>
      </c>
      <c r="E114" s="133"/>
      <c r="F114" s="133"/>
      <c r="G114" s="133"/>
      <c r="H114" s="133"/>
      <c r="I114" s="133"/>
      <c r="J114" s="133"/>
      <c r="K114" s="133"/>
      <c r="L114" s="133"/>
    </row>
    <row r="115" spans="2:255" s="81" customFormat="1" ht="16.2" customHeight="1" x14ac:dyDescent="0.3">
      <c r="B115" s="151" t="s">
        <v>235</v>
      </c>
      <c r="C115" s="151"/>
      <c r="D115" s="131" t="s">
        <v>244</v>
      </c>
      <c r="E115" s="131"/>
      <c r="F115" s="131"/>
      <c r="G115" s="131"/>
      <c r="H115" s="131"/>
      <c r="I115" s="131"/>
      <c r="J115" s="131"/>
      <c r="K115" s="131"/>
      <c r="L115" s="131"/>
    </row>
    <row r="116" spans="2:255" s="81" customFormat="1" ht="16.5" customHeight="1" x14ac:dyDescent="0.3">
      <c r="B116" s="151" t="s">
        <v>233</v>
      </c>
      <c r="C116" s="151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3">
      <c r="B117" s="144" t="s">
        <v>236</v>
      </c>
      <c r="C117" s="144"/>
      <c r="D117" s="133" t="s">
        <v>238</v>
      </c>
      <c r="E117" s="133"/>
      <c r="F117" s="133"/>
      <c r="G117" s="133"/>
      <c r="H117" s="133"/>
      <c r="I117" s="133"/>
      <c r="J117" s="133"/>
      <c r="K117" s="133"/>
      <c r="L117" s="133"/>
    </row>
    <row r="118" spans="2:255" s="81" customFormat="1" ht="16.5" customHeight="1" x14ac:dyDescent="0.3">
      <c r="B118" s="144" t="s">
        <v>121</v>
      </c>
      <c r="C118" s="144"/>
      <c r="D118" s="133" t="s">
        <v>238</v>
      </c>
      <c r="E118" s="133"/>
      <c r="F118" s="133"/>
      <c r="G118" s="133"/>
      <c r="H118" s="133"/>
      <c r="I118" s="133"/>
      <c r="J118" s="133"/>
      <c r="K118" s="133"/>
      <c r="L118" s="133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3">
      <c r="B119" s="144" t="s">
        <v>122</v>
      </c>
      <c r="C119" s="144"/>
      <c r="D119" s="133" t="s">
        <v>238</v>
      </c>
      <c r="E119" s="133"/>
      <c r="F119" s="133"/>
      <c r="G119" s="133"/>
      <c r="H119" s="133"/>
      <c r="I119" s="133"/>
      <c r="J119" s="133"/>
      <c r="K119" s="133"/>
      <c r="L119" s="133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3">
      <c r="B120" s="144" t="s">
        <v>123</v>
      </c>
      <c r="C120" s="144"/>
      <c r="D120" s="133" t="s">
        <v>238</v>
      </c>
      <c r="E120" s="133"/>
      <c r="F120" s="133"/>
      <c r="G120" s="133"/>
      <c r="H120" s="133"/>
      <c r="I120" s="133"/>
      <c r="J120" s="133"/>
      <c r="K120" s="133"/>
      <c r="L120" s="133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3">
      <c r="B121" s="144" t="s">
        <v>124</v>
      </c>
      <c r="C121" s="144"/>
      <c r="D121" s="133" t="s">
        <v>238</v>
      </c>
      <c r="E121" s="133"/>
      <c r="F121" s="133"/>
      <c r="G121" s="133"/>
      <c r="H121" s="133"/>
      <c r="I121" s="133"/>
      <c r="J121" s="133"/>
      <c r="K121" s="133"/>
      <c r="L121" s="133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4" x14ac:dyDescent="0.3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4" x14ac:dyDescent="0.3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4" x14ac:dyDescent="0.3">
      <c r="B124" s="142" t="s">
        <v>239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4" x14ac:dyDescent="0.3">
      <c r="B125" s="103" t="s">
        <v>243</v>
      </c>
      <c r="C125" s="84"/>
      <c r="D125" s="90"/>
      <c r="J125" s="82"/>
    </row>
    <row r="126" spans="2:255" s="81" customFormat="1" ht="13.8" x14ac:dyDescent="0.3">
      <c r="C126" s="84"/>
      <c r="D126" s="90"/>
      <c r="J126" s="82"/>
    </row>
    <row r="127" spans="2:255" s="81" customFormat="1" ht="12" customHeight="1" x14ac:dyDescent="0.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255" s="81" customFormat="1" ht="14.25" customHeight="1" x14ac:dyDescent="0.2">
      <c r="C128" s="104"/>
      <c r="D128" s="90"/>
      <c r="J128" s="82"/>
    </row>
    <row r="129" spans="2:12" s="81" customFormat="1" ht="14.25" customHeight="1" x14ac:dyDescent="0.3">
      <c r="B129" s="146" t="s">
        <v>118</v>
      </c>
      <c r="C129" s="146"/>
      <c r="D129" s="63" t="s">
        <v>238</v>
      </c>
      <c r="J129" s="82"/>
    </row>
    <row r="130" spans="2:12" s="81" customFormat="1" ht="14.25" customHeight="1" x14ac:dyDescent="0.3">
      <c r="B130" s="146" t="s">
        <v>125</v>
      </c>
      <c r="C130" s="146"/>
      <c r="D130" s="63" t="s">
        <v>238</v>
      </c>
      <c r="J130" s="82"/>
    </row>
    <row r="131" spans="2:12" s="81" customFormat="1" ht="15" customHeight="1" x14ac:dyDescent="0.2">
      <c r="D131" s="90"/>
      <c r="J131" s="82"/>
    </row>
    <row r="132" spans="2:12" s="81" customFormat="1" ht="24.75" customHeight="1" x14ac:dyDescent="0.3">
      <c r="B132" s="147" t="s">
        <v>240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1"/>
    </row>
    <row r="133" spans="2:12" s="81" customFormat="1" ht="13.8" x14ac:dyDescent="0.3">
      <c r="B133" s="88"/>
      <c r="C133" s="88"/>
      <c r="D133" s="92"/>
      <c r="E133" s="92"/>
      <c r="F133" s="92"/>
      <c r="J133" s="82"/>
    </row>
    <row r="134" spans="2:12" s="81" customFormat="1" ht="9.75" customHeight="1" x14ac:dyDescent="0.3">
      <c r="B134" s="93"/>
      <c r="C134" s="93"/>
      <c r="J134" s="82"/>
    </row>
    <row r="135" spans="2:12" s="81" customFormat="1" ht="13.8" x14ac:dyDescent="0.3">
      <c r="B135" s="84" t="s">
        <v>103</v>
      </c>
      <c r="C135" s="84"/>
      <c r="I135" s="82"/>
      <c r="J135" s="82"/>
    </row>
    <row r="136" spans="2:12" s="81" customFormat="1" x14ac:dyDescent="0.2">
      <c r="I136" s="82"/>
      <c r="J136" s="82"/>
    </row>
    <row r="137" spans="2:12" s="81" customFormat="1" ht="13.8" x14ac:dyDescent="0.3">
      <c r="H137" s="94"/>
      <c r="I137" s="95"/>
      <c r="J137" s="95"/>
    </row>
    <row r="138" spans="2:12" s="81" customFormat="1" ht="13.8" x14ac:dyDescent="0.3">
      <c r="B138" s="93"/>
      <c r="C138" s="93"/>
      <c r="J138" s="96"/>
    </row>
    <row r="139" spans="2:12" s="81" customFormat="1" ht="14.4" thickBot="1" x14ac:dyDescent="0.35">
      <c r="B139" s="97"/>
      <c r="C139" s="97"/>
      <c r="D139" s="98"/>
      <c r="E139" s="98"/>
      <c r="F139" s="99"/>
      <c r="G139" s="100" t="s">
        <v>229</v>
      </c>
      <c r="H139" s="148">
        <v>45796</v>
      </c>
      <c r="I139" s="148"/>
      <c r="J139" s="101"/>
    </row>
    <row r="140" spans="2:12" s="81" customFormat="1" ht="13.8" x14ac:dyDescent="0.3">
      <c r="B140" s="102"/>
      <c r="C140" s="102"/>
      <c r="D140" s="149"/>
      <c r="E140" s="149"/>
      <c r="F140" s="99"/>
      <c r="G140" s="149"/>
      <c r="H140" s="149"/>
      <c r="I140" s="149"/>
      <c r="J140" s="149"/>
    </row>
    <row r="141" spans="2:12" s="81" customFormat="1" ht="13.8" x14ac:dyDescent="0.3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3.8" x14ac:dyDescent="0.3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3.8" x14ac:dyDescent="0.3">
      <c r="B143" s="102"/>
      <c r="C143" s="102"/>
      <c r="D143" s="92"/>
      <c r="E143" s="92"/>
      <c r="F143" s="92"/>
      <c r="G143" s="119"/>
      <c r="H143" s="119"/>
      <c r="I143" s="143"/>
      <c r="J143" s="143"/>
    </row>
    <row r="144" spans="2:12" s="81" customFormat="1" ht="13.8" x14ac:dyDescent="0.3">
      <c r="B144" s="102"/>
      <c r="C144" s="102"/>
      <c r="D144" s="92"/>
      <c r="E144" s="92"/>
      <c r="F144" s="92"/>
      <c r="J144" s="82"/>
    </row>
    <row r="145" spans="2:10" s="81" customFormat="1" ht="13.8" x14ac:dyDescent="0.3">
      <c r="B145" s="102"/>
      <c r="C145" s="102"/>
      <c r="D145" s="92"/>
      <c r="E145" s="92"/>
      <c r="F145" s="92"/>
      <c r="J145" s="82"/>
    </row>
    <row r="146" spans="2:10" s="81" customFormat="1" ht="13.8" x14ac:dyDescent="0.3">
      <c r="B146" s="102"/>
      <c r="C146" s="102"/>
      <c r="D146" s="92"/>
      <c r="E146" s="92"/>
      <c r="F146" s="92"/>
      <c r="J146" s="82"/>
    </row>
    <row r="147" spans="2:10" s="81" customFormat="1" ht="13.8" x14ac:dyDescent="0.3">
      <c r="B147" s="102"/>
      <c r="C147" s="102"/>
      <c r="D147" s="92"/>
      <c r="E147" s="92"/>
      <c r="F147" s="92"/>
      <c r="J147" s="82"/>
    </row>
    <row r="148" spans="2:10" s="81" customFormat="1" x14ac:dyDescent="0.2">
      <c r="J148" s="82"/>
    </row>
    <row r="149" spans="2:10" s="81" customFormat="1" x14ac:dyDescent="0.2">
      <c r="J149" s="82"/>
    </row>
    <row r="150" spans="2:10" s="81" customFormat="1" x14ac:dyDescent="0.2">
      <c r="J150" s="82"/>
    </row>
    <row r="151" spans="2:10" s="81" customFormat="1" x14ac:dyDescent="0.2">
      <c r="J151" s="82"/>
    </row>
    <row r="152" spans="2:10" s="81" customFormat="1" x14ac:dyDescent="0.2">
      <c r="J152" s="82"/>
    </row>
    <row r="153" spans="2:10" s="81" customFormat="1" x14ac:dyDescent="0.2">
      <c r="J153" s="82"/>
    </row>
    <row r="154" spans="2:10" s="81" customFormat="1" x14ac:dyDescent="0.2">
      <c r="J154" s="82"/>
    </row>
    <row r="155" spans="2:10" s="81" customFormat="1" x14ac:dyDescent="0.2">
      <c r="J155" s="82"/>
    </row>
    <row r="156" spans="2:10" s="81" customFormat="1" x14ac:dyDescent="0.2">
      <c r="J156" s="82"/>
    </row>
    <row r="157" spans="2:10" s="81" customFormat="1" x14ac:dyDescent="0.2">
      <c r="J157" s="82"/>
    </row>
    <row r="158" spans="2:10" s="81" customFormat="1" x14ac:dyDescent="0.2">
      <c r="J158" s="82"/>
    </row>
    <row r="159" spans="2:10" s="81" customFormat="1" x14ac:dyDescent="0.2">
      <c r="J159" s="82"/>
    </row>
    <row r="160" spans="2:10" s="81" customFormat="1" x14ac:dyDescent="0.2">
      <c r="J160" s="82"/>
    </row>
    <row r="161" spans="10:10" s="81" customFormat="1" x14ac:dyDescent="0.2">
      <c r="J161" s="82"/>
    </row>
    <row r="162" spans="10:10" s="81" customFormat="1" x14ac:dyDescent="0.2">
      <c r="J162" s="82"/>
    </row>
    <row r="163" spans="10:10" s="81" customFormat="1" x14ac:dyDescent="0.2">
      <c r="J163" s="82"/>
    </row>
    <row r="164" spans="10:10" s="81" customFormat="1" x14ac:dyDescent="0.2">
      <c r="J164" s="82"/>
    </row>
    <row r="165" spans="10:10" s="81" customFormat="1" x14ac:dyDescent="0.2">
      <c r="J165" s="82"/>
    </row>
    <row r="166" spans="10:10" s="81" customFormat="1" x14ac:dyDescent="0.2">
      <c r="J166" s="82"/>
    </row>
    <row r="167" spans="10:10" s="81" customFormat="1" x14ac:dyDescent="0.2">
      <c r="J167" s="82"/>
    </row>
    <row r="168" spans="10:10" s="81" customFormat="1" x14ac:dyDescent="0.2">
      <c r="J168" s="82"/>
    </row>
    <row r="169" spans="10:10" s="81" customFormat="1" x14ac:dyDescent="0.2">
      <c r="J169" s="82"/>
    </row>
    <row r="170" spans="10:10" s="81" customFormat="1" x14ac:dyDescent="0.2">
      <c r="J170" s="82"/>
    </row>
    <row r="171" spans="10:10" s="81" customFormat="1" x14ac:dyDescent="0.2">
      <c r="J171" s="82"/>
    </row>
    <row r="172" spans="10:10" s="81" customFormat="1" x14ac:dyDescent="0.2">
      <c r="J172" s="82"/>
    </row>
    <row r="173" spans="10:10" s="81" customFormat="1" x14ac:dyDescent="0.2">
      <c r="J173" s="82"/>
    </row>
    <row r="174" spans="10:10" s="81" customFormat="1" x14ac:dyDescent="0.2">
      <c r="J174" s="82"/>
    </row>
    <row r="175" spans="10:10" s="81" customFormat="1" x14ac:dyDescent="0.2">
      <c r="J175" s="82"/>
    </row>
    <row r="176" spans="10:10" s="81" customFormat="1" x14ac:dyDescent="0.2">
      <c r="J176" s="82"/>
    </row>
    <row r="177" spans="10:10" s="81" customFormat="1" x14ac:dyDescent="0.2">
      <c r="J177" s="82"/>
    </row>
    <row r="178" spans="10:10" s="81" customFormat="1" x14ac:dyDescent="0.2">
      <c r="J178" s="82"/>
    </row>
    <row r="179" spans="10:10" s="81" customFormat="1" x14ac:dyDescent="0.2">
      <c r="J179" s="82"/>
    </row>
    <row r="180" spans="10:10" s="81" customFormat="1" x14ac:dyDescent="0.2">
      <c r="J180" s="82"/>
    </row>
    <row r="181" spans="10:10" s="81" customFormat="1" x14ac:dyDescent="0.2">
      <c r="J181" s="82"/>
    </row>
    <row r="182" spans="10:10" s="81" customFormat="1" x14ac:dyDescent="0.2">
      <c r="J182" s="82"/>
    </row>
    <row r="183" spans="10:10" s="81" customFormat="1" x14ac:dyDescent="0.2">
      <c r="J183" s="82"/>
    </row>
    <row r="184" spans="10:10" s="81" customFormat="1" x14ac:dyDescent="0.2">
      <c r="J184" s="82"/>
    </row>
    <row r="185" spans="10:10" s="81" customFormat="1" x14ac:dyDescent="0.2">
      <c r="J185" s="82"/>
    </row>
    <row r="186" spans="10:10" s="81" customFormat="1" x14ac:dyDescent="0.2">
      <c r="J186" s="82"/>
    </row>
    <row r="187" spans="10:10" s="81" customFormat="1" x14ac:dyDescent="0.2">
      <c r="J187" s="82"/>
    </row>
  </sheetData>
  <sheetProtection algorithmName="SHA-512" hashValue="XukUoih2wnG0KyOZSmZCFKoHJ4KqrTtjHzaEMH4pT2Q0sy21+WN9lTI6T4OvGL3srJdWyshvuC8ej8vciiR9tA==" saltValue="9XoStGFnCvrQ4B5VZziqcQ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2</xdr:col>
                    <xdr:colOff>1066800</xdr:colOff>
                    <xdr:row>114</xdr:row>
                    <xdr:rowOff>137160</xdr:rowOff>
                  </from>
                  <to>
                    <xdr:col>3</xdr:col>
                    <xdr:colOff>594360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548640</xdr:colOff>
                    <xdr:row>114</xdr:row>
                    <xdr:rowOff>114300</xdr:rowOff>
                  </from>
                  <to>
                    <xdr:col>4</xdr:col>
                    <xdr:colOff>304800</xdr:colOff>
                    <xdr:row>116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FA 1</vt:lpstr>
      <vt:lpstr>FA 2</vt:lpstr>
      <vt:lpstr>FA 3</vt:lpstr>
      <vt:lpstr>FA 4</vt:lpstr>
      <vt:lpstr>FA 5</vt:lpstr>
      <vt:lpstr>FA 6</vt:lpstr>
      <vt:lpstr>FA 7</vt:lpstr>
      <vt:lpstr>FA 8</vt:lpstr>
      <vt:lpstr>FA 9</vt:lpstr>
      <vt:lpstr>FA 10</vt:lpstr>
      <vt:lpstr>FA 11</vt:lpstr>
      <vt:lpstr>'FA 1'!Print_Titles</vt:lpstr>
      <vt:lpstr>'FA 2'!Print_Titles</vt:lpstr>
      <vt:lpstr>'FA 3'!Print_Titles</vt:lpstr>
      <vt:lpstr>'FA 4'!Print_Titles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DEAP25</cp:keywords>
  <cp:lastModifiedBy>Kardos, Nichole</cp:lastModifiedBy>
  <cp:lastPrinted>2025-01-31T21:44:49Z</cp:lastPrinted>
  <dcterms:created xsi:type="dcterms:W3CDTF">2003-09-04T13:10:28Z</dcterms:created>
  <dcterms:modified xsi:type="dcterms:W3CDTF">2025-05-19T21:11:58Z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