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Funding Authorizations\Funding Auths SFY27\"/>
    </mc:Choice>
  </mc:AlternateContent>
  <xr:revisionPtr revIDLastSave="0" documentId="13_ncr:1_{632B9A30-6898-4CD2-A249-AF781067311B}" xr6:coauthVersionLast="47" xr6:coauthVersionMax="47" xr10:uidLastSave="{00000000-0000-0000-0000-000000000000}"/>
  <bookViews>
    <workbookView xWindow="28680" yWindow="-120" windowWidth="29040" windowHeight="15720" xr2:uid="{00000000-000D-0000-FFFF-FFFF00000000}"/>
  </bookViews>
  <sheets>
    <sheet name="FA1" sheetId="1" r:id="rId1"/>
    <sheet name="FFATA Reporting" sheetId="2" state="hidden" r:id="rId2"/>
  </sheets>
  <definedNames>
    <definedName name="_xlnm.Print_Area" localSheetId="0">'FA1'!$A$1:$L$141</definedName>
    <definedName name="_xlnm.Print_Titles" localSheetId="0">'FA1'!$2:$6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7" i="1" l="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F9" i="1" l="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I110" i="1"/>
  <c r="I58" i="1"/>
  <c r="I59" i="1"/>
  <c r="I60" i="1"/>
  <c r="I61" i="1"/>
  <c r="I62" i="1"/>
  <c r="I63" i="1"/>
  <c r="I64" i="1"/>
  <c r="I65" i="1"/>
  <c r="I66" i="1"/>
  <c r="I67"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57" i="1"/>
  <c r="I56" i="1"/>
  <c r="I55"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10" i="1"/>
  <c r="I9" i="1"/>
  <c r="B4" i="2"/>
  <c r="C4" i="2" s="1"/>
  <c r="B9" i="2"/>
  <c r="C9" i="2" s="1"/>
  <c r="B10" i="2"/>
  <c r="D10" i="2" s="1"/>
  <c r="B12" i="2"/>
  <c r="D12" i="2" s="1"/>
  <c r="B19" i="2"/>
  <c r="C19" i="2" s="1"/>
  <c r="B20" i="2"/>
  <c r="C20" i="2" s="1"/>
  <c r="B21" i="2"/>
  <c r="C21" i="2" s="1"/>
  <c r="B25" i="2"/>
  <c r="C25" i="2" s="1"/>
  <c r="B26" i="2"/>
  <c r="D26" i="2" s="1"/>
  <c r="B28" i="2"/>
  <c r="C28" i="2" s="1"/>
  <c r="B36" i="2"/>
  <c r="C36" i="2" s="1"/>
  <c r="B37" i="2"/>
  <c r="C37" i="2" s="1"/>
  <c r="B44" i="2"/>
  <c r="D44" i="2" s="1"/>
  <c r="B45" i="2"/>
  <c r="C45" i="2" s="1"/>
  <c r="B46" i="2"/>
  <c r="C46" i="2" s="1"/>
  <c r="F105" i="1"/>
  <c r="F106" i="1"/>
  <c r="F107" i="1"/>
  <c r="F108" i="1"/>
  <c r="F109" i="1"/>
  <c r="F110"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7" i="1"/>
  <c r="F66" i="1"/>
  <c r="F65" i="1"/>
  <c r="F64" i="1"/>
  <c r="F63" i="1"/>
  <c r="F62" i="1"/>
  <c r="F61" i="1"/>
  <c r="F60" i="1"/>
  <c r="F59" i="1"/>
  <c r="F58" i="1"/>
  <c r="F57" i="1"/>
  <c r="B3" i="2"/>
  <c r="K9" i="1"/>
  <c r="K10" i="1"/>
  <c r="L10" i="1" s="1"/>
  <c r="B5" i="2"/>
  <c r="D5" i="2" s="1"/>
  <c r="K11" i="1"/>
  <c r="B6" i="2"/>
  <c r="C6" i="2" s="1"/>
  <c r="K12" i="1"/>
  <c r="B7" i="2"/>
  <c r="C7" i="2" s="1"/>
  <c r="K13" i="1"/>
  <c r="B8" i="2"/>
  <c r="C8" i="2" s="1"/>
  <c r="K14" i="1"/>
  <c r="K15" i="1"/>
  <c r="K16" i="1"/>
  <c r="B11" i="2"/>
  <c r="C11" i="2" s="1"/>
  <c r="K17" i="1"/>
  <c r="K18" i="1"/>
  <c r="B13" i="2"/>
  <c r="C13" i="2" s="1"/>
  <c r="K19" i="1"/>
  <c r="B14" i="2"/>
  <c r="C14" i="2" s="1"/>
  <c r="K20" i="1"/>
  <c r="B15" i="2"/>
  <c r="K21" i="1"/>
  <c r="B16" i="2"/>
  <c r="D16" i="2" s="1"/>
  <c r="K22" i="1"/>
  <c r="B17" i="2"/>
  <c r="C17" i="2" s="1"/>
  <c r="K23" i="1"/>
  <c r="B18" i="2"/>
  <c r="C18" i="2" s="1"/>
  <c r="K24" i="1"/>
  <c r="K25" i="1"/>
  <c r="K26" i="1"/>
  <c r="K27" i="1"/>
  <c r="B22" i="2"/>
  <c r="K28" i="1"/>
  <c r="B23" i="2"/>
  <c r="D23" i="2" s="1"/>
  <c r="K29" i="1"/>
  <c r="B24" i="2"/>
  <c r="D24" i="2" s="1"/>
  <c r="K30" i="1"/>
  <c r="K31" i="1"/>
  <c r="K32" i="1"/>
  <c r="B27" i="2"/>
  <c r="C27" i="2" s="1"/>
  <c r="K33" i="1"/>
  <c r="K34" i="1"/>
  <c r="B29" i="2"/>
  <c r="D29" i="2" s="1"/>
  <c r="K35" i="1"/>
  <c r="B30" i="2"/>
  <c r="D30" i="2" s="1"/>
  <c r="K36" i="1"/>
  <c r="B31" i="2"/>
  <c r="C31" i="2" s="1"/>
  <c r="K37" i="1"/>
  <c r="B32" i="2"/>
  <c r="K38" i="1"/>
  <c r="B33" i="2"/>
  <c r="C33" i="2" s="1"/>
  <c r="K39" i="1"/>
  <c r="B34" i="2"/>
  <c r="C34" i="2" s="1"/>
  <c r="K40" i="1"/>
  <c r="B35" i="2"/>
  <c r="D35" i="2" s="1"/>
  <c r="K41" i="1"/>
  <c r="K42" i="1"/>
  <c r="K43" i="1"/>
  <c r="B38" i="2"/>
  <c r="K44" i="1"/>
  <c r="B39" i="2"/>
  <c r="C39" i="2" s="1"/>
  <c r="K45" i="1"/>
  <c r="B40" i="2"/>
  <c r="C40" i="2" s="1"/>
  <c r="K46" i="1"/>
  <c r="B41" i="2"/>
  <c r="D41" i="2" s="1"/>
  <c r="K47" i="1"/>
  <c r="B42" i="2"/>
  <c r="C42" i="2" s="1"/>
  <c r="K48" i="1"/>
  <c r="B43" i="2"/>
  <c r="D43" i="2" s="1"/>
  <c r="K49" i="1"/>
  <c r="K50" i="1"/>
  <c r="K51" i="1"/>
  <c r="K52" i="1"/>
  <c r="B47" i="2"/>
  <c r="D47" i="2" s="1"/>
  <c r="K53" i="1"/>
  <c r="B48" i="2"/>
  <c r="D48" i="2" s="1"/>
  <c r="K54" i="1"/>
  <c r="B49" i="2"/>
  <c r="D49" i="2" s="1"/>
  <c r="K55" i="1"/>
  <c r="B50" i="2"/>
  <c r="C50" i="2" s="1"/>
  <c r="B51" i="2"/>
  <c r="B52" i="2"/>
  <c r="B53" i="2"/>
  <c r="B54" i="2"/>
  <c r="B55" i="2"/>
  <c r="C55" i="2" s="1"/>
  <c r="B56" i="2"/>
  <c r="C56" i="2" s="1"/>
  <c r="B57" i="2"/>
  <c r="C57" i="2" s="1"/>
  <c r="B58" i="2"/>
  <c r="B59" i="2"/>
  <c r="B60" i="2"/>
  <c r="C60" i="2" s="1"/>
  <c r="B61" i="2"/>
  <c r="D61" i="2" s="1"/>
  <c r="J70" i="1"/>
  <c r="B62" i="2" s="1"/>
  <c r="C62" i="2" s="1"/>
  <c r="J71" i="1"/>
  <c r="B63" i="2" s="1"/>
  <c r="D63" i="2" s="1"/>
  <c r="J72" i="1"/>
  <c r="B64" i="2" s="1"/>
  <c r="D64" i="2" s="1"/>
  <c r="J73" i="1"/>
  <c r="B65" i="2" s="1"/>
  <c r="J74" i="1"/>
  <c r="B66" i="2" s="1"/>
  <c r="J75" i="1"/>
  <c r="B67" i="2" s="1"/>
  <c r="J76" i="1"/>
  <c r="B68" i="2" s="1"/>
  <c r="J77" i="1"/>
  <c r="B69" i="2" s="1"/>
  <c r="J78" i="1"/>
  <c r="B70" i="2" s="1"/>
  <c r="J79" i="1"/>
  <c r="B71" i="2" s="1"/>
  <c r="J80" i="1"/>
  <c r="B72" i="2" s="1"/>
  <c r="J81" i="1"/>
  <c r="B73" i="2" s="1"/>
  <c r="C73" i="2" s="1"/>
  <c r="J82" i="1"/>
  <c r="B74" i="2" s="1"/>
  <c r="C74" i="2" s="1"/>
  <c r="J83" i="1"/>
  <c r="B75" i="2" s="1"/>
  <c r="C75" i="2" s="1"/>
  <c r="J84" i="1"/>
  <c r="B76" i="2" s="1"/>
  <c r="D76" i="2" s="1"/>
  <c r="J85" i="1"/>
  <c r="B77" i="2" s="1"/>
  <c r="D77" i="2" s="1"/>
  <c r="J86" i="1"/>
  <c r="B78" i="2" s="1"/>
  <c r="D78" i="2" s="1"/>
  <c r="J87" i="1"/>
  <c r="B79" i="2" s="1"/>
  <c r="C79" i="2" s="1"/>
  <c r="J88" i="1"/>
  <c r="B80" i="2" s="1"/>
  <c r="C80" i="2" s="1"/>
  <c r="J89" i="1"/>
  <c r="B81" i="2" s="1"/>
  <c r="D81" i="2" s="1"/>
  <c r="J90" i="1"/>
  <c r="B82" i="2" s="1"/>
  <c r="C82" i="2" s="1"/>
  <c r="J91" i="1"/>
  <c r="B83" i="2" s="1"/>
  <c r="J92" i="1"/>
  <c r="B84" i="2" s="1"/>
  <c r="J93" i="1"/>
  <c r="B85" i="2" s="1"/>
  <c r="J94" i="1"/>
  <c r="B86" i="2" s="1"/>
  <c r="C86" i="2" s="1"/>
  <c r="J95" i="1"/>
  <c r="B87" i="2" s="1"/>
  <c r="C87" i="2" s="1"/>
  <c r="J96" i="1"/>
  <c r="B88" i="2" s="1"/>
  <c r="J97" i="1"/>
  <c r="B89" i="2" s="1"/>
  <c r="J98" i="1"/>
  <c r="B90" i="2" s="1"/>
  <c r="D90" i="2" s="1"/>
  <c r="J99" i="1"/>
  <c r="B91" i="2" s="1"/>
  <c r="J100" i="1"/>
  <c r="B92" i="2" s="1"/>
  <c r="C92" i="2" s="1"/>
  <c r="J101" i="1"/>
  <c r="B93" i="2" s="1"/>
  <c r="C93" i="2" s="1"/>
  <c r="J102" i="1"/>
  <c r="B94" i="2" s="1"/>
  <c r="C94" i="2" s="1"/>
  <c r="J103" i="1"/>
  <c r="B95" i="2" s="1"/>
  <c r="C95" i="2" s="1"/>
  <c r="J104" i="1"/>
  <c r="B96" i="2" s="1"/>
  <c r="D96" i="2" s="1"/>
  <c r="J105" i="1"/>
  <c r="B97" i="2" s="1"/>
  <c r="J106" i="1"/>
  <c r="B98" i="2" s="1"/>
  <c r="D98" i="2" s="1"/>
  <c r="J107" i="1"/>
  <c r="B99" i="2" s="1"/>
  <c r="J108" i="1"/>
  <c r="B100" i="2" s="1"/>
  <c r="C100" i="2" s="1"/>
  <c r="J109" i="1"/>
  <c r="B101" i="2" s="1"/>
  <c r="J110" i="1"/>
  <c r="B102" i="2" s="1"/>
  <c r="K57" i="1"/>
  <c r="K58" i="1"/>
  <c r="K59" i="1"/>
  <c r="K60" i="1"/>
  <c r="K61" i="1"/>
  <c r="K62" i="1"/>
  <c r="K63" i="1"/>
  <c r="K64" i="1"/>
  <c r="K65" i="1"/>
  <c r="K66" i="1"/>
  <c r="K67"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56" i="1"/>
  <c r="H111" i="1"/>
  <c r="G111" i="1"/>
  <c r="E111" i="1"/>
  <c r="D111" i="1"/>
  <c r="D100" i="2" l="1"/>
  <c r="E100" i="2" s="1"/>
  <c r="F100" i="2" s="1"/>
  <c r="D20" i="2"/>
  <c r="C71" i="2"/>
  <c r="D71" i="2"/>
  <c r="C72" i="2"/>
  <c r="D72" i="2"/>
  <c r="D68" i="2"/>
  <c r="C68" i="2"/>
  <c r="D89" i="2"/>
  <c r="C89" i="2"/>
  <c r="C88" i="2"/>
  <c r="D88" i="2"/>
  <c r="D84" i="2"/>
  <c r="C84" i="2"/>
  <c r="C102" i="2"/>
  <c r="D102" i="2"/>
  <c r="C54" i="2"/>
  <c r="D54" i="2"/>
  <c r="D101" i="2"/>
  <c r="C101" i="2"/>
  <c r="C69" i="2"/>
  <c r="D69" i="2"/>
  <c r="D3" i="2"/>
  <c r="C3" i="2"/>
  <c r="C52" i="2"/>
  <c r="D52" i="2"/>
  <c r="C51" i="2"/>
  <c r="D51" i="2"/>
  <c r="C58" i="2"/>
  <c r="D58" i="2"/>
  <c r="D22" i="2"/>
  <c r="C22" i="2"/>
  <c r="C70" i="2"/>
  <c r="D70" i="2"/>
  <c r="C85" i="2"/>
  <c r="D85" i="2"/>
  <c r="D99" i="2"/>
  <c r="C99" i="2"/>
  <c r="C83" i="2"/>
  <c r="D83" i="2"/>
  <c r="C67" i="2"/>
  <c r="D67" i="2"/>
  <c r="D32" i="2"/>
  <c r="C32" i="2"/>
  <c r="C38" i="2"/>
  <c r="D38" i="2"/>
  <c r="C15" i="2"/>
  <c r="D15" i="2"/>
  <c r="D73" i="2"/>
  <c r="E73" i="2" s="1"/>
  <c r="F73" i="2" s="1"/>
  <c r="C5" i="2"/>
  <c r="E5" i="2" s="1"/>
  <c r="F5" i="2" s="1"/>
  <c r="D4" i="2"/>
  <c r="E4" i="2" s="1"/>
  <c r="F4" i="2" s="1"/>
  <c r="D21" i="2"/>
  <c r="E21" i="2" s="1"/>
  <c r="F21" i="2" s="1"/>
  <c r="I111" i="1"/>
  <c r="C10" i="2"/>
  <c r="E10" i="2" s="1"/>
  <c r="F10" i="2" s="1"/>
  <c r="D7" i="2"/>
  <c r="E7" i="2" s="1"/>
  <c r="F7" i="2" s="1"/>
  <c r="D37" i="2"/>
  <c r="E37" i="2" s="1"/>
  <c r="F37" i="2" s="1"/>
  <c r="D36" i="2"/>
  <c r="E36" i="2" s="1"/>
  <c r="F36" i="2" s="1"/>
  <c r="D6" i="2"/>
  <c r="E6" i="2" s="1"/>
  <c r="F6" i="2" s="1"/>
  <c r="C63" i="2"/>
  <c r="E63" i="2" s="1"/>
  <c r="F63" i="2" s="1"/>
  <c r="C90" i="2"/>
  <c r="E90" i="2" s="1"/>
  <c r="F90" i="2" s="1"/>
  <c r="D62" i="2"/>
  <c r="E62" i="2" s="1"/>
  <c r="F62" i="2" s="1"/>
  <c r="C35" i="2"/>
  <c r="E35" i="2" s="1"/>
  <c r="F35" i="2" s="1"/>
  <c r="D95" i="2"/>
  <c r="E95" i="2" s="1"/>
  <c r="F95" i="2" s="1"/>
  <c r="D94" i="2"/>
  <c r="E94" i="2" s="1"/>
  <c r="F94" i="2" s="1"/>
  <c r="C48" i="2"/>
  <c r="E48" i="2" s="1"/>
  <c r="F48" i="2" s="1"/>
  <c r="C47" i="2"/>
  <c r="E47" i="2" s="1"/>
  <c r="F47" i="2" s="1"/>
  <c r="C16" i="2"/>
  <c r="E16" i="2" s="1"/>
  <c r="F16" i="2" s="1"/>
  <c r="D17" i="2"/>
  <c r="E17" i="2" s="1"/>
  <c r="F17" i="2" s="1"/>
  <c r="D46" i="2"/>
  <c r="E46" i="2" s="1"/>
  <c r="F46" i="2" s="1"/>
  <c r="D53" i="2"/>
  <c r="C53" i="2"/>
  <c r="C43" i="2"/>
  <c r="E43" i="2" s="1"/>
  <c r="F43" i="2" s="1"/>
  <c r="D42" i="2"/>
  <c r="E42" i="2" s="1"/>
  <c r="F42" i="2" s="1"/>
  <c r="D14" i="2"/>
  <c r="E14" i="2" s="1"/>
  <c r="F14" i="2" s="1"/>
  <c r="C30" i="2"/>
  <c r="E30" i="2" s="1"/>
  <c r="F30" i="2" s="1"/>
  <c r="C29" i="2"/>
  <c r="E29" i="2" s="1"/>
  <c r="F29" i="2" s="1"/>
  <c r="D57" i="2"/>
  <c r="E57" i="2" s="1"/>
  <c r="F57" i="2" s="1"/>
  <c r="D28" i="2"/>
  <c r="E28" i="2" s="1"/>
  <c r="F28" i="2" s="1"/>
  <c r="C76" i="2"/>
  <c r="E76" i="2" s="1"/>
  <c r="F76" i="2" s="1"/>
  <c r="D50" i="2"/>
  <c r="E50" i="2" s="1"/>
  <c r="F50" i="2" s="1"/>
  <c r="D27" i="2"/>
  <c r="E27" i="2" s="1"/>
  <c r="F27" i="2" s="1"/>
  <c r="D86" i="2"/>
  <c r="E86" i="2" s="1"/>
  <c r="F86" i="2" s="1"/>
  <c r="D75" i="2"/>
  <c r="E75" i="2" s="1"/>
  <c r="F75" i="2" s="1"/>
  <c r="D56" i="2"/>
  <c r="E56" i="2" s="1"/>
  <c r="F56" i="2" s="1"/>
  <c r="D39" i="2"/>
  <c r="E39" i="2" s="1"/>
  <c r="F39" i="2" s="1"/>
  <c r="C26" i="2"/>
  <c r="E26" i="2" s="1"/>
  <c r="F26" i="2" s="1"/>
  <c r="C49" i="2"/>
  <c r="E49" i="2" s="1"/>
  <c r="F49" i="2" s="1"/>
  <c r="C24" i="2"/>
  <c r="E24" i="2" s="1"/>
  <c r="F24" i="2" s="1"/>
  <c r="C12" i="2"/>
  <c r="E12" i="2" s="1"/>
  <c r="F12" i="2" s="1"/>
  <c r="C44" i="2"/>
  <c r="E44" i="2" s="1"/>
  <c r="F44" i="2" s="1"/>
  <c r="C77" i="2"/>
  <c r="E77" i="2" s="1"/>
  <c r="F77" i="2" s="1"/>
  <c r="D87" i="2"/>
  <c r="E87" i="2" s="1"/>
  <c r="F87" i="2" s="1"/>
  <c r="D55" i="2"/>
  <c r="E55" i="2" s="1"/>
  <c r="F55" i="2" s="1"/>
  <c r="C23" i="2"/>
  <c r="E23" i="2" s="1"/>
  <c r="F23" i="2" s="1"/>
  <c r="D11" i="2"/>
  <c r="E11" i="2" s="1"/>
  <c r="F11" i="2" s="1"/>
  <c r="D80" i="2"/>
  <c r="E80" i="2" s="1"/>
  <c r="F80" i="2" s="1"/>
  <c r="C66" i="2"/>
  <c r="D93" i="2"/>
  <c r="E93" i="2" s="1"/>
  <c r="F93" i="2" s="1"/>
  <c r="D79" i="2"/>
  <c r="E79" i="2" s="1"/>
  <c r="F79" i="2" s="1"/>
  <c r="C61" i="2"/>
  <c r="E61" i="2" s="1"/>
  <c r="F61" i="2" s="1"/>
  <c r="D97" i="2"/>
  <c r="D92" i="2"/>
  <c r="E92" i="2" s="1"/>
  <c r="F92" i="2" s="1"/>
  <c r="D74" i="2"/>
  <c r="E74" i="2" s="1"/>
  <c r="F74" i="2" s="1"/>
  <c r="D65" i="2"/>
  <c r="D60" i="2"/>
  <c r="E60" i="2" s="1"/>
  <c r="F60" i="2" s="1"/>
  <c r="C97" i="2"/>
  <c r="C65" i="2"/>
  <c r="C81" i="2"/>
  <c r="E81" i="2" s="1"/>
  <c r="F81" i="2" s="1"/>
  <c r="D66" i="2"/>
  <c r="C96" i="2"/>
  <c r="E96" i="2" s="1"/>
  <c r="F96" i="2" s="1"/>
  <c r="C78" i="2"/>
  <c r="E78" i="2" s="1"/>
  <c r="F78" i="2" s="1"/>
  <c r="C64" i="2"/>
  <c r="E64" i="2" s="1"/>
  <c r="F64" i="2" s="1"/>
  <c r="D91" i="2"/>
  <c r="D82" i="2"/>
  <c r="E82" i="2" s="1"/>
  <c r="F82" i="2" s="1"/>
  <c r="D59" i="2"/>
  <c r="C98" i="2"/>
  <c r="E98" i="2" s="1"/>
  <c r="F98" i="2" s="1"/>
  <c r="C91" i="2"/>
  <c r="C59" i="2"/>
  <c r="D34" i="2"/>
  <c r="E34" i="2" s="1"/>
  <c r="F34" i="2" s="1"/>
  <c r="D25" i="2"/>
  <c r="E25" i="2" s="1"/>
  <c r="F25" i="2" s="1"/>
  <c r="E20" i="2"/>
  <c r="F20" i="2" s="1"/>
  <c r="D33" i="2"/>
  <c r="E33" i="2" s="1"/>
  <c r="F33" i="2" s="1"/>
  <c r="D19" i="2"/>
  <c r="E19" i="2" s="1"/>
  <c r="F19" i="2" s="1"/>
  <c r="D9" i="2"/>
  <c r="E9" i="2" s="1"/>
  <c r="F9" i="2" s="1"/>
  <c r="B103" i="2"/>
  <c r="D18" i="2"/>
  <c r="E18" i="2" s="1"/>
  <c r="F18" i="2" s="1"/>
  <c r="D45" i="2"/>
  <c r="E45" i="2" s="1"/>
  <c r="F45" i="2" s="1"/>
  <c r="D40" i="2"/>
  <c r="E40" i="2" s="1"/>
  <c r="F40" i="2" s="1"/>
  <c r="D31" i="2"/>
  <c r="E31" i="2" s="1"/>
  <c r="F31" i="2" s="1"/>
  <c r="D13" i="2"/>
  <c r="E13" i="2" s="1"/>
  <c r="F13" i="2" s="1"/>
  <c r="D8" i="2"/>
  <c r="E8" i="2" s="1"/>
  <c r="C41" i="2"/>
  <c r="E41" i="2" s="1"/>
  <c r="F41" i="2" s="1"/>
  <c r="F111" i="1"/>
  <c r="L49" i="1"/>
  <c r="L64" i="1"/>
  <c r="L28" i="1"/>
  <c r="L50" i="1"/>
  <c r="L91" i="1"/>
  <c r="L19" i="1"/>
  <c r="L31" i="1"/>
  <c r="L110" i="1"/>
  <c r="L98" i="1"/>
  <c r="L86" i="1"/>
  <c r="L74" i="1"/>
  <c r="L60" i="1"/>
  <c r="L105" i="1"/>
  <c r="L93" i="1"/>
  <c r="L73" i="1"/>
  <c r="L65" i="1"/>
  <c r="L56" i="1"/>
  <c r="L32" i="1"/>
  <c r="L30" i="1"/>
  <c r="L18" i="1"/>
  <c r="L44" i="1"/>
  <c r="L42" i="1"/>
  <c r="L41" i="1"/>
  <c r="L20" i="1"/>
  <c r="L16" i="1"/>
  <c r="L94" i="1"/>
  <c r="L83" i="1"/>
  <c r="L71" i="1"/>
  <c r="L57" i="1"/>
  <c r="L70" i="1"/>
  <c r="L48" i="1"/>
  <c r="L36" i="1"/>
  <c r="L24" i="1"/>
  <c r="L104" i="1"/>
  <c r="L92" i="1"/>
  <c r="L81" i="1"/>
  <c r="L67" i="1"/>
  <c r="L82" i="1"/>
  <c r="L103" i="1"/>
  <c r="L66" i="1"/>
  <c r="L11" i="1"/>
  <c r="L90" i="1"/>
  <c r="L61" i="1"/>
  <c r="L100" i="1"/>
  <c r="L87" i="1"/>
  <c r="L88" i="1"/>
  <c r="L75" i="1"/>
  <c r="L72" i="1"/>
  <c r="L76" i="1"/>
  <c r="L46" i="1"/>
  <c r="L33" i="1"/>
  <c r="L21" i="1"/>
  <c r="L23" i="1"/>
  <c r="L89" i="1"/>
  <c r="L58" i="1"/>
  <c r="L62" i="1"/>
  <c r="L37" i="1"/>
  <c r="L25" i="1"/>
  <c r="L109" i="1"/>
  <c r="L97" i="1"/>
  <c r="L59" i="1"/>
  <c r="L47" i="1"/>
  <c r="L9" i="1"/>
  <c r="L55" i="1"/>
  <c r="L79" i="1"/>
  <c r="L53" i="1"/>
  <c r="L17" i="1"/>
  <c r="L77" i="1"/>
  <c r="L38" i="1"/>
  <c r="L14" i="1"/>
  <c r="L22" i="1"/>
  <c r="K111" i="1"/>
  <c r="L84" i="1"/>
  <c r="L101" i="1"/>
  <c r="L63" i="1"/>
  <c r="L51" i="1"/>
  <c r="L39" i="1"/>
  <c r="L27" i="1"/>
  <c r="L15" i="1"/>
  <c r="J111" i="1"/>
  <c r="L26" i="1"/>
  <c r="L99" i="1"/>
  <c r="L108" i="1"/>
  <c r="L106" i="1"/>
  <c r="L35" i="1"/>
  <c r="L107" i="1"/>
  <c r="L45" i="1"/>
  <c r="L34" i="1"/>
  <c r="L80" i="1"/>
  <c r="L54" i="1"/>
  <c r="L96" i="1"/>
  <c r="L29" i="1"/>
  <c r="L43" i="1"/>
  <c r="L13" i="1"/>
  <c r="L95" i="1"/>
  <c r="L85" i="1"/>
  <c r="L102" i="1"/>
  <c r="L78" i="1"/>
  <c r="L52" i="1"/>
  <c r="L40" i="1"/>
  <c r="L12" i="1"/>
  <c r="E71" i="2" l="1"/>
  <c r="F71" i="2" s="1"/>
  <c r="E84" i="2"/>
  <c r="F84" i="2" s="1"/>
  <c r="E3" i="2"/>
  <c r="F3" i="2" s="1"/>
  <c r="E89" i="2"/>
  <c r="F89" i="2" s="1"/>
  <c r="E68" i="2"/>
  <c r="F68" i="2" s="1"/>
  <c r="E99" i="2"/>
  <c r="F99" i="2" s="1"/>
  <c r="E32" i="2"/>
  <c r="F32" i="2" s="1"/>
  <c r="E15" i="2"/>
  <c r="F15" i="2" s="1"/>
  <c r="E72" i="2"/>
  <c r="F72" i="2" s="1"/>
  <c r="E22" i="2"/>
  <c r="F22" i="2" s="1"/>
  <c r="E88" i="2"/>
  <c r="F88" i="2" s="1"/>
  <c r="E69" i="2"/>
  <c r="F69" i="2" s="1"/>
  <c r="E52" i="2"/>
  <c r="F52" i="2" s="1"/>
  <c r="E38" i="2"/>
  <c r="F38" i="2" s="1"/>
  <c r="E58" i="2"/>
  <c r="F58" i="2" s="1"/>
  <c r="E54" i="2"/>
  <c r="F54" i="2" s="1"/>
  <c r="E67" i="2"/>
  <c r="F67" i="2" s="1"/>
  <c r="E53" i="2"/>
  <c r="F53" i="2" s="1"/>
  <c r="E51" i="2"/>
  <c r="F51" i="2" s="1"/>
  <c r="E83" i="2"/>
  <c r="F83" i="2" s="1"/>
  <c r="E85" i="2"/>
  <c r="F85" i="2" s="1"/>
  <c r="E101" i="2"/>
  <c r="F101" i="2" s="1"/>
  <c r="E70" i="2"/>
  <c r="F70" i="2" s="1"/>
  <c r="E102" i="2"/>
  <c r="F102" i="2" s="1"/>
  <c r="E97" i="2"/>
  <c r="F97" i="2" s="1"/>
  <c r="C103" i="2"/>
  <c r="E59" i="2"/>
  <c r="F59" i="2" s="1"/>
  <c r="E66" i="2"/>
  <c r="F66" i="2" s="1"/>
  <c r="E91" i="2"/>
  <c r="F91" i="2" s="1"/>
  <c r="E65" i="2"/>
  <c r="F65" i="2" s="1"/>
  <c r="F8" i="2"/>
  <c r="D103" i="2"/>
  <c r="L111" i="1"/>
  <c r="E103" i="2" l="1"/>
  <c r="F103" i="2"/>
</calcChain>
</file>

<file path=xl/sharedStrings.xml><?xml version="1.0" encoding="utf-8"?>
<sst xmlns="http://schemas.openxmlformats.org/spreadsheetml/2006/main" count="394" uniqueCount="264">
  <si>
    <t>Total</t>
  </si>
  <si>
    <t>COUNTY</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</si>
  <si>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</si>
  <si>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</si>
  <si>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</si>
  <si>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</si>
  <si>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</si>
  <si>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</si>
  <si>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</si>
  <si>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</si>
  <si>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</si>
  <si>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</si>
  <si>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</si>
  <si>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</si>
  <si>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</si>
  <si>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</si>
  <si>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</si>
  <si>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</si>
  <si>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</si>
  <si>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</si>
  <si>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</si>
  <si>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</si>
  <si>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</si>
  <si>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</si>
  <si>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</si>
  <si>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</si>
  <si>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</si>
  <si>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</si>
  <si>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</si>
  <si>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</si>
  <si>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</si>
  <si>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</si>
  <si>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</si>
  <si>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</si>
  <si>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</si>
  <si>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</si>
  <si>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</si>
  <si>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</si>
  <si>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</si>
  <si>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</si>
  <si>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</si>
  <si>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</si>
  <si>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</si>
  <si>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</si>
  <si>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</si>
  <si>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</si>
  <si>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</si>
  <si>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</si>
  <si>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</si>
  <si>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</si>
  <si>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</si>
  <si>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</si>
  <si>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</si>
  <si>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</si>
  <si>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</si>
  <si>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</si>
  <si>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</si>
  <si>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</si>
  <si>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</si>
  <si>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</si>
  <si>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</si>
  <si>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</si>
  <si>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</si>
  <si>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</si>
  <si>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</si>
  <si>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</si>
  <si>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</si>
  <si>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</si>
  <si>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</si>
  <si>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</si>
  <si>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</si>
  <si>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</si>
  <si>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</si>
  <si>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</si>
  <si>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</si>
  <si>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</si>
  <si>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</si>
  <si>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</si>
  <si>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</si>
  <si>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</si>
  <si>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</si>
  <si>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</si>
  <si>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</si>
  <si>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</si>
  <si>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</si>
  <si>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</si>
  <si>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</si>
  <si>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</si>
  <si>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</si>
  <si>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</si>
  <si>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</si>
  <si>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</si>
  <si>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</si>
  <si>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</si>
  <si>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</si>
  <si>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</si>
  <si>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</si>
  <si>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</si>
  <si>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</si>
  <si>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</si>
  <si>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</si>
  <si>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</si>
  <si>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ALLOCATION PERIOD</t>
  </si>
  <si>
    <t>AUTHORIZED SIGNATURE</t>
  </si>
  <si>
    <t>Additional Allocation</t>
  </si>
  <si>
    <t>Grand Total Allocation</t>
  </si>
  <si>
    <t>Co. No.</t>
  </si>
  <si>
    <t>01</t>
  </si>
  <si>
    <t>02</t>
  </si>
  <si>
    <t>03</t>
  </si>
  <si>
    <t>04</t>
  </si>
  <si>
    <t>05</t>
  </si>
  <si>
    <t>06</t>
  </si>
  <si>
    <t>07</t>
  </si>
  <si>
    <t>08</t>
  </si>
  <si>
    <t>09</t>
  </si>
  <si>
    <t>UEI</t>
  </si>
  <si>
    <t xml:space="preserve">Federal Agency: </t>
  </si>
  <si>
    <t>F5VHYUU13NC5</t>
  </si>
  <si>
    <t>XVEEJSNY7UX9</t>
  </si>
  <si>
    <t>GTC2BCN7SKK3</t>
  </si>
  <si>
    <t>PK8UYTSNJCC3</t>
  </si>
  <si>
    <t>PBZ9TLZMHUS9</t>
  </si>
  <si>
    <t>UZ19JT8JXLF3</t>
  </si>
  <si>
    <t>Q14JUM5NZQ43</t>
  </si>
  <si>
    <t>FSW9MGNZAK39</t>
  </si>
  <si>
    <t>TLCTJWDJH1H9</t>
  </si>
  <si>
    <t>MJBMXLN9NJT5</t>
  </si>
  <si>
    <t>W5TCDKMLHE69</t>
  </si>
  <si>
    <t>KVJHUFURQDM5</t>
  </si>
  <si>
    <t>PF3KTEELMHV6</t>
  </si>
  <si>
    <t>HL4FGNJNGE97</t>
  </si>
  <si>
    <t>FVT7YDQ5CAA5</t>
  </si>
  <si>
    <t>UC6WJ2MQMJS8</t>
  </si>
  <si>
    <t>CL7NKCTNQG75</t>
  </si>
  <si>
    <t>GYUNA9W1NFM1</t>
  </si>
  <si>
    <t>KE57QE2GV5F1</t>
  </si>
  <si>
    <t>DCEGK6HA11M5</t>
  </si>
  <si>
    <t>YJJ7KT3E58F5</t>
  </si>
  <si>
    <t>HYKLQVNWLXK7</t>
  </si>
  <si>
    <t>MXEZRW9DKR86</t>
  </si>
  <si>
    <t>V1UAJ4L87WQ7</t>
  </si>
  <si>
    <t>LTZ2U8LZQ214</t>
  </si>
  <si>
    <t>TH2WJPJRMGV3</t>
  </si>
  <si>
    <t>VDL5DNFQX374</t>
  </si>
  <si>
    <t>ELV6JGB11QK6</t>
  </si>
  <si>
    <t>C9P5MDJC7KY7</t>
  </si>
  <si>
    <t>GSJ6K8J2PD57</t>
  </si>
  <si>
    <t>KZN4GK5262K3</t>
  </si>
  <si>
    <t>LJ5BA6U2HLM7</t>
  </si>
  <si>
    <t>DYB5XFVEN8H3</t>
  </si>
  <si>
    <t>ZTVELM361423</t>
  </si>
  <si>
    <t>FFKTRQCNN143</t>
  </si>
  <si>
    <t>QKY9R8A8D5J6</t>
  </si>
  <si>
    <t>F4L4FXEB3BK3</t>
  </si>
  <si>
    <t>W3JTGJ1KP5D7</t>
  </si>
  <si>
    <t>DAZ3PRU8U4J5</t>
  </si>
  <si>
    <t>VCU5LD71N9U3</t>
  </si>
  <si>
    <t>YBEQWGFJPMJ3</t>
  </si>
  <si>
    <t>MRL8MYNJJ3Y5</t>
  </si>
  <si>
    <t>JBDCD9V41BX7</t>
  </si>
  <si>
    <t>DQHZEVAV95G5</t>
  </si>
  <si>
    <t>EXFKXBHH7EG7</t>
  </si>
  <si>
    <t>YJEUCNJ7BQK7</t>
  </si>
  <si>
    <t>C1GWSADARX51</t>
  </si>
  <si>
    <t>ENMJWY3H3CJ9</t>
  </si>
  <si>
    <t>XTNRLKJLA4S9</t>
  </si>
  <si>
    <t>X7YWWY6ZP574</t>
  </si>
  <si>
    <t>SYGAGEFDHYR7</t>
  </si>
  <si>
    <t>HE3NNNUE27M7</t>
  </si>
  <si>
    <t>F6A8UC99JWJ5</t>
  </si>
  <si>
    <t>QKUFL37VPGH6</t>
  </si>
  <si>
    <t>UGGQGSSKBGJ5</t>
  </si>
  <si>
    <t>LLPJBC6N2LL3</t>
  </si>
  <si>
    <t>YQ96F8BJYTJ9</t>
  </si>
  <si>
    <t>HA4QLH34LNS3</t>
  </si>
  <si>
    <t>TT3NTH2NDJ73</t>
  </si>
  <si>
    <t>EZ15XL6BMM68</t>
  </si>
  <si>
    <t>YL69DGLK4CH3</t>
  </si>
  <si>
    <t>E78ZAJM3BFL3</t>
  </si>
  <si>
    <t>HFNSK95FS7Z8</t>
  </si>
  <si>
    <t>NF58K566HQM7</t>
  </si>
  <si>
    <t>F7TLT2GMEJE1</t>
  </si>
  <si>
    <t>CRA2KCAL8BA4</t>
  </si>
  <si>
    <t>LTXVW6QF6297</t>
  </si>
  <si>
    <t>GFFMCW9XDA53</t>
  </si>
  <si>
    <t>FT59QFEAU344</t>
  </si>
  <si>
    <t>NRDUHMGL7ZW4</t>
  </si>
  <si>
    <t>T11BE678U9P5</t>
  </si>
  <si>
    <t>MBXQSJ2NMCK9</t>
  </si>
  <si>
    <t>FQ8LFJGMABJ4</t>
  </si>
  <si>
    <t>VZNPMCLFT5R6</t>
  </si>
  <si>
    <t>QZ6BZPGLX4Y9</t>
  </si>
  <si>
    <t>T3BUM1CVS9N5</t>
  </si>
  <si>
    <t>Q63FZNTJM3M4</t>
  </si>
  <si>
    <t>LKBEJQFLAAK5</t>
  </si>
  <si>
    <t>KGCCCHJJZZ43</t>
  </si>
  <si>
    <t>GCB7UCV96NW6</t>
  </si>
  <si>
    <t>GTATPCDJVYN8</t>
  </si>
  <si>
    <t>RS3KYMYTKJL3</t>
  </si>
  <si>
    <t>FNVTCUQGCHM5</t>
  </si>
  <si>
    <t>U86MZUYPL7C5</t>
  </si>
  <si>
    <t>W41TRA3NUNS1</t>
  </si>
  <si>
    <t>FMWCTM24C9J8</t>
  </si>
  <si>
    <t>E29GLEXDH849</t>
  </si>
  <si>
    <t>JLNEVJ2625L8</t>
  </si>
  <si>
    <t>LHMKBD4AGRJ5</t>
  </si>
  <si>
    <t>EBWNMFHTNV41</t>
  </si>
  <si>
    <t>FTJ2WJPLWMJ3</t>
  </si>
  <si>
    <t>WLTATC4JLJ54</t>
  </si>
  <si>
    <t>QWRZCQJFTEE4</t>
  </si>
  <si>
    <t>X7B4LX1QQMX6</t>
  </si>
  <si>
    <t>DACFHCLQKMS1</t>
  </si>
  <si>
    <t>M14KKHY2NNR3</t>
  </si>
  <si>
    <t>ME2DJHMYWG55</t>
  </si>
  <si>
    <t>PLCDT7JFA8B1</t>
  </si>
  <si>
    <t>L98MCUHKC2J8</t>
  </si>
  <si>
    <t>FUNDING AUTHORIZATION</t>
  </si>
  <si>
    <t>Date:</t>
  </si>
  <si>
    <t>FUNDING SOURCE:</t>
  </si>
  <si>
    <t>EFFECTIVE DATE:</t>
  </si>
  <si>
    <t>AUTHORIZATION NUMBER:</t>
  </si>
  <si>
    <t>6/1/2026 to 5/31/2027</t>
  </si>
  <si>
    <t>7/1/2026 to 6/30/2027</t>
  </si>
  <si>
    <t>Total Allocation</t>
  </si>
  <si>
    <t>GrantAlloc1</t>
  </si>
  <si>
    <t>GrantAlloc2</t>
  </si>
  <si>
    <t>Variance</t>
  </si>
  <si>
    <t>YLN4BFCJCP39</t>
  </si>
  <si>
    <t>Initial Allocation</t>
  </si>
  <si>
    <t xml:space="preserve">Payment Period: </t>
  </si>
  <si>
    <t xml:space="preserve">Service Period: </t>
  </si>
  <si>
    <t xml:space="preserve">Period of Performance: </t>
  </si>
  <si>
    <t xml:space="preserve">Budget Period: </t>
  </si>
  <si>
    <t xml:space="preserve">Contact Information for DHHS: </t>
  </si>
  <si>
    <t xml:space="preserve">Indirect Cost Rate: </t>
  </si>
  <si>
    <t>N/A</t>
  </si>
  <si>
    <t>SUBRECIPIENTS MUST PERMIT DHHS AND AUDITORS TO ACCESS THE SUBRECIPIENT'S RECORDS AND FINANCIAL STATEMENTS FOR DHHS TO FULFILL ITS MONITORING REQUIREMENTS.</t>
  </si>
  <si>
    <t>OBLIGATIONS INCURRED AND EXPENDITURES MADE UNDER THIS ADVICE WILL BE SUBJECT TO LIMITATIONS PUBLISHED BY FEDERAL AND STATE AGENCIES AS TO THE AVAILABILITY OF FUNDS.</t>
  </si>
  <si>
    <t>FFY26</t>
  </si>
  <si>
    <t>FFY27</t>
  </si>
  <si>
    <t xml:space="preserve">Award Number: </t>
  </si>
  <si>
    <t xml:space="preserve">Award Date: </t>
  </si>
  <si>
    <t xml:space="preserve">Award Name: </t>
  </si>
  <si>
    <t xml:space="preserve">Assistance Listing Program Title: </t>
  </si>
  <si>
    <t xml:space="preserve">Assistance Listing Number: </t>
  </si>
  <si>
    <t xml:space="preserve">Statutory Authority: </t>
  </si>
  <si>
    <t xml:space="preserve">Research &amp; Development: </t>
  </si>
  <si>
    <t xml:space="preserve">Project Description: </t>
  </si>
  <si>
    <t>Administration for Children and Families</t>
  </si>
  <si>
    <t>No</t>
  </si>
  <si>
    <t>THE COUNTY MUST LIQUIDATE ALL FINANCIAL OBLIGATIONS, SPEND OUT, OR RETURN ANY UNSPENT ALLOCATED FUNDS, AND SUBMIT IT FINAL PROGRAM REPORTS WITHIN 90 DAYS OF THE PROJECT END DATE.</t>
  </si>
  <si>
    <t>Additional Requirements</t>
  </si>
  <si>
    <t xml:space="preserve">for Subrecipients: </t>
  </si>
  <si>
    <t>Low-Income Home Energy Assistance Program</t>
  </si>
  <si>
    <t>Title XXVI OBRA 1981 S2601</t>
  </si>
  <si>
    <t>2601NCLIEA</t>
  </si>
  <si>
    <t>Jasmyne Simmons</t>
  </si>
  <si>
    <t xml:space="preserve">FFY 2026 </t>
  </si>
  <si>
    <t>jasmyne.simmons@dhhs.nc.gov</t>
  </si>
  <si>
    <t>93.568</t>
  </si>
  <si>
    <t>10/01/25 - 9/30/27</t>
  </si>
  <si>
    <t>Gloria J. Waters</t>
  </si>
  <si>
    <t>LIEAP helps keep families safe and healthy through initiatives that assist families with energy cost. LIEAP provides federally funded assistance to reduce the costs associated with home energy bills, energy crises, weatherization, and minor energy related home repairs.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</si>
</sst>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1" formatCode="_(* #,##0_);_(* \(#,##0\);_(* &quot;-&quot;_);_(@_)"/>
    <numFmt numFmtId="44" formatCode="_(&quot;$&quot;* #,##0.00_);_(&quot;$&quot;* \(#,##0.00\);_(&quot;$&quot;* &quot;-&quot;??_);_(@_)"/>
    <numFmt numFmtId="43" formatCode="_(* #,##0.00_);_(* \(#,##0.00\);_(* &quot;-&quot;??_);_(@_)"/>
    <numFmt numFmtId="164" formatCode="_(* #,##0_);_(* \(#,##0\);_(* &quot;-&quot;??_);_(@_)"/>
    <numFmt numFmtId="165" formatCode="[$-409]mmmm\ d\,\ yyyy;@"/>
  </numFmts>
  <fonts count="16" x14ac:knownFonts="1">
    <font>
      <sz val="10"/>
      <name val="Arial"/>
    </font>
    <font>
      <sz val="10"/>
      <name val="Arial"/>
      <family val="2"/>
    </font>
    <font>
      <sz val="8"/>
      <name val="Arial"/>
      <family val="2"/>
    </font>
    <font>
      <sz val="8"/>
      <name val="Calibri"/>
      <family val="2"/>
      <scheme val="minor"/>
    </font>
    <font>
      <b/>
      <sz val="10"/>
      <name val="Calibri"/>
      <family val="2"/>
      <scheme val="minor"/>
    </font>
    <font>
      <sz val="7"/>
      <name val="Calibri"/>
      <family val="2"/>
      <scheme val="minor"/>
    </font>
    <font>
      <b/>
      <sz val="8"/>
      <name val="Calibri"/>
      <family val="2"/>
      <scheme val="minor"/>
    </font>
    <font>
      <b/>
      <sz val="11"/>
      <name val="Calibri"/>
      <family val="2"/>
      <scheme val="minor"/>
    </font>
    <font>
      <sz val="11"/>
      <name val="Calibri"/>
      <family val="2"/>
      <scheme val="minor"/>
    </font>
    <font>
      <sz val="10"/>
      <name val="Calibri"/>
      <family val="2"/>
      <scheme val="minor"/>
    </font>
    <font>
      <b/>
      <sz val="10"/>
      <color theme="4" tint="-0.499984740745262"/>
      <name val="Calibri"/>
      <family val="2"/>
      <scheme val="minor"/>
    </font>
    <font>
      <sz val="11"/>
      <color theme="4" tint="-0.499984740745262"/>
      <name val="Calibri"/>
      <family val="2"/>
      <scheme val="minor"/>
    </font>
    <font>
      <sz val="10"/>
      <color theme="4" tint="-0.499984740745262"/>
      <name val="Calibri"/>
      <family val="2"/>
      <scheme val="minor"/>
    </font>
    <font>
      <i/>
      <sz val="11"/>
      <color theme="4" tint="-0.499984740745262"/>
      <name val="Calibri"/>
      <family val="2"/>
      <scheme val="minor"/>
    </font>
    <font>
      <i/>
      <sz val="10"/>
      <color theme="4" tint="-0.499984740745262"/>
      <name val="Calibri"/>
      <family val="2"/>
      <scheme val="minor"/>
    </font>
    <font>
      <sz val="20"/>
      <name val="Brush Script MT"/>
      <family val="4"/>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18">
    <border>
      <left/>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right style="thin">
        <color indexed="64"/>
      </right>
      <top style="thin">
        <color indexed="64"/>
      </top>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91">
    <xf numFmtId="0" fontId="0" fillId="0" borderId="0" xfId="0"/>
    <xf numFmtId="0" fontId="3" fillId="0" borderId="0" xfId="0" applyFont="1"/>
    <xf numFmtId="164" fontId="3" fillId="0" borderId="0" xfId="1" applyNumberFormat="1" applyFont="1" applyBorder="1" applyAlignment="1"/>
    <xf numFmtId="0" fontId="4" fillId="0" borderId="0" xfId="0" applyFont="1"/>
    <xf numFmtId="0" fontId="5" fillId="0" borderId="2"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0" xfId="0" applyFont="1" applyAlignment="1">
      <alignment horizontal="center"/>
    </xf>
    <xf numFmtId="0" fontId="3" fillId="0" borderId="6" xfId="0" quotePrefix="1" applyFont="1" applyBorder="1" applyAlignment="1">
      <alignment horizontal="center"/>
    </xf>
    <xf numFmtId="0" fontId="3" fillId="0" borderId="5" xfId="0" applyFont="1" applyBorder="1"/>
    <xf numFmtId="3" fontId="3" fillId="0" borderId="0" xfId="0" applyNumberFormat="1" applyFont="1"/>
    <xf numFmtId="164" fontId="3" fillId="0" borderId="0" xfId="1" quotePrefix="1" applyNumberFormat="1" applyFont="1" applyBorder="1" applyAlignment="1">
      <alignment horizontal="right"/>
    </xf>
    <xf numFmtId="43" fontId="3" fillId="0" borderId="0" xfId="1" quotePrefix="1" applyFont="1" applyBorder="1" applyAlignment="1"/>
    <xf numFmtId="43" fontId="6" fillId="0" borderId="0" xfId="0" applyNumberFormat="1" applyFont="1"/>
    <xf numFmtId="0" fontId="3" fillId="0" borderId="6" xfId="0" applyFont="1" applyBorder="1" applyAlignment="1">
      <alignment horizontal="center"/>
    </xf>
    <xf numFmtId="0" fontId="3" fillId="0" borderId="6" xfId="0" applyFont="1" applyBorder="1"/>
    <xf numFmtId="43" fontId="3" fillId="0" borderId="0" xfId="1" applyFont="1" applyBorder="1" applyAlignment="1"/>
    <xf numFmtId="0" fontId="3" fillId="0" borderId="8" xfId="0" applyFont="1" applyBorder="1" applyAlignment="1">
      <alignment horizontal="center"/>
    </xf>
    <xf numFmtId="6" fontId="3" fillId="0" borderId="0" xfId="1" applyNumberFormat="1" applyFont="1" applyBorder="1"/>
    <xf numFmtId="6" fontId="3" fillId="0" borderId="0" xfId="1" applyNumberFormat="1" applyFont="1" applyBorder="1" applyAlignment="1"/>
    <xf numFmtId="0" fontId="7" fillId="0" borderId="0" xfId="0" applyFont="1"/>
    <xf numFmtId="0" fontId="8" fillId="0" borderId="0" xfId="0" applyFont="1"/>
    <xf numFmtId="164" fontId="7" fillId="0" borderId="0" xfId="1" applyNumberFormat="1" applyFont="1" applyBorder="1" applyAlignment="1"/>
    <xf numFmtId="0" fontId="4" fillId="0" borderId="0" xfId="0" applyFont="1" applyAlignment="1">
      <alignment horizontal="left"/>
    </xf>
    <xf numFmtId="0" fontId="3" fillId="0" borderId="0" xfId="0" applyFont="1" applyAlignment="1">
      <alignment horizontal="left"/>
    </xf>
    <xf numFmtId="0" fontId="9" fillId="0" borderId="0" xfId="0" applyFont="1"/>
    <xf numFmtId="165" fontId="3" fillId="0" borderId="0" xfId="0" applyNumberFormat="1" applyFont="1" applyAlignment="1">
      <alignment horizontal="center"/>
    </xf>
    <xf numFmtId="0" fontId="9" fillId="0" borderId="13" xfId="0" applyFont="1" applyBorder="1" applyAlignment="1">
      <alignment horizontal="left"/>
    </xf>
    <xf numFmtId="0" fontId="3" fillId="0" borderId="13" xfId="0" applyFont="1" applyBorder="1" applyAlignment="1" applyProtection="1">
      <alignment horizontal="left"/>
      <protection locked="0"/>
    </xf>
    <xf numFmtId="0" fontId="3" fillId="0" borderId="0" xfId="0" applyFont="1" applyAlignment="1" applyProtection="1">
      <alignment horizontal="left"/>
      <protection locked="0"/>
    </xf>
    <xf numFmtId="0" fontId="3" fillId="0" borderId="0" xfId="0" applyFont="1" applyProtection="1">
      <protection locked="0"/>
    </xf>
    <xf numFmtId="0" fontId="9" fillId="0" borderId="0" xfId="0" applyFont="1" applyAlignment="1">
      <alignment horizontal="left"/>
    </xf>
    <xf numFmtId="44" fontId="3" fillId="0" borderId="0" xfId="2" applyFont="1" applyFill="1" applyBorder="1" applyAlignment="1" applyProtection="1">
      <protection locked="0"/>
    </xf>
    <xf numFmtId="0" fontId="3" fillId="0" borderId="0" xfId="0" applyFont="1" applyAlignment="1">
      <alignment wrapText="1"/>
    </xf>
    <xf numFmtId="0" fontId="9" fillId="0" borderId="0" xfId="0" applyFont="1" applyAlignment="1" applyProtection="1">
      <alignment horizontal="left"/>
      <protection locked="0"/>
    </xf>
    <xf numFmtId="0" fontId="4" fillId="0" borderId="0" xfId="0" applyFont="1" applyAlignment="1">
      <alignment wrapText="1"/>
    </xf>
    <xf numFmtId="0" fontId="10" fillId="0" borderId="0" xfId="0" applyFont="1" applyAlignment="1">
      <alignment horizontal="left"/>
    </xf>
    <xf numFmtId="0" fontId="7" fillId="0" borderId="0" xfId="0" applyFont="1" applyAlignment="1">
      <alignment horizontal="left" vertical="center"/>
    </xf>
    <xf numFmtId="0" fontId="6" fillId="0" borderId="2" xfId="0" applyFont="1" applyBorder="1" applyAlignment="1">
      <alignment horizontal="center"/>
    </xf>
    <xf numFmtId="0" fontId="6" fillId="0" borderId="3" xfId="0" applyFont="1" applyBorder="1" applyAlignment="1">
      <alignment horizontal="center"/>
    </xf>
    <xf numFmtId="0" fontId="6" fillId="0" borderId="7" xfId="0" applyFont="1" applyBorder="1" applyAlignment="1">
      <alignment horizontal="center"/>
    </xf>
    <xf numFmtId="164" fontId="6" fillId="0" borderId="2" xfId="1" applyNumberFormat="1" applyFont="1" applyBorder="1" applyAlignment="1">
      <alignment horizontal="center"/>
    </xf>
    <xf numFmtId="0" fontId="6" fillId="0" borderId="4" xfId="0" applyFont="1" applyBorder="1" applyAlignment="1">
      <alignment horizontal="center"/>
    </xf>
    <xf numFmtId="0" fontId="6" fillId="0" borderId="8" xfId="0" applyFont="1" applyBorder="1"/>
    <xf numFmtId="14" fontId="10" fillId="0" borderId="0" xfId="0" applyNumberFormat="1" applyFont="1"/>
    <xf numFmtId="41" fontId="3" fillId="0" borderId="9" xfId="1" applyNumberFormat="1" applyFont="1" applyBorder="1" applyAlignment="1">
      <alignment horizontal="right"/>
    </xf>
    <xf numFmtId="41" fontId="3" fillId="0" borderId="11" xfId="1" applyNumberFormat="1" applyFont="1" applyBorder="1" applyAlignment="1">
      <alignment horizontal="right"/>
    </xf>
    <xf numFmtId="41" fontId="3" fillId="0" borderId="5" xfId="1" applyNumberFormat="1" applyFont="1" applyBorder="1" applyAlignment="1">
      <alignment horizontal="right"/>
    </xf>
    <xf numFmtId="41" fontId="3" fillId="0" borderId="6" xfId="1" applyNumberFormat="1" applyFont="1" applyBorder="1" applyAlignment="1">
      <alignment horizontal="right"/>
    </xf>
    <xf numFmtId="41" fontId="6" fillId="0" borderId="12" xfId="2" applyNumberFormat="1" applyFont="1" applyBorder="1"/>
    <xf numFmtId="41" fontId="6" fillId="0" borderId="8" xfId="2" applyNumberFormat="1" applyFont="1" applyBorder="1" applyAlignment="1"/>
    <xf numFmtId="41" fontId="6" fillId="0" borderId="12" xfId="2" applyNumberFormat="1" applyFont="1" applyBorder="1" applyAlignment="1"/>
    <xf numFmtId="41" fontId="0" fillId="0" borderId="0" xfId="0" applyNumberFormat="1"/>
    <xf numFmtId="41" fontId="0" fillId="0" borderId="15" xfId="0" applyNumberFormat="1" applyBorder="1"/>
    <xf numFmtId="9" fontId="0" fillId="0" borderId="0" xfId="0" applyNumberFormat="1"/>
    <xf numFmtId="0" fontId="7" fillId="0" borderId="0" xfId="0" applyFont="1" applyAlignment="1">
      <alignment horizontal="right"/>
    </xf>
    <xf numFmtId="0" fontId="9" fillId="0" borderId="0" xfId="0" applyFont="1" applyAlignment="1">
      <alignment horizontal="right"/>
    </xf>
    <xf numFmtId="0" fontId="4" fillId="0" borderId="0" xfId="0" applyFont="1" applyAlignment="1">
      <alignment horizontal="left" wrapText="1"/>
    </xf>
    <xf numFmtId="165" fontId="10" fillId="3" borderId="0" xfId="0" applyNumberFormat="1" applyFont="1" applyFill="1" applyAlignment="1">
      <alignment horizontal="left"/>
    </xf>
    <xf numFmtId="14" fontId="10" fillId="3" borderId="0" xfId="0" applyNumberFormat="1" applyFont="1" applyFill="1"/>
    <xf numFmtId="41" fontId="3" fillId="3" borderId="9" xfId="0" applyNumberFormat="1" applyFont="1" applyFill="1" applyBorder="1"/>
    <xf numFmtId="41" fontId="3" fillId="3" borderId="5" xfId="0" applyNumberFormat="1" applyFont="1" applyFill="1" applyBorder="1"/>
    <xf numFmtId="41" fontId="3" fillId="3" borderId="6" xfId="0" applyNumberFormat="1" applyFont="1" applyFill="1" applyBorder="1"/>
    <xf numFmtId="41" fontId="3" fillId="2" borderId="14" xfId="1" applyNumberFormat="1" applyFont="1" applyFill="1" applyBorder="1" applyAlignment="1">
      <alignment horizontal="right"/>
    </xf>
    <xf numFmtId="41" fontId="3" fillId="2" borderId="9" xfId="1" applyNumberFormat="1" applyFont="1" applyFill="1" applyBorder="1" applyAlignment="1">
      <alignment horizontal="right"/>
    </xf>
    <xf numFmtId="41" fontId="3" fillId="2" borderId="10" xfId="1" applyNumberFormat="1" applyFont="1" applyFill="1" applyBorder="1" applyAlignment="1">
      <alignment horizontal="right"/>
    </xf>
    <xf numFmtId="41" fontId="3" fillId="2" borderId="5" xfId="1" applyNumberFormat="1" applyFont="1" applyFill="1" applyBorder="1" applyAlignment="1">
      <alignment horizontal="right"/>
    </xf>
    <xf numFmtId="0" fontId="11" fillId="3" borderId="0" xfId="0" applyFont="1" applyFill="1" applyAlignment="1">
      <alignment horizontal="left"/>
    </xf>
    <xf numFmtId="0" fontId="6" fillId="0" borderId="1" xfId="0" applyFont="1" applyBorder="1" applyAlignment="1">
      <alignment horizontal="center"/>
    </xf>
    <xf numFmtId="0" fontId="11" fillId="3" borderId="0" xfId="0" applyFont="1" applyFill="1"/>
    <xf numFmtId="0" fontId="6" fillId="0" borderId="11" xfId="0" applyFont="1" applyBorder="1" applyAlignment="1">
      <alignment wrapText="1"/>
    </xf>
    <xf numFmtId="0" fontId="6" fillId="0" borderId="14" xfId="0" applyFont="1" applyBorder="1"/>
    <xf numFmtId="0" fontId="6" fillId="0" borderId="11" xfId="0" applyFont="1" applyBorder="1"/>
    <xf numFmtId="0" fontId="11" fillId="3" borderId="0" xfId="0" quotePrefix="1" applyFont="1" applyFill="1"/>
    <xf numFmtId="0" fontId="15" fillId="0" borderId="13" xfId="0" applyFont="1" applyBorder="1" applyAlignment="1">
      <alignment horizontal="left"/>
    </xf>
    <xf numFmtId="0" fontId="3" fillId="0" borderId="17" xfId="0" applyFont="1" applyBorder="1" applyAlignment="1">
      <alignment horizontal="center"/>
    </xf>
    <xf numFmtId="0" fontId="3" fillId="0" borderId="17" xfId="0" applyFont="1" applyBorder="1"/>
    <xf numFmtId="0" fontId="3" fillId="0" borderId="16" xfId="0" applyFont="1" applyBorder="1"/>
    <xf numFmtId="41" fontId="3" fillId="3" borderId="16" xfId="0" applyNumberFormat="1" applyFont="1" applyFill="1" applyBorder="1"/>
    <xf numFmtId="0" fontId="10" fillId="3" borderId="0" xfId="0" applyFont="1" applyFill="1" applyAlignment="1">
      <alignment horizontal="left"/>
    </xf>
    <xf numFmtId="0" fontId="6" fillId="0" borderId="11" xfId="0" applyFont="1" applyBorder="1" applyAlignment="1">
      <alignment horizontal="center"/>
    </xf>
    <xf numFmtId="0" fontId="6" fillId="0" borderId="1" xfId="0" applyFont="1" applyBorder="1" applyAlignment="1">
      <alignment horizontal="center"/>
    </xf>
    <xf numFmtId="0" fontId="6" fillId="0" borderId="14" xfId="0" applyFont="1" applyBorder="1" applyAlignment="1">
      <alignment horizontal="center"/>
    </xf>
    <xf numFmtId="0" fontId="6" fillId="0" borderId="11" xfId="0" applyFont="1" applyBorder="1" applyAlignment="1">
      <alignment horizontal="center" wrapText="1"/>
    </xf>
    <xf numFmtId="0" fontId="3" fillId="0" borderId="0" xfId="0" applyFont="1" applyAlignment="1">
      <alignment horizontal="center" wrapText="1"/>
    </xf>
    <xf numFmtId="0" fontId="3" fillId="0" borderId="0" xfId="0" applyFont="1" applyAlignment="1" applyProtection="1">
      <alignment horizontal="center"/>
      <protection locked="0"/>
    </xf>
    <xf numFmtId="165" fontId="12" fillId="0" borderId="13" xfId="0" applyNumberFormat="1" applyFont="1" applyBorder="1" applyAlignment="1">
      <alignment horizontal="center"/>
    </xf>
    <xf numFmtId="0" fontId="7" fillId="0" borderId="0" xfId="0" applyFont="1" applyAlignment="1">
      <alignment horizontal="left"/>
    </xf>
    <xf numFmtId="0" fontId="14" fillId="3" borderId="0" xfId="0" applyFont="1" applyFill="1" applyAlignment="1">
      <alignment horizontal="left" wrapText="1"/>
    </xf>
    <xf numFmtId="0" fontId="13" fillId="0" borderId="0" xfId="0" applyFont="1" applyAlignment="1">
      <alignment horizontal="left"/>
    </xf>
    <xf numFmtId="0" fontId="4" fillId="0" borderId="0" xfId="0" applyFont="1" applyAlignment="1">
      <alignment horizontal="left" wrapText="1"/>
    </xf>
  </cellXfs>
  <cellStyles count="4">
    <cellStyle name="Comma" xfId="1" builtinId="3"/>
    <cellStyle name="Currency" xfId="2" builtinId="4"/>
    <cellStyle name="Normal" xfId="0" builtinId="0"/>
    <cellStyle name="Normal 2" xfId="3" xr:uid="{D8CC61A8-0A7E-48B1-8447-73454C4CC3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227042</xdr:colOff>
      <xdr:row>0</xdr:row>
      <xdr:rowOff>17319</xdr:rowOff>
    </xdr:from>
    <xdr:to>
      <xdr:col>8</xdr:col>
      <xdr:colOff>172215</xdr:colOff>
      <xdr:row>0</xdr:row>
      <xdr:rowOff>1030432</xdr:rowOff>
    </xdr:to>
    <xdr:pic>
      <xdr:nvPicPr>
        <xdr:cNvPr id="4" name="Picture 3" descr="NC State Seal with the Agency Name and the Division Nam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556337" y="17319"/>
          <a:ext cx="3058636" cy="10131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spPr>
      <a:bodyPr vertOverflow="clip" wrap="square" lIns="18288" tIns="0" rIns="0" bIns="0" upright="1"/>
      <a:lstStyle/>
    </a:spDef>
    <a:lnDef>
      <a:spPr bwMode="auto">
        <a:xfrm>
          <a:off x="0" y="0"/>
          <a:ext cx="1" cy="1"/>
        </a:xfrm>
        <a:custGeom>
          <a:avLst/>
          <a:gdLst/>
          <a:ahLst/>
          <a:cxnLst/>
          <a:rect l="0" t="0" r="0" b="0"/>
          <a:pathLst/>
        </a:custGeom>
        <a:noFill/>
        <a:ln>
          <a:noFill/>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148"/>
  <sheetViews>
    <sheetView showGridLines="0" tabSelected="1" zoomScale="110" zoomScaleNormal="110" workbookViewId="0"/>
  </sheetViews>
  <sheetFormatPr defaultColWidth="9.140625" defaultRowHeight="11.25" x14ac:dyDescent="0.2"/>
  <cols>
    <col min="1" max="1" width="9.140625" style="1" customWidth="1"/>
    <col min="2" max="2" width="13.140625" style="1" customWidth="1"/>
    <col min="3" max="3" width="12.7109375" style="1" bestFit="1" customWidth="1"/>
    <col min="4" max="9" width="9.28515625" style="1" customWidth="1"/>
    <col min="10" max="10" width="9.28515625" style="2" customWidth="1"/>
    <col min="11" max="12" width="9.28515625" style="1" customWidth="1"/>
    <col min="13" max="13" width="6.140625" style="1" customWidth="1"/>
    <col min="14" max="14" width="17.7109375" style="1" bestFit="1" customWidth="1"/>
    <col min="15" max="17" width="9.85546875" style="1" bestFit="1" customWidth="1"/>
    <col min="18" max="18" width="11.140625" style="1" bestFit="1" customWidth="1"/>
    <col min="19" max="16384" width="9.140625" style="1"/>
  </cols>
  <sheetData>
    <row r="1" spans="1:17" ht="85.9" customHeight="1" x14ac:dyDescent="0.2"/>
    <row r="2" spans="1:17" ht="17.25" customHeight="1" x14ac:dyDescent="0.2">
      <c r="A2" s="37" t="s">
        <v>217</v>
      </c>
      <c r="H2" s="3" t="s">
        <v>102</v>
      </c>
      <c r="I2" s="3"/>
      <c r="J2" s="3"/>
      <c r="K2" s="3"/>
      <c r="L2" s="3"/>
    </row>
    <row r="3" spans="1:17" ht="12.75" x14ac:dyDescent="0.2">
      <c r="B3" s="56" t="s">
        <v>219</v>
      </c>
      <c r="C3" s="79" t="s">
        <v>254</v>
      </c>
      <c r="D3" s="79"/>
      <c r="E3" s="79"/>
      <c r="F3" s="79"/>
      <c r="I3" s="56" t="s">
        <v>231</v>
      </c>
      <c r="J3" s="59" t="s">
        <v>222</v>
      </c>
      <c r="K3" s="59"/>
      <c r="L3" s="44"/>
    </row>
    <row r="4" spans="1:17" ht="12.75" x14ac:dyDescent="0.2">
      <c r="B4" s="56" t="s">
        <v>220</v>
      </c>
      <c r="C4" s="58">
        <v>46204</v>
      </c>
      <c r="I4" s="56" t="s">
        <v>230</v>
      </c>
      <c r="J4" s="59" t="s">
        <v>223</v>
      </c>
      <c r="K4" s="59"/>
      <c r="L4" s="44"/>
    </row>
    <row r="5" spans="1:17" ht="12.75" x14ac:dyDescent="0.2">
      <c r="B5" s="56" t="s">
        <v>221</v>
      </c>
      <c r="C5" s="36">
        <v>1</v>
      </c>
      <c r="J5" s="1"/>
    </row>
    <row r="6" spans="1:17" ht="12.75" x14ac:dyDescent="0.2">
      <c r="D6" s="3"/>
      <c r="E6" s="3"/>
      <c r="F6" s="3"/>
      <c r="G6" s="3"/>
      <c r="H6" s="23"/>
      <c r="I6" s="23"/>
      <c r="J6" s="3"/>
      <c r="K6" s="3"/>
      <c r="L6" s="3"/>
    </row>
    <row r="7" spans="1:17" ht="30.75" customHeight="1" x14ac:dyDescent="0.2">
      <c r="D7" s="83" t="s">
        <v>229</v>
      </c>
      <c r="E7" s="81"/>
      <c r="F7" s="82"/>
      <c r="G7" s="80" t="s">
        <v>104</v>
      </c>
      <c r="H7" s="81"/>
      <c r="I7" s="82"/>
      <c r="J7" s="80" t="s">
        <v>105</v>
      </c>
      <c r="K7" s="81"/>
      <c r="L7" s="82"/>
    </row>
    <row r="8" spans="1:17" s="7" customFormat="1" x14ac:dyDescent="0.2">
      <c r="A8" s="4" t="s">
        <v>106</v>
      </c>
      <c r="B8" s="5" t="s">
        <v>1</v>
      </c>
      <c r="C8" s="5" t="s">
        <v>116</v>
      </c>
      <c r="D8" s="38" t="s">
        <v>239</v>
      </c>
      <c r="E8" s="39" t="s">
        <v>240</v>
      </c>
      <c r="F8" s="39" t="s">
        <v>0</v>
      </c>
      <c r="G8" s="38" t="s">
        <v>239</v>
      </c>
      <c r="H8" s="39" t="s">
        <v>240</v>
      </c>
      <c r="I8" s="40" t="s">
        <v>0</v>
      </c>
      <c r="J8" s="41" t="s">
        <v>239</v>
      </c>
      <c r="K8" s="39" t="s">
        <v>240</v>
      </c>
      <c r="L8" s="42" t="s">
        <v>0</v>
      </c>
    </row>
    <row r="9" spans="1:17" x14ac:dyDescent="0.2">
      <c r="A9" s="8" t="s">
        <v>107</v>
      </c>
      <c r="B9" s="9" t="s">
        <v>2</v>
      </c>
      <c r="C9" s="9" t="s">
        <v>118</v>
      </c>
      <c r="D9" s="60">
        <v>608841</v>
      </c>
      <c r="E9" s="60">
        <v>0</v>
      </c>
      <c r="F9" s="45">
        <f>SUM(D9:E9)</f>
        <v>608841</v>
      </c>
      <c r="G9" s="63">
        <v>0</v>
      </c>
      <c r="H9" s="64">
        <v>0</v>
      </c>
      <c r="I9" s="46">
        <f>SUM(G9:H9)</f>
        <v>0</v>
      </c>
      <c r="J9" s="60">
        <f>D9+G9</f>
        <v>608841</v>
      </c>
      <c r="K9" s="60">
        <f>E9+H9</f>
        <v>0</v>
      </c>
      <c r="L9" s="45">
        <f>SUM(J9:K9)</f>
        <v>608841</v>
      </c>
      <c r="M9" s="10"/>
      <c r="N9" s="11"/>
      <c r="O9" s="12"/>
      <c r="P9" s="12"/>
      <c r="Q9" s="12"/>
    </row>
    <row r="10" spans="1:17" x14ac:dyDescent="0.2">
      <c r="A10" s="8" t="s">
        <v>108</v>
      </c>
      <c r="B10" s="9" t="s">
        <v>3</v>
      </c>
      <c r="C10" s="9" t="s">
        <v>119</v>
      </c>
      <c r="D10" s="61">
        <v>135278</v>
      </c>
      <c r="E10" s="61">
        <v>0</v>
      </c>
      <c r="F10" s="47">
        <f t="shared" ref="F10:F55" si="0">SUM(D10:E10)</f>
        <v>135278</v>
      </c>
      <c r="G10" s="65">
        <v>0</v>
      </c>
      <c r="H10" s="66">
        <v>0</v>
      </c>
      <c r="I10" s="48">
        <f>SUM(G10:H10)</f>
        <v>0</v>
      </c>
      <c r="J10" s="61">
        <f t="shared" ref="J10:J67" si="1">D10+G10</f>
        <v>135278</v>
      </c>
      <c r="K10" s="61">
        <f t="shared" ref="K10:K55" si="2">E10+H10</f>
        <v>0</v>
      </c>
      <c r="L10" s="47">
        <f t="shared" ref="L10:L55" si="3">SUM(J10:K10)</f>
        <v>135278</v>
      </c>
      <c r="M10" s="10"/>
      <c r="N10" s="11"/>
      <c r="O10" s="12"/>
      <c r="P10" s="12"/>
      <c r="Q10" s="12"/>
    </row>
    <row r="11" spans="1:17" x14ac:dyDescent="0.2">
      <c r="A11" s="8" t="s">
        <v>109</v>
      </c>
      <c r="B11" s="9" t="s">
        <v>4</v>
      </c>
      <c r="C11" s="9" t="s">
        <v>120</v>
      </c>
      <c r="D11" s="61">
        <v>75060</v>
      </c>
      <c r="E11" s="61">
        <v>0</v>
      </c>
      <c r="F11" s="47">
        <f t="shared" si="0"/>
        <v>75060</v>
      </c>
      <c r="G11" s="65">
        <v>0</v>
      </c>
      <c r="H11" s="66">
        <v>0</v>
      </c>
      <c r="I11" s="48">
        <f t="shared" ref="I11:I54" si="4">SUM(G11:H11)</f>
        <v>0</v>
      </c>
      <c r="J11" s="61">
        <f t="shared" si="1"/>
        <v>75060</v>
      </c>
      <c r="K11" s="61">
        <f t="shared" si="2"/>
        <v>0</v>
      </c>
      <c r="L11" s="47">
        <f t="shared" si="3"/>
        <v>75060</v>
      </c>
      <c r="M11" s="10"/>
      <c r="N11" s="11"/>
      <c r="O11" s="12"/>
      <c r="P11" s="12"/>
      <c r="Q11" s="12"/>
    </row>
    <row r="12" spans="1:17" x14ac:dyDescent="0.2">
      <c r="A12" s="8" t="s">
        <v>110</v>
      </c>
      <c r="B12" s="9" t="s">
        <v>5</v>
      </c>
      <c r="C12" s="9" t="s">
        <v>121</v>
      </c>
      <c r="D12" s="61">
        <v>221007</v>
      </c>
      <c r="E12" s="61">
        <v>0</v>
      </c>
      <c r="F12" s="47">
        <f t="shared" si="0"/>
        <v>221007</v>
      </c>
      <c r="G12" s="66">
        <v>0</v>
      </c>
      <c r="H12" s="66">
        <v>0</v>
      </c>
      <c r="I12" s="48">
        <f t="shared" si="4"/>
        <v>0</v>
      </c>
      <c r="J12" s="61">
        <f t="shared" si="1"/>
        <v>221007</v>
      </c>
      <c r="K12" s="61">
        <f t="shared" si="2"/>
        <v>0</v>
      </c>
      <c r="L12" s="47">
        <f t="shared" si="3"/>
        <v>221007</v>
      </c>
      <c r="M12" s="10"/>
      <c r="N12" s="11"/>
      <c r="O12" s="12"/>
      <c r="P12" s="12"/>
      <c r="Q12" s="12"/>
    </row>
    <row r="13" spans="1:17" x14ac:dyDescent="0.2">
      <c r="A13" s="8" t="s">
        <v>111</v>
      </c>
      <c r="B13" s="9" t="s">
        <v>6</v>
      </c>
      <c r="C13" s="9" t="s">
        <v>122</v>
      </c>
      <c r="D13" s="61">
        <v>172841</v>
      </c>
      <c r="E13" s="61">
        <v>0</v>
      </c>
      <c r="F13" s="47">
        <f t="shared" si="0"/>
        <v>172841</v>
      </c>
      <c r="G13" s="66">
        <v>0</v>
      </c>
      <c r="H13" s="66">
        <v>0</v>
      </c>
      <c r="I13" s="48">
        <f t="shared" si="4"/>
        <v>0</v>
      </c>
      <c r="J13" s="61">
        <f t="shared" si="1"/>
        <v>172841</v>
      </c>
      <c r="K13" s="61">
        <f t="shared" si="2"/>
        <v>0</v>
      </c>
      <c r="L13" s="47">
        <f t="shared" si="3"/>
        <v>172841</v>
      </c>
      <c r="M13" s="10"/>
      <c r="N13" s="11"/>
      <c r="O13" s="12"/>
      <c r="P13" s="12"/>
      <c r="Q13" s="12"/>
    </row>
    <row r="14" spans="1:17" x14ac:dyDescent="0.2">
      <c r="A14" s="8" t="s">
        <v>112</v>
      </c>
      <c r="B14" s="9" t="s">
        <v>7</v>
      </c>
      <c r="C14" s="9" t="s">
        <v>123</v>
      </c>
      <c r="D14" s="61">
        <v>92895</v>
      </c>
      <c r="E14" s="61">
        <v>0</v>
      </c>
      <c r="F14" s="47">
        <f t="shared" si="0"/>
        <v>92895</v>
      </c>
      <c r="G14" s="66">
        <v>0</v>
      </c>
      <c r="H14" s="66">
        <v>0</v>
      </c>
      <c r="I14" s="48">
        <f t="shared" si="4"/>
        <v>0</v>
      </c>
      <c r="J14" s="61">
        <f t="shared" si="1"/>
        <v>92895</v>
      </c>
      <c r="K14" s="61">
        <f t="shared" si="2"/>
        <v>0</v>
      </c>
      <c r="L14" s="47">
        <f t="shared" si="3"/>
        <v>92895</v>
      </c>
      <c r="M14" s="10"/>
      <c r="N14" s="11"/>
      <c r="O14" s="12"/>
      <c r="P14" s="12"/>
      <c r="Q14" s="12"/>
    </row>
    <row r="15" spans="1:17" x14ac:dyDescent="0.2">
      <c r="A15" s="8" t="s">
        <v>113</v>
      </c>
      <c r="B15" s="9" t="s">
        <v>8</v>
      </c>
      <c r="C15" s="9" t="s">
        <v>124</v>
      </c>
      <c r="D15" s="61">
        <v>344815</v>
      </c>
      <c r="E15" s="61">
        <v>0</v>
      </c>
      <c r="F15" s="47">
        <f t="shared" si="0"/>
        <v>344815</v>
      </c>
      <c r="G15" s="66">
        <v>0</v>
      </c>
      <c r="H15" s="66">
        <v>0</v>
      </c>
      <c r="I15" s="48">
        <f t="shared" si="4"/>
        <v>0</v>
      </c>
      <c r="J15" s="61">
        <f t="shared" si="1"/>
        <v>344815</v>
      </c>
      <c r="K15" s="61">
        <f t="shared" si="2"/>
        <v>0</v>
      </c>
      <c r="L15" s="47">
        <f t="shared" si="3"/>
        <v>344815</v>
      </c>
      <c r="M15" s="10"/>
      <c r="N15" s="11"/>
      <c r="O15" s="12"/>
      <c r="P15" s="12"/>
      <c r="Q15" s="12"/>
    </row>
    <row r="16" spans="1:17" x14ac:dyDescent="0.2">
      <c r="A16" s="8" t="s">
        <v>114</v>
      </c>
      <c r="B16" s="9" t="s">
        <v>9</v>
      </c>
      <c r="C16" s="9" t="s">
        <v>125</v>
      </c>
      <c r="D16" s="61">
        <v>205918</v>
      </c>
      <c r="E16" s="61">
        <v>0</v>
      </c>
      <c r="F16" s="47">
        <f t="shared" si="0"/>
        <v>205918</v>
      </c>
      <c r="G16" s="66">
        <v>0</v>
      </c>
      <c r="H16" s="66">
        <v>0</v>
      </c>
      <c r="I16" s="48">
        <f t="shared" si="4"/>
        <v>0</v>
      </c>
      <c r="J16" s="61">
        <f t="shared" si="1"/>
        <v>205918</v>
      </c>
      <c r="K16" s="61">
        <f t="shared" si="2"/>
        <v>0</v>
      </c>
      <c r="L16" s="47">
        <f t="shared" si="3"/>
        <v>205918</v>
      </c>
      <c r="M16" s="10"/>
      <c r="N16" s="11"/>
      <c r="O16" s="12"/>
      <c r="P16" s="12"/>
      <c r="Q16" s="12"/>
    </row>
    <row r="17" spans="1:17" x14ac:dyDescent="0.2">
      <c r="A17" s="8" t="s">
        <v>115</v>
      </c>
      <c r="B17" s="9" t="s">
        <v>10</v>
      </c>
      <c r="C17" s="9" t="s">
        <v>126</v>
      </c>
      <c r="D17" s="61">
        <v>254395</v>
      </c>
      <c r="E17" s="61">
        <v>0</v>
      </c>
      <c r="F17" s="47">
        <f t="shared" si="0"/>
        <v>254395</v>
      </c>
      <c r="G17" s="66">
        <v>0</v>
      </c>
      <c r="H17" s="66">
        <v>0</v>
      </c>
      <c r="I17" s="48">
        <f t="shared" si="4"/>
        <v>0</v>
      </c>
      <c r="J17" s="61">
        <f t="shared" si="1"/>
        <v>254395</v>
      </c>
      <c r="K17" s="61">
        <f t="shared" si="2"/>
        <v>0</v>
      </c>
      <c r="L17" s="47">
        <f t="shared" si="3"/>
        <v>254395</v>
      </c>
      <c r="M17" s="10"/>
      <c r="N17" s="11"/>
      <c r="O17" s="12"/>
      <c r="P17" s="12"/>
      <c r="Q17" s="12"/>
    </row>
    <row r="18" spans="1:17" x14ac:dyDescent="0.2">
      <c r="A18" s="8">
        <v>10</v>
      </c>
      <c r="B18" s="9" t="s">
        <v>11</v>
      </c>
      <c r="C18" s="9" t="s">
        <v>127</v>
      </c>
      <c r="D18" s="61">
        <v>478603</v>
      </c>
      <c r="E18" s="61">
        <v>0</v>
      </c>
      <c r="F18" s="47">
        <f t="shared" si="0"/>
        <v>478603</v>
      </c>
      <c r="G18" s="66">
        <v>0</v>
      </c>
      <c r="H18" s="66">
        <v>0</v>
      </c>
      <c r="I18" s="48">
        <f t="shared" si="4"/>
        <v>0</v>
      </c>
      <c r="J18" s="61">
        <f t="shared" si="1"/>
        <v>478603</v>
      </c>
      <c r="K18" s="61">
        <f t="shared" si="2"/>
        <v>0</v>
      </c>
      <c r="L18" s="47">
        <f t="shared" si="3"/>
        <v>478603</v>
      </c>
      <c r="M18" s="10"/>
      <c r="N18" s="11"/>
      <c r="O18" s="12"/>
      <c r="P18" s="12"/>
      <c r="Q18" s="12"/>
    </row>
    <row r="19" spans="1:17" x14ac:dyDescent="0.2">
      <c r="A19" s="8">
        <v>11</v>
      </c>
      <c r="B19" s="9" t="s">
        <v>12</v>
      </c>
      <c r="C19" s="9" t="s">
        <v>128</v>
      </c>
      <c r="D19" s="61">
        <v>872659</v>
      </c>
      <c r="E19" s="61">
        <v>0</v>
      </c>
      <c r="F19" s="47">
        <f t="shared" si="0"/>
        <v>872659</v>
      </c>
      <c r="G19" s="66">
        <v>0</v>
      </c>
      <c r="H19" s="66">
        <v>0</v>
      </c>
      <c r="I19" s="48">
        <f t="shared" si="4"/>
        <v>0</v>
      </c>
      <c r="J19" s="61">
        <f t="shared" si="1"/>
        <v>872659</v>
      </c>
      <c r="K19" s="61">
        <f t="shared" si="2"/>
        <v>0</v>
      </c>
      <c r="L19" s="47">
        <f t="shared" si="3"/>
        <v>872659</v>
      </c>
      <c r="M19" s="10"/>
      <c r="N19" s="11"/>
      <c r="O19" s="12"/>
      <c r="P19" s="12"/>
      <c r="Q19" s="12"/>
    </row>
    <row r="20" spans="1:17" x14ac:dyDescent="0.2">
      <c r="A20" s="8">
        <v>12</v>
      </c>
      <c r="B20" s="9" t="s">
        <v>13</v>
      </c>
      <c r="C20" s="9" t="s">
        <v>129</v>
      </c>
      <c r="D20" s="61">
        <v>337648</v>
      </c>
      <c r="E20" s="61">
        <v>0</v>
      </c>
      <c r="F20" s="47">
        <f t="shared" si="0"/>
        <v>337648</v>
      </c>
      <c r="G20" s="66">
        <v>0</v>
      </c>
      <c r="H20" s="66">
        <v>0</v>
      </c>
      <c r="I20" s="48">
        <f t="shared" si="4"/>
        <v>0</v>
      </c>
      <c r="J20" s="61">
        <f t="shared" si="1"/>
        <v>337648</v>
      </c>
      <c r="K20" s="61">
        <f t="shared" si="2"/>
        <v>0</v>
      </c>
      <c r="L20" s="47">
        <f t="shared" si="3"/>
        <v>337648</v>
      </c>
      <c r="M20" s="10"/>
      <c r="N20" s="11"/>
      <c r="O20" s="12"/>
      <c r="P20" s="12"/>
      <c r="Q20" s="12"/>
    </row>
    <row r="21" spans="1:17" x14ac:dyDescent="0.2">
      <c r="A21" s="8">
        <v>13</v>
      </c>
      <c r="B21" s="9" t="s">
        <v>14</v>
      </c>
      <c r="C21" s="9" t="s">
        <v>130</v>
      </c>
      <c r="D21" s="61">
        <v>469448</v>
      </c>
      <c r="E21" s="61">
        <v>0</v>
      </c>
      <c r="F21" s="47">
        <f t="shared" si="0"/>
        <v>469448</v>
      </c>
      <c r="G21" s="66">
        <v>0</v>
      </c>
      <c r="H21" s="66">
        <v>0</v>
      </c>
      <c r="I21" s="48">
        <f t="shared" si="4"/>
        <v>0</v>
      </c>
      <c r="J21" s="61">
        <f t="shared" si="1"/>
        <v>469448</v>
      </c>
      <c r="K21" s="61">
        <f t="shared" si="2"/>
        <v>0</v>
      </c>
      <c r="L21" s="47">
        <f t="shared" si="3"/>
        <v>469448</v>
      </c>
      <c r="M21" s="10"/>
      <c r="N21" s="11"/>
      <c r="O21" s="12"/>
      <c r="P21" s="12"/>
      <c r="Q21" s="12"/>
    </row>
    <row r="22" spans="1:17" x14ac:dyDescent="0.2">
      <c r="A22" s="8">
        <v>14</v>
      </c>
      <c r="B22" s="9" t="s">
        <v>15</v>
      </c>
      <c r="C22" s="9" t="s">
        <v>131</v>
      </c>
      <c r="D22" s="61">
        <v>350149</v>
      </c>
      <c r="E22" s="61">
        <v>0</v>
      </c>
      <c r="F22" s="47">
        <f t="shared" si="0"/>
        <v>350149</v>
      </c>
      <c r="G22" s="66">
        <v>0</v>
      </c>
      <c r="H22" s="66">
        <v>0</v>
      </c>
      <c r="I22" s="48">
        <f t="shared" si="4"/>
        <v>0</v>
      </c>
      <c r="J22" s="61">
        <f t="shared" si="1"/>
        <v>350149</v>
      </c>
      <c r="K22" s="61">
        <f t="shared" si="2"/>
        <v>0</v>
      </c>
      <c r="L22" s="47">
        <f t="shared" si="3"/>
        <v>350149</v>
      </c>
      <c r="M22" s="10"/>
      <c r="N22" s="11"/>
      <c r="O22" s="12"/>
      <c r="P22" s="12"/>
      <c r="Q22" s="12"/>
    </row>
    <row r="23" spans="1:17" x14ac:dyDescent="0.2">
      <c r="A23" s="8">
        <v>15</v>
      </c>
      <c r="B23" s="9" t="s">
        <v>16</v>
      </c>
      <c r="C23" s="9" t="s">
        <v>132</v>
      </c>
      <c r="D23" s="61">
        <v>21115</v>
      </c>
      <c r="E23" s="61">
        <v>0</v>
      </c>
      <c r="F23" s="47">
        <f t="shared" si="0"/>
        <v>21115</v>
      </c>
      <c r="G23" s="66">
        <v>0</v>
      </c>
      <c r="H23" s="66">
        <v>0</v>
      </c>
      <c r="I23" s="48">
        <f t="shared" si="4"/>
        <v>0</v>
      </c>
      <c r="J23" s="61">
        <f t="shared" si="1"/>
        <v>21115</v>
      </c>
      <c r="K23" s="61">
        <f t="shared" si="2"/>
        <v>0</v>
      </c>
      <c r="L23" s="47">
        <f t="shared" si="3"/>
        <v>21115</v>
      </c>
      <c r="M23" s="10"/>
      <c r="N23" s="11"/>
      <c r="O23" s="12"/>
      <c r="P23" s="12"/>
      <c r="Q23" s="12"/>
    </row>
    <row r="24" spans="1:17" x14ac:dyDescent="0.2">
      <c r="A24" s="8">
        <v>16</v>
      </c>
      <c r="B24" s="9" t="s">
        <v>17</v>
      </c>
      <c r="C24" s="9" t="s">
        <v>133</v>
      </c>
      <c r="D24" s="61">
        <v>261918</v>
      </c>
      <c r="E24" s="61">
        <v>0</v>
      </c>
      <c r="F24" s="47">
        <f t="shared" si="0"/>
        <v>261918</v>
      </c>
      <c r="G24" s="66">
        <v>0</v>
      </c>
      <c r="H24" s="66">
        <v>0</v>
      </c>
      <c r="I24" s="48">
        <f t="shared" si="4"/>
        <v>0</v>
      </c>
      <c r="J24" s="61">
        <f t="shared" si="1"/>
        <v>261918</v>
      </c>
      <c r="K24" s="61">
        <f t="shared" si="2"/>
        <v>0</v>
      </c>
      <c r="L24" s="47">
        <f t="shared" si="3"/>
        <v>261918</v>
      </c>
      <c r="M24" s="10"/>
      <c r="N24" s="11"/>
      <c r="O24" s="12"/>
      <c r="P24" s="12"/>
      <c r="Q24" s="12"/>
    </row>
    <row r="25" spans="1:17" x14ac:dyDescent="0.2">
      <c r="A25" s="8">
        <v>17</v>
      </c>
      <c r="B25" s="9" t="s">
        <v>18</v>
      </c>
      <c r="C25" s="9" t="s">
        <v>134</v>
      </c>
      <c r="D25" s="61">
        <v>150441</v>
      </c>
      <c r="E25" s="61">
        <v>0</v>
      </c>
      <c r="F25" s="47">
        <f t="shared" si="0"/>
        <v>150441</v>
      </c>
      <c r="G25" s="66">
        <v>0</v>
      </c>
      <c r="H25" s="66">
        <v>0</v>
      </c>
      <c r="I25" s="48">
        <f t="shared" si="4"/>
        <v>0</v>
      </c>
      <c r="J25" s="61">
        <f t="shared" si="1"/>
        <v>150441</v>
      </c>
      <c r="K25" s="61">
        <f t="shared" si="2"/>
        <v>0</v>
      </c>
      <c r="L25" s="47">
        <f t="shared" si="3"/>
        <v>150441</v>
      </c>
      <c r="M25" s="10"/>
      <c r="N25" s="11"/>
      <c r="O25" s="12"/>
      <c r="P25" s="12"/>
      <c r="Q25" s="12"/>
    </row>
    <row r="26" spans="1:17" x14ac:dyDescent="0.2">
      <c r="A26" s="8">
        <v>18</v>
      </c>
      <c r="B26" s="9" t="s">
        <v>19</v>
      </c>
      <c r="C26" s="9" t="s">
        <v>135</v>
      </c>
      <c r="D26" s="61">
        <v>473852</v>
      </c>
      <c r="E26" s="61">
        <v>0</v>
      </c>
      <c r="F26" s="47">
        <f t="shared" si="0"/>
        <v>473852</v>
      </c>
      <c r="G26" s="66">
        <v>0</v>
      </c>
      <c r="H26" s="66">
        <v>0</v>
      </c>
      <c r="I26" s="48">
        <f t="shared" si="4"/>
        <v>0</v>
      </c>
      <c r="J26" s="61">
        <f t="shared" si="1"/>
        <v>473852</v>
      </c>
      <c r="K26" s="61">
        <f t="shared" si="2"/>
        <v>0</v>
      </c>
      <c r="L26" s="47">
        <f t="shared" si="3"/>
        <v>473852</v>
      </c>
      <c r="M26" s="10"/>
      <c r="N26" s="11"/>
      <c r="O26" s="12"/>
      <c r="P26" s="12"/>
      <c r="Q26" s="12"/>
    </row>
    <row r="27" spans="1:17" x14ac:dyDescent="0.2">
      <c r="A27" s="8">
        <v>19</v>
      </c>
      <c r="B27" s="9" t="s">
        <v>20</v>
      </c>
      <c r="C27" s="9" t="s">
        <v>136</v>
      </c>
      <c r="D27" s="61">
        <v>198536</v>
      </c>
      <c r="E27" s="61">
        <v>0</v>
      </c>
      <c r="F27" s="47">
        <f t="shared" si="0"/>
        <v>198536</v>
      </c>
      <c r="G27" s="66">
        <v>0</v>
      </c>
      <c r="H27" s="66">
        <v>0</v>
      </c>
      <c r="I27" s="48">
        <f t="shared" si="4"/>
        <v>0</v>
      </c>
      <c r="J27" s="61">
        <f t="shared" si="1"/>
        <v>198536</v>
      </c>
      <c r="K27" s="61">
        <f t="shared" si="2"/>
        <v>0</v>
      </c>
      <c r="L27" s="47">
        <f t="shared" si="3"/>
        <v>198536</v>
      </c>
      <c r="M27" s="10"/>
      <c r="N27" s="11"/>
      <c r="O27" s="12"/>
      <c r="P27" s="12"/>
      <c r="Q27" s="12"/>
    </row>
    <row r="28" spans="1:17" x14ac:dyDescent="0.2">
      <c r="A28" s="8">
        <v>20</v>
      </c>
      <c r="B28" s="9" t="s">
        <v>21</v>
      </c>
      <c r="C28" s="9" t="s">
        <v>137</v>
      </c>
      <c r="D28" s="61">
        <v>167116</v>
      </c>
      <c r="E28" s="61">
        <v>0</v>
      </c>
      <c r="F28" s="47">
        <f t="shared" si="0"/>
        <v>167116</v>
      </c>
      <c r="G28" s="66">
        <v>0</v>
      </c>
      <c r="H28" s="66">
        <v>0</v>
      </c>
      <c r="I28" s="48">
        <f t="shared" si="4"/>
        <v>0</v>
      </c>
      <c r="J28" s="61">
        <f t="shared" si="1"/>
        <v>167116</v>
      </c>
      <c r="K28" s="61">
        <f t="shared" si="2"/>
        <v>0</v>
      </c>
      <c r="L28" s="47">
        <f t="shared" si="3"/>
        <v>167116</v>
      </c>
      <c r="M28" s="10"/>
      <c r="N28" s="11"/>
      <c r="O28" s="12"/>
      <c r="P28" s="12"/>
      <c r="Q28" s="12"/>
    </row>
    <row r="29" spans="1:17" x14ac:dyDescent="0.2">
      <c r="A29" s="8">
        <v>21</v>
      </c>
      <c r="B29" s="9" t="s">
        <v>22</v>
      </c>
      <c r="C29" s="9" t="s">
        <v>138</v>
      </c>
      <c r="D29" s="61">
        <v>108854</v>
      </c>
      <c r="E29" s="61">
        <v>0</v>
      </c>
      <c r="F29" s="47">
        <f t="shared" si="0"/>
        <v>108854</v>
      </c>
      <c r="G29" s="66">
        <v>0</v>
      </c>
      <c r="H29" s="66">
        <v>0</v>
      </c>
      <c r="I29" s="48">
        <f t="shared" si="4"/>
        <v>0</v>
      </c>
      <c r="J29" s="61">
        <f t="shared" si="1"/>
        <v>108854</v>
      </c>
      <c r="K29" s="61">
        <f t="shared" si="2"/>
        <v>0</v>
      </c>
      <c r="L29" s="47">
        <f t="shared" si="3"/>
        <v>108854</v>
      </c>
      <c r="M29" s="10"/>
      <c r="N29" s="11"/>
      <c r="O29" s="12"/>
      <c r="P29" s="12"/>
      <c r="Q29" s="12"/>
    </row>
    <row r="30" spans="1:17" x14ac:dyDescent="0.2">
      <c r="A30" s="8">
        <v>22</v>
      </c>
      <c r="B30" s="9" t="s">
        <v>23</v>
      </c>
      <c r="C30" s="9" t="s">
        <v>139</v>
      </c>
      <c r="D30" s="61">
        <v>59264</v>
      </c>
      <c r="E30" s="61">
        <v>0</v>
      </c>
      <c r="F30" s="47">
        <f t="shared" si="0"/>
        <v>59264</v>
      </c>
      <c r="G30" s="66">
        <v>0</v>
      </c>
      <c r="H30" s="66">
        <v>0</v>
      </c>
      <c r="I30" s="48">
        <f t="shared" si="4"/>
        <v>0</v>
      </c>
      <c r="J30" s="61">
        <f t="shared" si="1"/>
        <v>59264</v>
      </c>
      <c r="K30" s="61">
        <f t="shared" si="2"/>
        <v>0</v>
      </c>
      <c r="L30" s="47">
        <f t="shared" si="3"/>
        <v>59264</v>
      </c>
      <c r="M30" s="10"/>
      <c r="N30" s="11"/>
      <c r="O30" s="12"/>
      <c r="P30" s="12"/>
      <c r="Q30" s="12"/>
    </row>
    <row r="31" spans="1:17" x14ac:dyDescent="0.2">
      <c r="A31" s="8">
        <v>23</v>
      </c>
      <c r="B31" s="9" t="s">
        <v>24</v>
      </c>
      <c r="C31" s="9" t="s">
        <v>140</v>
      </c>
      <c r="D31" s="61">
        <v>507889</v>
      </c>
      <c r="E31" s="61">
        <v>0</v>
      </c>
      <c r="F31" s="47">
        <f t="shared" si="0"/>
        <v>507889</v>
      </c>
      <c r="G31" s="66">
        <v>0</v>
      </c>
      <c r="H31" s="66">
        <v>0</v>
      </c>
      <c r="I31" s="48">
        <f t="shared" si="4"/>
        <v>0</v>
      </c>
      <c r="J31" s="61">
        <f t="shared" si="1"/>
        <v>507889</v>
      </c>
      <c r="K31" s="61">
        <f t="shared" si="2"/>
        <v>0</v>
      </c>
      <c r="L31" s="47">
        <f t="shared" si="3"/>
        <v>507889</v>
      </c>
      <c r="M31" s="10"/>
      <c r="N31" s="11"/>
      <c r="O31" s="12"/>
      <c r="P31" s="12"/>
      <c r="Q31" s="12"/>
    </row>
    <row r="32" spans="1:17" x14ac:dyDescent="0.2">
      <c r="A32" s="8">
        <v>24</v>
      </c>
      <c r="B32" s="9" t="s">
        <v>25</v>
      </c>
      <c r="C32" s="9" t="s">
        <v>141</v>
      </c>
      <c r="D32" s="61">
        <v>406540</v>
      </c>
      <c r="E32" s="61">
        <v>0</v>
      </c>
      <c r="F32" s="47">
        <f t="shared" si="0"/>
        <v>406540</v>
      </c>
      <c r="G32" s="66">
        <v>0</v>
      </c>
      <c r="H32" s="66">
        <v>0</v>
      </c>
      <c r="I32" s="48">
        <f t="shared" si="4"/>
        <v>0</v>
      </c>
      <c r="J32" s="61">
        <f t="shared" si="1"/>
        <v>406540</v>
      </c>
      <c r="K32" s="61">
        <f t="shared" si="2"/>
        <v>0</v>
      </c>
      <c r="L32" s="47">
        <f t="shared" si="3"/>
        <v>406540</v>
      </c>
      <c r="M32" s="10"/>
      <c r="N32" s="11"/>
      <c r="O32" s="12"/>
      <c r="P32" s="12"/>
      <c r="Q32" s="12"/>
    </row>
    <row r="33" spans="1:17" x14ac:dyDescent="0.2">
      <c r="A33" s="8">
        <v>25</v>
      </c>
      <c r="B33" s="9" t="s">
        <v>26</v>
      </c>
      <c r="C33" s="9" t="s">
        <v>142</v>
      </c>
      <c r="D33" s="61">
        <v>349043</v>
      </c>
      <c r="E33" s="61">
        <v>0</v>
      </c>
      <c r="F33" s="47">
        <f t="shared" si="0"/>
        <v>349043</v>
      </c>
      <c r="G33" s="66">
        <v>0</v>
      </c>
      <c r="H33" s="66">
        <v>0</v>
      </c>
      <c r="I33" s="48">
        <f t="shared" si="4"/>
        <v>0</v>
      </c>
      <c r="J33" s="61">
        <f t="shared" si="1"/>
        <v>349043</v>
      </c>
      <c r="K33" s="61">
        <f t="shared" si="2"/>
        <v>0</v>
      </c>
      <c r="L33" s="47">
        <f t="shared" si="3"/>
        <v>349043</v>
      </c>
      <c r="M33" s="10"/>
      <c r="N33" s="11"/>
      <c r="O33" s="12"/>
      <c r="P33" s="12"/>
      <c r="Q33" s="12"/>
    </row>
    <row r="34" spans="1:17" x14ac:dyDescent="0.2">
      <c r="A34" s="8">
        <v>26</v>
      </c>
      <c r="B34" s="9" t="s">
        <v>27</v>
      </c>
      <c r="C34" s="9" t="s">
        <v>143</v>
      </c>
      <c r="D34" s="61">
        <v>1540182</v>
      </c>
      <c r="E34" s="61">
        <v>0</v>
      </c>
      <c r="F34" s="47">
        <f t="shared" si="0"/>
        <v>1540182</v>
      </c>
      <c r="G34" s="66">
        <v>0</v>
      </c>
      <c r="H34" s="66">
        <v>0</v>
      </c>
      <c r="I34" s="48">
        <f t="shared" si="4"/>
        <v>0</v>
      </c>
      <c r="J34" s="61">
        <f t="shared" si="1"/>
        <v>1540182</v>
      </c>
      <c r="K34" s="61">
        <f t="shared" si="2"/>
        <v>0</v>
      </c>
      <c r="L34" s="47">
        <f t="shared" si="3"/>
        <v>1540182</v>
      </c>
      <c r="M34" s="10"/>
      <c r="N34" s="11"/>
      <c r="O34" s="12"/>
      <c r="P34" s="12"/>
      <c r="Q34" s="12"/>
    </row>
    <row r="35" spans="1:17" x14ac:dyDescent="0.2">
      <c r="A35" s="8">
        <v>27</v>
      </c>
      <c r="B35" s="9" t="s">
        <v>28</v>
      </c>
      <c r="C35" s="9" t="s">
        <v>144</v>
      </c>
      <c r="D35" s="61">
        <v>55590</v>
      </c>
      <c r="E35" s="61">
        <v>0</v>
      </c>
      <c r="F35" s="47">
        <f t="shared" si="0"/>
        <v>55590</v>
      </c>
      <c r="G35" s="66">
        <v>0</v>
      </c>
      <c r="H35" s="66">
        <v>0</v>
      </c>
      <c r="I35" s="48">
        <f t="shared" si="4"/>
        <v>0</v>
      </c>
      <c r="J35" s="61">
        <f t="shared" si="1"/>
        <v>55590</v>
      </c>
      <c r="K35" s="61">
        <f t="shared" si="2"/>
        <v>0</v>
      </c>
      <c r="L35" s="47">
        <f t="shared" si="3"/>
        <v>55590</v>
      </c>
      <c r="M35" s="10"/>
      <c r="N35" s="11"/>
      <c r="O35" s="12"/>
      <c r="P35" s="12"/>
      <c r="Q35" s="12"/>
    </row>
    <row r="36" spans="1:17" x14ac:dyDescent="0.2">
      <c r="A36" s="8">
        <v>28</v>
      </c>
      <c r="B36" s="9" t="s">
        <v>29</v>
      </c>
      <c r="C36" s="9" t="s">
        <v>145</v>
      </c>
      <c r="D36" s="61">
        <v>64171</v>
      </c>
      <c r="E36" s="61">
        <v>0</v>
      </c>
      <c r="F36" s="47">
        <f t="shared" si="0"/>
        <v>64171</v>
      </c>
      <c r="G36" s="66">
        <v>0</v>
      </c>
      <c r="H36" s="66">
        <v>0</v>
      </c>
      <c r="I36" s="48">
        <f t="shared" si="4"/>
        <v>0</v>
      </c>
      <c r="J36" s="61">
        <f t="shared" si="1"/>
        <v>64171</v>
      </c>
      <c r="K36" s="61">
        <f t="shared" si="2"/>
        <v>0</v>
      </c>
      <c r="L36" s="47">
        <f t="shared" si="3"/>
        <v>64171</v>
      </c>
      <c r="M36" s="10"/>
      <c r="N36" s="11"/>
      <c r="O36" s="12"/>
      <c r="P36" s="12"/>
      <c r="Q36" s="12"/>
    </row>
    <row r="37" spans="1:17" x14ac:dyDescent="0.2">
      <c r="A37" s="8">
        <v>29</v>
      </c>
      <c r="B37" s="9" t="s">
        <v>30</v>
      </c>
      <c r="C37" s="9" t="s">
        <v>146</v>
      </c>
      <c r="D37" s="61">
        <v>545149</v>
      </c>
      <c r="E37" s="61">
        <v>0</v>
      </c>
      <c r="F37" s="47">
        <f t="shared" si="0"/>
        <v>545149</v>
      </c>
      <c r="G37" s="66">
        <v>0</v>
      </c>
      <c r="H37" s="66">
        <v>0</v>
      </c>
      <c r="I37" s="48">
        <f t="shared" si="4"/>
        <v>0</v>
      </c>
      <c r="J37" s="61">
        <f t="shared" si="1"/>
        <v>545149</v>
      </c>
      <c r="K37" s="61">
        <f t="shared" si="2"/>
        <v>0</v>
      </c>
      <c r="L37" s="47">
        <f t="shared" si="3"/>
        <v>545149</v>
      </c>
      <c r="M37" s="10"/>
      <c r="N37" s="11"/>
      <c r="O37" s="12"/>
      <c r="P37" s="12"/>
      <c r="Q37" s="12"/>
    </row>
    <row r="38" spans="1:17" x14ac:dyDescent="0.2">
      <c r="A38" s="8">
        <v>30</v>
      </c>
      <c r="B38" s="9" t="s">
        <v>31</v>
      </c>
      <c r="C38" s="9" t="s">
        <v>147</v>
      </c>
      <c r="D38" s="61">
        <v>130331</v>
      </c>
      <c r="E38" s="61">
        <v>0</v>
      </c>
      <c r="F38" s="47">
        <f t="shared" si="0"/>
        <v>130331</v>
      </c>
      <c r="G38" s="66">
        <v>0</v>
      </c>
      <c r="H38" s="66">
        <v>0</v>
      </c>
      <c r="I38" s="48">
        <f t="shared" si="4"/>
        <v>0</v>
      </c>
      <c r="J38" s="61">
        <f t="shared" si="1"/>
        <v>130331</v>
      </c>
      <c r="K38" s="61">
        <f t="shared" si="2"/>
        <v>0</v>
      </c>
      <c r="L38" s="47">
        <f t="shared" si="3"/>
        <v>130331</v>
      </c>
      <c r="M38" s="10"/>
      <c r="N38" s="11"/>
      <c r="O38" s="12"/>
      <c r="P38" s="12"/>
      <c r="Q38" s="12"/>
    </row>
    <row r="39" spans="1:17" x14ac:dyDescent="0.2">
      <c r="A39" s="8">
        <v>31</v>
      </c>
      <c r="B39" s="9" t="s">
        <v>32</v>
      </c>
      <c r="C39" s="9" t="s">
        <v>148</v>
      </c>
      <c r="D39" s="61">
        <v>289733</v>
      </c>
      <c r="E39" s="61">
        <v>0</v>
      </c>
      <c r="F39" s="47">
        <f t="shared" si="0"/>
        <v>289733</v>
      </c>
      <c r="G39" s="66">
        <v>0</v>
      </c>
      <c r="H39" s="66">
        <v>0</v>
      </c>
      <c r="I39" s="48">
        <f t="shared" si="4"/>
        <v>0</v>
      </c>
      <c r="J39" s="61">
        <f t="shared" si="1"/>
        <v>289733</v>
      </c>
      <c r="K39" s="61">
        <f t="shared" si="2"/>
        <v>0</v>
      </c>
      <c r="L39" s="47">
        <f t="shared" si="3"/>
        <v>289733</v>
      </c>
      <c r="M39" s="10"/>
      <c r="N39" s="11"/>
      <c r="O39" s="12"/>
      <c r="P39" s="12"/>
      <c r="Q39" s="12"/>
    </row>
    <row r="40" spans="1:17" x14ac:dyDescent="0.2">
      <c r="A40" s="8">
        <v>32</v>
      </c>
      <c r="B40" s="9" t="s">
        <v>33</v>
      </c>
      <c r="C40" s="9" t="s">
        <v>149</v>
      </c>
      <c r="D40" s="61">
        <v>749785</v>
      </c>
      <c r="E40" s="61">
        <v>0</v>
      </c>
      <c r="F40" s="47">
        <f t="shared" si="0"/>
        <v>749785</v>
      </c>
      <c r="G40" s="66">
        <v>0</v>
      </c>
      <c r="H40" s="66">
        <v>0</v>
      </c>
      <c r="I40" s="48">
        <f t="shared" si="4"/>
        <v>0</v>
      </c>
      <c r="J40" s="61">
        <f t="shared" si="1"/>
        <v>749785</v>
      </c>
      <c r="K40" s="61">
        <f t="shared" si="2"/>
        <v>0</v>
      </c>
      <c r="L40" s="47">
        <f t="shared" si="3"/>
        <v>749785</v>
      </c>
      <c r="M40" s="10"/>
      <c r="N40" s="11"/>
      <c r="O40" s="12"/>
      <c r="P40" s="12"/>
      <c r="Q40" s="12"/>
    </row>
    <row r="41" spans="1:17" x14ac:dyDescent="0.2">
      <c r="A41" s="8">
        <v>33</v>
      </c>
      <c r="B41" s="9" t="s">
        <v>34</v>
      </c>
      <c r="C41" s="9" t="s">
        <v>150</v>
      </c>
      <c r="D41" s="61">
        <v>423128</v>
      </c>
      <c r="E41" s="61">
        <v>0</v>
      </c>
      <c r="F41" s="47">
        <f t="shared" si="0"/>
        <v>423128</v>
      </c>
      <c r="G41" s="66">
        <v>0</v>
      </c>
      <c r="H41" s="66">
        <v>0</v>
      </c>
      <c r="I41" s="48">
        <f t="shared" si="4"/>
        <v>0</v>
      </c>
      <c r="J41" s="61">
        <f t="shared" si="1"/>
        <v>423128</v>
      </c>
      <c r="K41" s="61">
        <f t="shared" si="2"/>
        <v>0</v>
      </c>
      <c r="L41" s="47">
        <f t="shared" si="3"/>
        <v>423128</v>
      </c>
      <c r="M41" s="10"/>
      <c r="N41" s="11"/>
      <c r="O41" s="12"/>
      <c r="P41" s="12"/>
      <c r="Q41" s="12"/>
    </row>
    <row r="42" spans="1:17" x14ac:dyDescent="0.2">
      <c r="A42" s="8">
        <v>34</v>
      </c>
      <c r="B42" s="9" t="s">
        <v>35</v>
      </c>
      <c r="C42" s="9" t="s">
        <v>151</v>
      </c>
      <c r="D42" s="61">
        <v>1346007</v>
      </c>
      <c r="E42" s="61">
        <v>0</v>
      </c>
      <c r="F42" s="47">
        <f t="shared" si="0"/>
        <v>1346007</v>
      </c>
      <c r="G42" s="66">
        <v>0</v>
      </c>
      <c r="H42" s="66">
        <v>0</v>
      </c>
      <c r="I42" s="48">
        <f t="shared" si="4"/>
        <v>0</v>
      </c>
      <c r="J42" s="61">
        <f t="shared" si="1"/>
        <v>1346007</v>
      </c>
      <c r="K42" s="61">
        <f t="shared" si="2"/>
        <v>0</v>
      </c>
      <c r="L42" s="47">
        <f t="shared" si="3"/>
        <v>1346007</v>
      </c>
      <c r="M42" s="10"/>
      <c r="N42" s="11"/>
      <c r="O42" s="12"/>
      <c r="P42" s="12"/>
      <c r="Q42" s="12"/>
    </row>
    <row r="43" spans="1:17" x14ac:dyDescent="0.2">
      <c r="A43" s="8">
        <v>35</v>
      </c>
      <c r="B43" s="9" t="s">
        <v>36</v>
      </c>
      <c r="C43" s="9" t="s">
        <v>152</v>
      </c>
      <c r="D43" s="61">
        <v>287017</v>
      </c>
      <c r="E43" s="61">
        <v>0</v>
      </c>
      <c r="F43" s="47">
        <f t="shared" si="0"/>
        <v>287017</v>
      </c>
      <c r="G43" s="66">
        <v>0</v>
      </c>
      <c r="H43" s="66">
        <v>0</v>
      </c>
      <c r="I43" s="48">
        <f t="shared" si="4"/>
        <v>0</v>
      </c>
      <c r="J43" s="61">
        <f t="shared" si="1"/>
        <v>287017</v>
      </c>
      <c r="K43" s="61">
        <f t="shared" si="2"/>
        <v>0</v>
      </c>
      <c r="L43" s="47">
        <f t="shared" si="3"/>
        <v>287017</v>
      </c>
      <c r="M43" s="10"/>
      <c r="N43" s="11"/>
      <c r="O43" s="12"/>
      <c r="P43" s="12"/>
      <c r="Q43" s="12"/>
    </row>
    <row r="44" spans="1:17" x14ac:dyDescent="0.2">
      <c r="A44" s="8">
        <v>36</v>
      </c>
      <c r="B44" s="9" t="s">
        <v>37</v>
      </c>
      <c r="C44" s="9" t="s">
        <v>153</v>
      </c>
      <c r="D44" s="61">
        <v>716248</v>
      </c>
      <c r="E44" s="61">
        <v>0</v>
      </c>
      <c r="F44" s="47">
        <f t="shared" si="0"/>
        <v>716248</v>
      </c>
      <c r="G44" s="66">
        <v>0</v>
      </c>
      <c r="H44" s="66">
        <v>0</v>
      </c>
      <c r="I44" s="48">
        <f t="shared" si="4"/>
        <v>0</v>
      </c>
      <c r="J44" s="61">
        <f t="shared" si="1"/>
        <v>716248</v>
      </c>
      <c r="K44" s="61">
        <f t="shared" si="2"/>
        <v>0</v>
      </c>
      <c r="L44" s="47">
        <f t="shared" si="3"/>
        <v>716248</v>
      </c>
      <c r="M44" s="10"/>
      <c r="N44" s="11"/>
      <c r="O44" s="12"/>
      <c r="P44" s="12"/>
      <c r="Q44" s="12"/>
    </row>
    <row r="45" spans="1:17" x14ac:dyDescent="0.2">
      <c r="A45" s="8">
        <v>37</v>
      </c>
      <c r="B45" s="9" t="s">
        <v>38</v>
      </c>
      <c r="C45" s="9" t="s">
        <v>154</v>
      </c>
      <c r="D45" s="61">
        <v>60488</v>
      </c>
      <c r="E45" s="61">
        <v>0</v>
      </c>
      <c r="F45" s="47">
        <f t="shared" si="0"/>
        <v>60488</v>
      </c>
      <c r="G45" s="66">
        <v>0</v>
      </c>
      <c r="H45" s="66">
        <v>0</v>
      </c>
      <c r="I45" s="48">
        <f t="shared" si="4"/>
        <v>0</v>
      </c>
      <c r="J45" s="61">
        <f t="shared" si="1"/>
        <v>60488</v>
      </c>
      <c r="K45" s="61">
        <f t="shared" si="2"/>
        <v>0</v>
      </c>
      <c r="L45" s="47">
        <f t="shared" si="3"/>
        <v>60488</v>
      </c>
      <c r="M45" s="10"/>
      <c r="N45" s="11"/>
      <c r="O45" s="12"/>
      <c r="P45" s="12"/>
      <c r="Q45" s="12"/>
    </row>
    <row r="46" spans="1:17" x14ac:dyDescent="0.2">
      <c r="A46" s="8">
        <v>38</v>
      </c>
      <c r="B46" s="9" t="s">
        <v>39</v>
      </c>
      <c r="C46" s="9" t="s">
        <v>155</v>
      </c>
      <c r="D46" s="61">
        <v>58030</v>
      </c>
      <c r="E46" s="61">
        <v>0</v>
      </c>
      <c r="F46" s="47">
        <f t="shared" si="0"/>
        <v>58030</v>
      </c>
      <c r="G46" s="66">
        <v>0</v>
      </c>
      <c r="H46" s="66">
        <v>0</v>
      </c>
      <c r="I46" s="48">
        <f t="shared" si="4"/>
        <v>0</v>
      </c>
      <c r="J46" s="61">
        <f t="shared" si="1"/>
        <v>58030</v>
      </c>
      <c r="K46" s="61">
        <f t="shared" si="2"/>
        <v>0</v>
      </c>
      <c r="L46" s="47">
        <f t="shared" si="3"/>
        <v>58030</v>
      </c>
      <c r="M46" s="10"/>
      <c r="N46" s="11"/>
      <c r="O46" s="12"/>
      <c r="P46" s="12"/>
      <c r="Q46" s="12"/>
    </row>
    <row r="47" spans="1:17" x14ac:dyDescent="0.2">
      <c r="A47" s="8">
        <v>39</v>
      </c>
      <c r="B47" s="9" t="s">
        <v>40</v>
      </c>
      <c r="C47" s="9" t="s">
        <v>156</v>
      </c>
      <c r="D47" s="61">
        <v>244609</v>
      </c>
      <c r="E47" s="61">
        <v>0</v>
      </c>
      <c r="F47" s="47">
        <f t="shared" si="0"/>
        <v>244609</v>
      </c>
      <c r="G47" s="66">
        <v>0</v>
      </c>
      <c r="H47" s="66">
        <v>0</v>
      </c>
      <c r="I47" s="48">
        <f t="shared" si="4"/>
        <v>0</v>
      </c>
      <c r="J47" s="61">
        <f t="shared" si="1"/>
        <v>244609</v>
      </c>
      <c r="K47" s="61">
        <f t="shared" si="2"/>
        <v>0</v>
      </c>
      <c r="L47" s="47">
        <f t="shared" si="3"/>
        <v>244609</v>
      </c>
      <c r="M47" s="10"/>
      <c r="N47" s="11"/>
      <c r="O47" s="12"/>
      <c r="P47" s="12"/>
      <c r="Q47" s="12"/>
    </row>
    <row r="48" spans="1:17" x14ac:dyDescent="0.2">
      <c r="A48" s="8">
        <v>40</v>
      </c>
      <c r="B48" s="9" t="s">
        <v>41</v>
      </c>
      <c r="C48" s="9" t="s">
        <v>157</v>
      </c>
      <c r="D48" s="61">
        <v>129912</v>
      </c>
      <c r="E48" s="61">
        <v>0</v>
      </c>
      <c r="F48" s="47">
        <f t="shared" si="0"/>
        <v>129912</v>
      </c>
      <c r="G48" s="66">
        <v>0</v>
      </c>
      <c r="H48" s="66">
        <v>0</v>
      </c>
      <c r="I48" s="48">
        <f t="shared" si="4"/>
        <v>0</v>
      </c>
      <c r="J48" s="61">
        <f t="shared" si="1"/>
        <v>129912</v>
      </c>
      <c r="K48" s="61">
        <f t="shared" si="2"/>
        <v>0</v>
      </c>
      <c r="L48" s="47">
        <f t="shared" si="3"/>
        <v>129912</v>
      </c>
      <c r="M48" s="10"/>
      <c r="N48" s="11"/>
      <c r="O48" s="12"/>
      <c r="P48" s="12"/>
      <c r="Q48" s="12"/>
    </row>
    <row r="49" spans="1:17" x14ac:dyDescent="0.2">
      <c r="A49" s="8">
        <v>41</v>
      </c>
      <c r="B49" s="9" t="s">
        <v>42</v>
      </c>
      <c r="C49" s="9" t="s">
        <v>158</v>
      </c>
      <c r="D49" s="61">
        <v>1991783</v>
      </c>
      <c r="E49" s="61">
        <v>0</v>
      </c>
      <c r="F49" s="47">
        <f t="shared" si="0"/>
        <v>1991783</v>
      </c>
      <c r="G49" s="66">
        <v>0</v>
      </c>
      <c r="H49" s="66">
        <v>0</v>
      </c>
      <c r="I49" s="48">
        <f t="shared" si="4"/>
        <v>0</v>
      </c>
      <c r="J49" s="61">
        <f t="shared" si="1"/>
        <v>1991783</v>
      </c>
      <c r="K49" s="61">
        <f t="shared" si="2"/>
        <v>0</v>
      </c>
      <c r="L49" s="47">
        <f t="shared" si="3"/>
        <v>1991783</v>
      </c>
      <c r="M49" s="10"/>
      <c r="N49" s="11"/>
      <c r="O49" s="12"/>
      <c r="P49" s="12"/>
      <c r="Q49" s="12"/>
    </row>
    <row r="50" spans="1:17" x14ac:dyDescent="0.2">
      <c r="A50" s="8">
        <v>42</v>
      </c>
      <c r="B50" s="9" t="s">
        <v>43</v>
      </c>
      <c r="C50" s="9" t="s">
        <v>159</v>
      </c>
      <c r="D50" s="61">
        <v>542824</v>
      </c>
      <c r="E50" s="61">
        <v>0</v>
      </c>
      <c r="F50" s="47">
        <f t="shared" si="0"/>
        <v>542824</v>
      </c>
      <c r="G50" s="66">
        <v>0</v>
      </c>
      <c r="H50" s="66">
        <v>0</v>
      </c>
      <c r="I50" s="48">
        <f t="shared" si="4"/>
        <v>0</v>
      </c>
      <c r="J50" s="61">
        <f t="shared" si="1"/>
        <v>542824</v>
      </c>
      <c r="K50" s="61">
        <f t="shared" si="2"/>
        <v>0</v>
      </c>
      <c r="L50" s="47">
        <f t="shared" si="3"/>
        <v>542824</v>
      </c>
      <c r="M50" s="10"/>
      <c r="N50" s="11"/>
      <c r="O50" s="12"/>
      <c r="P50" s="12"/>
      <c r="Q50" s="12"/>
    </row>
    <row r="51" spans="1:17" x14ac:dyDescent="0.2">
      <c r="A51" s="8">
        <v>43</v>
      </c>
      <c r="B51" s="9" t="s">
        <v>44</v>
      </c>
      <c r="C51" s="9" t="s">
        <v>160</v>
      </c>
      <c r="D51" s="61">
        <v>454799</v>
      </c>
      <c r="E51" s="61">
        <v>0</v>
      </c>
      <c r="F51" s="47">
        <f t="shared" si="0"/>
        <v>454799</v>
      </c>
      <c r="G51" s="66">
        <v>0</v>
      </c>
      <c r="H51" s="66">
        <v>0</v>
      </c>
      <c r="I51" s="48">
        <f t="shared" si="4"/>
        <v>0</v>
      </c>
      <c r="J51" s="61">
        <f t="shared" si="1"/>
        <v>454799</v>
      </c>
      <c r="K51" s="61">
        <f t="shared" si="2"/>
        <v>0</v>
      </c>
      <c r="L51" s="47">
        <f t="shared" si="3"/>
        <v>454799</v>
      </c>
      <c r="M51" s="10"/>
      <c r="N51" s="11"/>
      <c r="O51" s="12"/>
      <c r="P51" s="12"/>
      <c r="Q51" s="12"/>
    </row>
    <row r="52" spans="1:17" x14ac:dyDescent="0.2">
      <c r="A52" s="8">
        <v>44</v>
      </c>
      <c r="B52" s="9" t="s">
        <v>45</v>
      </c>
      <c r="C52" s="9" t="s">
        <v>161</v>
      </c>
      <c r="D52" s="61">
        <v>276145</v>
      </c>
      <c r="E52" s="61">
        <v>0</v>
      </c>
      <c r="F52" s="47">
        <f t="shared" si="0"/>
        <v>276145</v>
      </c>
      <c r="G52" s="66">
        <v>0</v>
      </c>
      <c r="H52" s="66">
        <v>0</v>
      </c>
      <c r="I52" s="48">
        <f t="shared" si="4"/>
        <v>0</v>
      </c>
      <c r="J52" s="61">
        <f t="shared" si="1"/>
        <v>276145</v>
      </c>
      <c r="K52" s="61">
        <f t="shared" si="2"/>
        <v>0</v>
      </c>
      <c r="L52" s="47">
        <f t="shared" si="3"/>
        <v>276145</v>
      </c>
      <c r="M52" s="10"/>
      <c r="N52" s="11"/>
      <c r="O52" s="12"/>
      <c r="P52" s="12"/>
      <c r="Q52" s="12"/>
    </row>
    <row r="53" spans="1:17" x14ac:dyDescent="0.2">
      <c r="A53" s="8">
        <v>45</v>
      </c>
      <c r="B53" s="9" t="s">
        <v>46</v>
      </c>
      <c r="C53" s="9" t="s">
        <v>162</v>
      </c>
      <c r="D53" s="61">
        <v>302732</v>
      </c>
      <c r="E53" s="61">
        <v>0</v>
      </c>
      <c r="F53" s="47">
        <f t="shared" si="0"/>
        <v>302732</v>
      </c>
      <c r="G53" s="66">
        <v>0</v>
      </c>
      <c r="H53" s="66">
        <v>0</v>
      </c>
      <c r="I53" s="48">
        <f t="shared" si="4"/>
        <v>0</v>
      </c>
      <c r="J53" s="61">
        <f t="shared" si="1"/>
        <v>302732</v>
      </c>
      <c r="K53" s="61">
        <f t="shared" si="2"/>
        <v>0</v>
      </c>
      <c r="L53" s="47">
        <f t="shared" si="3"/>
        <v>302732</v>
      </c>
      <c r="M53" s="10"/>
      <c r="N53" s="11"/>
      <c r="O53" s="12"/>
      <c r="P53" s="12"/>
      <c r="Q53" s="12"/>
    </row>
    <row r="54" spans="1:17" x14ac:dyDescent="0.2">
      <c r="A54" s="8">
        <v>46</v>
      </c>
      <c r="B54" s="9" t="s">
        <v>47</v>
      </c>
      <c r="C54" s="9" t="s">
        <v>163</v>
      </c>
      <c r="D54" s="61">
        <v>237648</v>
      </c>
      <c r="E54" s="61">
        <v>0</v>
      </c>
      <c r="F54" s="47">
        <f t="shared" si="0"/>
        <v>237648</v>
      </c>
      <c r="G54" s="66">
        <v>0</v>
      </c>
      <c r="H54" s="66">
        <v>0</v>
      </c>
      <c r="I54" s="48">
        <f t="shared" si="4"/>
        <v>0</v>
      </c>
      <c r="J54" s="61">
        <f t="shared" si="1"/>
        <v>237648</v>
      </c>
      <c r="K54" s="61">
        <f t="shared" si="2"/>
        <v>0</v>
      </c>
      <c r="L54" s="47">
        <f t="shared" si="3"/>
        <v>237648</v>
      </c>
      <c r="M54" s="10"/>
      <c r="N54" s="11"/>
      <c r="O54" s="12"/>
      <c r="P54" s="12"/>
      <c r="Q54" s="12"/>
    </row>
    <row r="55" spans="1:17" x14ac:dyDescent="0.2">
      <c r="A55" s="8">
        <v>47</v>
      </c>
      <c r="B55" s="9" t="s">
        <v>48</v>
      </c>
      <c r="C55" s="9" t="s">
        <v>164</v>
      </c>
      <c r="D55" s="61">
        <v>229365</v>
      </c>
      <c r="E55" s="61">
        <v>0</v>
      </c>
      <c r="F55" s="47">
        <f t="shared" si="0"/>
        <v>229365</v>
      </c>
      <c r="G55" s="66">
        <v>0</v>
      </c>
      <c r="H55" s="66">
        <v>0</v>
      </c>
      <c r="I55" s="48">
        <f>SUM(G55:H55)</f>
        <v>0</v>
      </c>
      <c r="J55" s="61">
        <f t="shared" si="1"/>
        <v>229365</v>
      </c>
      <c r="K55" s="61">
        <f t="shared" si="2"/>
        <v>0</v>
      </c>
      <c r="L55" s="47">
        <f t="shared" si="3"/>
        <v>229365</v>
      </c>
      <c r="M55" s="10"/>
      <c r="N55" s="11"/>
      <c r="O55" s="12"/>
      <c r="P55" s="12"/>
      <c r="Q55" s="12"/>
    </row>
    <row r="56" spans="1:17" x14ac:dyDescent="0.2">
      <c r="A56" s="14">
        <v>48</v>
      </c>
      <c r="B56" s="15" t="s">
        <v>49</v>
      </c>
      <c r="C56" s="15" t="s">
        <v>165</v>
      </c>
      <c r="D56" s="61">
        <v>38933</v>
      </c>
      <c r="E56" s="61">
        <v>0</v>
      </c>
      <c r="F56" s="47">
        <f>SUM(D56:E56)</f>
        <v>38933</v>
      </c>
      <c r="G56" s="66">
        <v>0</v>
      </c>
      <c r="H56" s="66">
        <v>0</v>
      </c>
      <c r="I56" s="48">
        <f>SUM(G56:H56)</f>
        <v>0</v>
      </c>
      <c r="J56" s="61">
        <f t="shared" si="1"/>
        <v>38933</v>
      </c>
      <c r="K56" s="61">
        <f t="shared" ref="K56:K89" si="5">E56+H56</f>
        <v>0</v>
      </c>
      <c r="L56" s="47">
        <f>SUM(J56:K56)</f>
        <v>38933</v>
      </c>
      <c r="M56" s="10"/>
      <c r="N56" s="11"/>
      <c r="O56" s="16"/>
      <c r="P56" s="16"/>
      <c r="Q56" s="16"/>
    </row>
    <row r="57" spans="1:17" x14ac:dyDescent="0.2">
      <c r="A57" s="14">
        <v>49</v>
      </c>
      <c r="B57" s="15" t="s">
        <v>50</v>
      </c>
      <c r="C57" s="15" t="s">
        <v>166</v>
      </c>
      <c r="D57" s="61">
        <v>343607</v>
      </c>
      <c r="E57" s="61">
        <v>0</v>
      </c>
      <c r="F57" s="47">
        <f t="shared" ref="F57:F110" si="6">SUM(D57:E57)</f>
        <v>343607</v>
      </c>
      <c r="G57" s="66">
        <v>0</v>
      </c>
      <c r="H57" s="66">
        <v>0</v>
      </c>
      <c r="I57" s="48">
        <f>SUM(G57:H57)</f>
        <v>0</v>
      </c>
      <c r="J57" s="61">
        <f t="shared" si="1"/>
        <v>343607</v>
      </c>
      <c r="K57" s="61">
        <f t="shared" si="5"/>
        <v>0</v>
      </c>
      <c r="L57" s="47">
        <f t="shared" ref="L57:L110" si="7">SUM(J57:K57)</f>
        <v>343607</v>
      </c>
      <c r="M57" s="10"/>
      <c r="N57" s="11"/>
      <c r="O57" s="16"/>
      <c r="P57" s="16"/>
      <c r="Q57" s="16"/>
    </row>
    <row r="58" spans="1:17" x14ac:dyDescent="0.2">
      <c r="A58" s="14">
        <v>50</v>
      </c>
      <c r="B58" s="15" t="s">
        <v>51</v>
      </c>
      <c r="C58" s="15" t="s">
        <v>167</v>
      </c>
      <c r="D58" s="61">
        <v>169303</v>
      </c>
      <c r="E58" s="61">
        <v>0</v>
      </c>
      <c r="F58" s="47">
        <f t="shared" si="6"/>
        <v>169303</v>
      </c>
      <c r="G58" s="66">
        <v>0</v>
      </c>
      <c r="H58" s="66">
        <v>0</v>
      </c>
      <c r="I58" s="48">
        <f t="shared" ref="I58:I109" si="8">SUM(G58:H58)</f>
        <v>0</v>
      </c>
      <c r="J58" s="62">
        <f t="shared" si="1"/>
        <v>169303</v>
      </c>
      <c r="K58" s="62">
        <f t="shared" si="5"/>
        <v>0</v>
      </c>
      <c r="L58" s="47">
        <f t="shared" si="7"/>
        <v>169303</v>
      </c>
      <c r="M58" s="10"/>
      <c r="N58" s="11"/>
      <c r="O58" s="16"/>
      <c r="P58" s="16"/>
      <c r="Q58" s="16"/>
    </row>
    <row r="59" spans="1:17" x14ac:dyDescent="0.2">
      <c r="A59" s="14">
        <v>51</v>
      </c>
      <c r="B59" s="15" t="s">
        <v>52</v>
      </c>
      <c r="C59" s="15" t="s">
        <v>168</v>
      </c>
      <c r="D59" s="61">
        <v>586633</v>
      </c>
      <c r="E59" s="61">
        <v>0</v>
      </c>
      <c r="F59" s="47">
        <f t="shared" si="6"/>
        <v>586633</v>
      </c>
      <c r="G59" s="66">
        <v>0</v>
      </c>
      <c r="H59" s="66">
        <v>0</v>
      </c>
      <c r="I59" s="48">
        <f t="shared" si="8"/>
        <v>0</v>
      </c>
      <c r="J59" s="61">
        <f t="shared" si="1"/>
        <v>586633</v>
      </c>
      <c r="K59" s="61">
        <f t="shared" si="5"/>
        <v>0</v>
      </c>
      <c r="L59" s="47">
        <f t="shared" si="7"/>
        <v>586633</v>
      </c>
      <c r="M59" s="10"/>
      <c r="N59" s="11"/>
      <c r="O59" s="16"/>
      <c r="P59" s="16"/>
      <c r="Q59" s="16"/>
    </row>
    <row r="60" spans="1:17" x14ac:dyDescent="0.2">
      <c r="A60" s="14">
        <v>52</v>
      </c>
      <c r="B60" s="15" t="s">
        <v>53</v>
      </c>
      <c r="C60" s="15" t="s">
        <v>169</v>
      </c>
      <c r="D60" s="61">
        <v>71603</v>
      </c>
      <c r="E60" s="61">
        <v>0</v>
      </c>
      <c r="F60" s="47">
        <f t="shared" si="6"/>
        <v>71603</v>
      </c>
      <c r="G60" s="66">
        <v>0</v>
      </c>
      <c r="H60" s="66">
        <v>0</v>
      </c>
      <c r="I60" s="48">
        <f t="shared" si="8"/>
        <v>0</v>
      </c>
      <c r="J60" s="61">
        <f t="shared" si="1"/>
        <v>71603</v>
      </c>
      <c r="K60" s="61">
        <f t="shared" si="5"/>
        <v>0</v>
      </c>
      <c r="L60" s="47">
        <f t="shared" si="7"/>
        <v>71603</v>
      </c>
      <c r="M60" s="10"/>
      <c r="N60" s="11"/>
      <c r="O60" s="16"/>
      <c r="P60" s="16"/>
      <c r="Q60" s="16"/>
    </row>
    <row r="61" spans="1:17" x14ac:dyDescent="0.2">
      <c r="A61" s="14">
        <v>53</v>
      </c>
      <c r="B61" s="15" t="s">
        <v>54</v>
      </c>
      <c r="C61" s="15" t="s">
        <v>170</v>
      </c>
      <c r="D61" s="61">
        <v>236823</v>
      </c>
      <c r="E61" s="61">
        <v>0</v>
      </c>
      <c r="F61" s="47">
        <f t="shared" si="6"/>
        <v>236823</v>
      </c>
      <c r="G61" s="66">
        <v>0</v>
      </c>
      <c r="H61" s="66">
        <v>0</v>
      </c>
      <c r="I61" s="48">
        <f t="shared" si="8"/>
        <v>0</v>
      </c>
      <c r="J61" s="61">
        <f t="shared" si="1"/>
        <v>236823</v>
      </c>
      <c r="K61" s="61">
        <f t="shared" si="5"/>
        <v>0</v>
      </c>
      <c r="L61" s="47">
        <f t="shared" si="7"/>
        <v>236823</v>
      </c>
      <c r="M61" s="10"/>
      <c r="N61" s="11"/>
      <c r="O61" s="16"/>
      <c r="P61" s="16"/>
      <c r="Q61" s="16"/>
    </row>
    <row r="62" spans="1:17" x14ac:dyDescent="0.2">
      <c r="A62" s="14">
        <v>54</v>
      </c>
      <c r="B62" s="15" t="s">
        <v>55</v>
      </c>
      <c r="C62" s="15" t="s">
        <v>171</v>
      </c>
      <c r="D62" s="61">
        <v>383700</v>
      </c>
      <c r="E62" s="61">
        <v>0</v>
      </c>
      <c r="F62" s="47">
        <f t="shared" si="6"/>
        <v>383700</v>
      </c>
      <c r="G62" s="66">
        <v>0</v>
      </c>
      <c r="H62" s="66">
        <v>0</v>
      </c>
      <c r="I62" s="48">
        <f t="shared" si="8"/>
        <v>0</v>
      </c>
      <c r="J62" s="61">
        <f t="shared" si="1"/>
        <v>383700</v>
      </c>
      <c r="K62" s="61">
        <f t="shared" si="5"/>
        <v>0</v>
      </c>
      <c r="L62" s="47">
        <f t="shared" si="7"/>
        <v>383700</v>
      </c>
      <c r="M62" s="10"/>
      <c r="N62" s="11"/>
      <c r="O62" s="16"/>
      <c r="P62" s="16"/>
      <c r="Q62" s="16"/>
    </row>
    <row r="63" spans="1:17" x14ac:dyDescent="0.2">
      <c r="A63" s="14">
        <v>55</v>
      </c>
      <c r="B63" s="15" t="s">
        <v>56</v>
      </c>
      <c r="C63" s="15" t="s">
        <v>172</v>
      </c>
      <c r="D63" s="61">
        <v>251840</v>
      </c>
      <c r="E63" s="61">
        <v>0</v>
      </c>
      <c r="F63" s="47">
        <f t="shared" si="6"/>
        <v>251840</v>
      </c>
      <c r="G63" s="66">
        <v>0</v>
      </c>
      <c r="H63" s="66">
        <v>0</v>
      </c>
      <c r="I63" s="48">
        <f t="shared" si="8"/>
        <v>0</v>
      </c>
      <c r="J63" s="61">
        <f t="shared" si="1"/>
        <v>251840</v>
      </c>
      <c r="K63" s="61">
        <f t="shared" si="5"/>
        <v>0</v>
      </c>
      <c r="L63" s="47">
        <f t="shared" si="7"/>
        <v>251840</v>
      </c>
      <c r="M63" s="10"/>
      <c r="N63" s="11"/>
      <c r="O63" s="16"/>
      <c r="P63" s="16"/>
      <c r="Q63" s="16"/>
    </row>
    <row r="64" spans="1:17" x14ac:dyDescent="0.2">
      <c r="A64" s="14">
        <v>56</v>
      </c>
      <c r="B64" s="15" t="s">
        <v>57</v>
      </c>
      <c r="C64" s="15" t="s">
        <v>173</v>
      </c>
      <c r="D64" s="61">
        <v>160625</v>
      </c>
      <c r="E64" s="61">
        <v>0</v>
      </c>
      <c r="F64" s="47">
        <f t="shared" si="6"/>
        <v>160625</v>
      </c>
      <c r="G64" s="66">
        <v>0</v>
      </c>
      <c r="H64" s="66">
        <v>0</v>
      </c>
      <c r="I64" s="48">
        <f t="shared" si="8"/>
        <v>0</v>
      </c>
      <c r="J64" s="61">
        <f t="shared" si="1"/>
        <v>160625</v>
      </c>
      <c r="K64" s="61">
        <f t="shared" si="5"/>
        <v>0</v>
      </c>
      <c r="L64" s="47">
        <f t="shared" si="7"/>
        <v>160625</v>
      </c>
      <c r="M64" s="10"/>
      <c r="N64" s="11"/>
      <c r="O64" s="16"/>
      <c r="P64" s="16"/>
      <c r="Q64" s="16"/>
    </row>
    <row r="65" spans="1:17" x14ac:dyDescent="0.2">
      <c r="A65" s="14">
        <v>57</v>
      </c>
      <c r="B65" s="15" t="s">
        <v>58</v>
      </c>
      <c r="C65" s="15" t="s">
        <v>174</v>
      </c>
      <c r="D65" s="61">
        <v>114102</v>
      </c>
      <c r="E65" s="61">
        <v>0</v>
      </c>
      <c r="F65" s="47">
        <f t="shared" si="6"/>
        <v>114102</v>
      </c>
      <c r="G65" s="66">
        <v>0</v>
      </c>
      <c r="H65" s="66">
        <v>0</v>
      </c>
      <c r="I65" s="48">
        <f t="shared" si="8"/>
        <v>0</v>
      </c>
      <c r="J65" s="61">
        <f t="shared" si="1"/>
        <v>114102</v>
      </c>
      <c r="K65" s="61">
        <f t="shared" si="5"/>
        <v>0</v>
      </c>
      <c r="L65" s="47">
        <f t="shared" si="7"/>
        <v>114102</v>
      </c>
      <c r="M65" s="10"/>
      <c r="N65" s="11"/>
      <c r="O65" s="16"/>
      <c r="P65" s="16"/>
      <c r="Q65" s="16"/>
    </row>
    <row r="66" spans="1:17" x14ac:dyDescent="0.2">
      <c r="A66" s="14">
        <v>58</v>
      </c>
      <c r="B66" s="15" t="s">
        <v>59</v>
      </c>
      <c r="C66" s="15" t="s">
        <v>175</v>
      </c>
      <c r="D66" s="61">
        <v>176827</v>
      </c>
      <c r="E66" s="61">
        <v>0</v>
      </c>
      <c r="F66" s="47">
        <f t="shared" si="6"/>
        <v>176827</v>
      </c>
      <c r="G66" s="66">
        <v>0</v>
      </c>
      <c r="H66" s="66">
        <v>0</v>
      </c>
      <c r="I66" s="48">
        <f t="shared" si="8"/>
        <v>0</v>
      </c>
      <c r="J66" s="61">
        <f t="shared" si="1"/>
        <v>176827</v>
      </c>
      <c r="K66" s="61">
        <f t="shared" si="5"/>
        <v>0</v>
      </c>
      <c r="L66" s="47">
        <f t="shared" si="7"/>
        <v>176827</v>
      </c>
      <c r="M66" s="10"/>
      <c r="N66" s="11"/>
      <c r="O66" s="16"/>
      <c r="P66" s="16"/>
      <c r="Q66" s="16"/>
    </row>
    <row r="67" spans="1:17" x14ac:dyDescent="0.2">
      <c r="A67" s="75">
        <v>59</v>
      </c>
      <c r="B67" s="76" t="s">
        <v>60</v>
      </c>
      <c r="C67" s="77" t="s">
        <v>176</v>
      </c>
      <c r="D67" s="78">
        <v>238524</v>
      </c>
      <c r="E67" s="61">
        <v>0</v>
      </c>
      <c r="F67" s="47">
        <f t="shared" si="6"/>
        <v>238524</v>
      </c>
      <c r="G67" s="66">
        <v>0</v>
      </c>
      <c r="H67" s="66">
        <v>0</v>
      </c>
      <c r="I67" s="48">
        <f t="shared" si="8"/>
        <v>0</v>
      </c>
      <c r="J67" s="61">
        <f t="shared" si="1"/>
        <v>238524</v>
      </c>
      <c r="K67" s="61">
        <f t="shared" si="5"/>
        <v>0</v>
      </c>
      <c r="L67" s="47">
        <f t="shared" si="7"/>
        <v>238524</v>
      </c>
      <c r="M67" s="10"/>
      <c r="N67" s="11"/>
      <c r="O67" s="16"/>
      <c r="P67" s="16"/>
      <c r="Q67" s="16"/>
    </row>
    <row r="68" spans="1:17" ht="30.75" customHeight="1" x14ac:dyDescent="0.2">
      <c r="D68" s="70"/>
      <c r="E68" s="68" t="s">
        <v>229</v>
      </c>
      <c r="F68" s="71"/>
      <c r="G68" s="72"/>
      <c r="H68" s="68" t="s">
        <v>104</v>
      </c>
      <c r="I68" s="71"/>
      <c r="J68" s="72"/>
      <c r="K68" s="68" t="s">
        <v>105</v>
      </c>
      <c r="L68" s="71"/>
    </row>
    <row r="69" spans="1:17" s="7" customFormat="1" x14ac:dyDescent="0.2">
      <c r="A69" s="4" t="s">
        <v>106</v>
      </c>
      <c r="B69" s="5" t="s">
        <v>1</v>
      </c>
      <c r="C69" s="5" t="s">
        <v>116</v>
      </c>
      <c r="D69" s="38" t="s">
        <v>239</v>
      </c>
      <c r="E69" s="39" t="s">
        <v>240</v>
      </c>
      <c r="F69" s="39" t="s">
        <v>0</v>
      </c>
      <c r="G69" s="38" t="s">
        <v>239</v>
      </c>
      <c r="H69" s="39" t="s">
        <v>240</v>
      </c>
      <c r="I69" s="40" t="s">
        <v>0</v>
      </c>
      <c r="J69" s="41" t="s">
        <v>239</v>
      </c>
      <c r="K69" s="39" t="s">
        <v>240</v>
      </c>
      <c r="L69" s="42" t="s">
        <v>0</v>
      </c>
    </row>
    <row r="70" spans="1:17" x14ac:dyDescent="0.2">
      <c r="A70" s="14">
        <v>60</v>
      </c>
      <c r="B70" s="15" t="s">
        <v>61</v>
      </c>
      <c r="C70" s="15" t="s">
        <v>177</v>
      </c>
      <c r="D70" s="60">
        <v>2853345</v>
      </c>
      <c r="E70" s="61">
        <v>0</v>
      </c>
      <c r="F70" s="47">
        <f t="shared" si="6"/>
        <v>2853345</v>
      </c>
      <c r="G70" s="66">
        <v>0</v>
      </c>
      <c r="H70" s="66">
        <v>0</v>
      </c>
      <c r="I70" s="48">
        <f t="shared" si="8"/>
        <v>0</v>
      </c>
      <c r="J70" s="61">
        <f t="shared" ref="J70:J89" si="9">D70+G70</f>
        <v>2853345</v>
      </c>
      <c r="K70" s="61">
        <f t="shared" si="5"/>
        <v>0</v>
      </c>
      <c r="L70" s="47">
        <f t="shared" si="7"/>
        <v>2853345</v>
      </c>
      <c r="M70" s="10"/>
      <c r="N70" s="11"/>
      <c r="O70" s="16"/>
      <c r="P70" s="16"/>
      <c r="Q70" s="16"/>
    </row>
    <row r="71" spans="1:17" x14ac:dyDescent="0.2">
      <c r="A71" s="14">
        <v>61</v>
      </c>
      <c r="B71" s="15" t="s">
        <v>62</v>
      </c>
      <c r="C71" s="15" t="s">
        <v>178</v>
      </c>
      <c r="D71" s="61">
        <v>102528</v>
      </c>
      <c r="E71" s="61">
        <v>0</v>
      </c>
      <c r="F71" s="47">
        <f t="shared" si="6"/>
        <v>102528</v>
      </c>
      <c r="G71" s="66">
        <v>0</v>
      </c>
      <c r="H71" s="66">
        <v>0</v>
      </c>
      <c r="I71" s="48">
        <f t="shared" si="8"/>
        <v>0</v>
      </c>
      <c r="J71" s="61">
        <f t="shared" si="9"/>
        <v>102528</v>
      </c>
      <c r="K71" s="61">
        <f t="shared" si="5"/>
        <v>0</v>
      </c>
      <c r="L71" s="47">
        <f t="shared" si="7"/>
        <v>102528</v>
      </c>
      <c r="M71" s="10"/>
      <c r="N71" s="11"/>
      <c r="O71" s="16"/>
      <c r="P71" s="16"/>
      <c r="Q71" s="16"/>
    </row>
    <row r="72" spans="1:17" x14ac:dyDescent="0.2">
      <c r="A72" s="14">
        <v>62</v>
      </c>
      <c r="B72" s="15" t="s">
        <v>63</v>
      </c>
      <c r="C72" s="15" t="s">
        <v>179</v>
      </c>
      <c r="D72" s="61">
        <v>126920</v>
      </c>
      <c r="E72" s="61">
        <v>0</v>
      </c>
      <c r="F72" s="47">
        <f t="shared" si="6"/>
        <v>126920</v>
      </c>
      <c r="G72" s="66">
        <v>0</v>
      </c>
      <c r="H72" s="66">
        <v>0</v>
      </c>
      <c r="I72" s="48">
        <f t="shared" si="8"/>
        <v>0</v>
      </c>
      <c r="J72" s="61">
        <f t="shared" si="9"/>
        <v>126920</v>
      </c>
      <c r="K72" s="61">
        <f t="shared" si="5"/>
        <v>0</v>
      </c>
      <c r="L72" s="47">
        <f t="shared" si="7"/>
        <v>126920</v>
      </c>
      <c r="M72" s="10"/>
      <c r="N72" s="11"/>
      <c r="O72" s="16"/>
      <c r="P72" s="16"/>
      <c r="Q72" s="16"/>
    </row>
    <row r="73" spans="1:17" x14ac:dyDescent="0.2">
      <c r="A73" s="14">
        <v>63</v>
      </c>
      <c r="B73" s="15" t="s">
        <v>64</v>
      </c>
      <c r="C73" s="15" t="s">
        <v>180</v>
      </c>
      <c r="D73" s="61">
        <v>295810</v>
      </c>
      <c r="E73" s="61">
        <v>0</v>
      </c>
      <c r="F73" s="47">
        <f t="shared" si="6"/>
        <v>295810</v>
      </c>
      <c r="G73" s="66">
        <v>0</v>
      </c>
      <c r="H73" s="66">
        <v>0</v>
      </c>
      <c r="I73" s="48">
        <f t="shared" si="8"/>
        <v>0</v>
      </c>
      <c r="J73" s="61">
        <f t="shared" si="9"/>
        <v>295810</v>
      </c>
      <c r="K73" s="61">
        <f t="shared" si="5"/>
        <v>0</v>
      </c>
      <c r="L73" s="47">
        <f t="shared" si="7"/>
        <v>295810</v>
      </c>
      <c r="M73" s="10"/>
      <c r="N73" s="11"/>
      <c r="O73" s="16"/>
      <c r="P73" s="16"/>
      <c r="Q73" s="16"/>
    </row>
    <row r="74" spans="1:17" x14ac:dyDescent="0.2">
      <c r="A74" s="14">
        <v>64</v>
      </c>
      <c r="B74" s="15" t="s">
        <v>65</v>
      </c>
      <c r="C74" s="15" t="s">
        <v>181</v>
      </c>
      <c r="D74" s="61">
        <v>477181</v>
      </c>
      <c r="E74" s="61">
        <v>0</v>
      </c>
      <c r="F74" s="47">
        <f t="shared" si="6"/>
        <v>477181</v>
      </c>
      <c r="G74" s="66">
        <v>0</v>
      </c>
      <c r="H74" s="66">
        <v>0</v>
      </c>
      <c r="I74" s="48">
        <f t="shared" si="8"/>
        <v>0</v>
      </c>
      <c r="J74" s="61">
        <f t="shared" si="9"/>
        <v>477181</v>
      </c>
      <c r="K74" s="61">
        <f t="shared" si="5"/>
        <v>0</v>
      </c>
      <c r="L74" s="47">
        <f t="shared" si="7"/>
        <v>477181</v>
      </c>
      <c r="M74" s="10"/>
      <c r="N74" s="11"/>
      <c r="O74" s="16"/>
      <c r="P74" s="16"/>
      <c r="Q74" s="16"/>
    </row>
    <row r="75" spans="1:17" x14ac:dyDescent="0.2">
      <c r="A75" s="14">
        <v>65</v>
      </c>
      <c r="B75" s="15" t="s">
        <v>66</v>
      </c>
      <c r="C75" s="15" t="s">
        <v>182</v>
      </c>
      <c r="D75" s="61">
        <v>750151</v>
      </c>
      <c r="E75" s="61">
        <v>0</v>
      </c>
      <c r="F75" s="47">
        <f t="shared" si="6"/>
        <v>750151</v>
      </c>
      <c r="G75" s="66">
        <v>0</v>
      </c>
      <c r="H75" s="66">
        <v>0</v>
      </c>
      <c r="I75" s="48">
        <f t="shared" si="8"/>
        <v>0</v>
      </c>
      <c r="J75" s="61">
        <f t="shared" si="9"/>
        <v>750151</v>
      </c>
      <c r="K75" s="61">
        <f t="shared" si="5"/>
        <v>0</v>
      </c>
      <c r="L75" s="47">
        <f t="shared" si="7"/>
        <v>750151</v>
      </c>
      <c r="M75" s="10"/>
      <c r="N75" s="11"/>
      <c r="O75" s="16"/>
      <c r="P75" s="16"/>
      <c r="Q75" s="16"/>
    </row>
    <row r="76" spans="1:17" x14ac:dyDescent="0.2">
      <c r="A76" s="14">
        <v>66</v>
      </c>
      <c r="B76" s="15" t="s">
        <v>67</v>
      </c>
      <c r="C76" s="15" t="s">
        <v>183</v>
      </c>
      <c r="D76" s="61">
        <v>194646</v>
      </c>
      <c r="E76" s="61">
        <v>0</v>
      </c>
      <c r="F76" s="47">
        <f t="shared" si="6"/>
        <v>194646</v>
      </c>
      <c r="G76" s="66">
        <v>0</v>
      </c>
      <c r="H76" s="66">
        <v>0</v>
      </c>
      <c r="I76" s="48">
        <f t="shared" si="8"/>
        <v>0</v>
      </c>
      <c r="J76" s="61">
        <f t="shared" si="9"/>
        <v>194646</v>
      </c>
      <c r="K76" s="61">
        <f t="shared" si="5"/>
        <v>0</v>
      </c>
      <c r="L76" s="47">
        <f t="shared" si="7"/>
        <v>194646</v>
      </c>
      <c r="M76" s="10"/>
      <c r="N76" s="11"/>
      <c r="O76" s="16"/>
      <c r="P76" s="16"/>
      <c r="Q76" s="16"/>
    </row>
    <row r="77" spans="1:17" x14ac:dyDescent="0.2">
      <c r="A77" s="14">
        <v>67</v>
      </c>
      <c r="B77" s="15" t="s">
        <v>68</v>
      </c>
      <c r="C77" s="15" t="s">
        <v>184</v>
      </c>
      <c r="D77" s="61">
        <v>540695</v>
      </c>
      <c r="E77" s="61">
        <v>0</v>
      </c>
      <c r="F77" s="47">
        <f t="shared" si="6"/>
        <v>540695</v>
      </c>
      <c r="G77" s="66">
        <v>0</v>
      </c>
      <c r="H77" s="66">
        <v>0</v>
      </c>
      <c r="I77" s="48">
        <f t="shared" si="8"/>
        <v>0</v>
      </c>
      <c r="J77" s="61">
        <f t="shared" si="9"/>
        <v>540695</v>
      </c>
      <c r="K77" s="61">
        <f t="shared" si="5"/>
        <v>0</v>
      </c>
      <c r="L77" s="47">
        <f t="shared" si="7"/>
        <v>540695</v>
      </c>
      <c r="M77" s="10"/>
      <c r="N77" s="11"/>
      <c r="O77" s="16"/>
      <c r="P77" s="16"/>
      <c r="Q77" s="16"/>
    </row>
    <row r="78" spans="1:17" x14ac:dyDescent="0.2">
      <c r="A78" s="14">
        <v>68</v>
      </c>
      <c r="B78" s="15" t="s">
        <v>69</v>
      </c>
      <c r="C78" s="15" t="s">
        <v>185</v>
      </c>
      <c r="D78" s="61">
        <v>339479</v>
      </c>
      <c r="E78" s="61">
        <v>0</v>
      </c>
      <c r="F78" s="47">
        <f t="shared" si="6"/>
        <v>339479</v>
      </c>
      <c r="G78" s="66">
        <v>0</v>
      </c>
      <c r="H78" s="66">
        <v>0</v>
      </c>
      <c r="I78" s="48">
        <f t="shared" si="8"/>
        <v>0</v>
      </c>
      <c r="J78" s="61">
        <f t="shared" si="9"/>
        <v>339479</v>
      </c>
      <c r="K78" s="61">
        <f t="shared" si="5"/>
        <v>0</v>
      </c>
      <c r="L78" s="47">
        <f t="shared" si="7"/>
        <v>339479</v>
      </c>
      <c r="M78" s="10"/>
      <c r="N78" s="11"/>
      <c r="O78" s="16"/>
      <c r="P78" s="16"/>
      <c r="Q78" s="16"/>
    </row>
    <row r="79" spans="1:17" x14ac:dyDescent="0.2">
      <c r="A79" s="14">
        <v>69</v>
      </c>
      <c r="B79" s="15" t="s">
        <v>70</v>
      </c>
      <c r="C79" s="15" t="s">
        <v>186</v>
      </c>
      <c r="D79" s="61">
        <v>65387</v>
      </c>
      <c r="E79" s="61">
        <v>0</v>
      </c>
      <c r="F79" s="47">
        <f t="shared" si="6"/>
        <v>65387</v>
      </c>
      <c r="G79" s="66">
        <v>0</v>
      </c>
      <c r="H79" s="66">
        <v>0</v>
      </c>
      <c r="I79" s="48">
        <f t="shared" si="8"/>
        <v>0</v>
      </c>
      <c r="J79" s="61">
        <f t="shared" si="9"/>
        <v>65387</v>
      </c>
      <c r="K79" s="61">
        <f t="shared" si="5"/>
        <v>0</v>
      </c>
      <c r="L79" s="47">
        <f t="shared" si="7"/>
        <v>65387</v>
      </c>
      <c r="M79" s="10"/>
      <c r="N79" s="11"/>
      <c r="O79" s="16"/>
      <c r="P79" s="16"/>
      <c r="Q79" s="16"/>
    </row>
    <row r="80" spans="1:17" x14ac:dyDescent="0.2">
      <c r="A80" s="14">
        <v>70</v>
      </c>
      <c r="B80" s="15" t="s">
        <v>71</v>
      </c>
      <c r="C80" s="15" t="s">
        <v>187</v>
      </c>
      <c r="D80" s="61">
        <v>191922</v>
      </c>
      <c r="E80" s="61">
        <v>0</v>
      </c>
      <c r="F80" s="47">
        <f t="shared" si="6"/>
        <v>191922</v>
      </c>
      <c r="G80" s="66">
        <v>0</v>
      </c>
      <c r="H80" s="66">
        <v>0</v>
      </c>
      <c r="I80" s="48">
        <f t="shared" si="8"/>
        <v>0</v>
      </c>
      <c r="J80" s="61">
        <f t="shared" si="9"/>
        <v>191922</v>
      </c>
      <c r="K80" s="61">
        <f t="shared" si="5"/>
        <v>0</v>
      </c>
      <c r="L80" s="47">
        <f t="shared" si="7"/>
        <v>191922</v>
      </c>
      <c r="M80" s="10"/>
      <c r="N80" s="11"/>
      <c r="O80" s="16"/>
      <c r="P80" s="16"/>
      <c r="Q80" s="16"/>
    </row>
    <row r="81" spans="1:17" x14ac:dyDescent="0.2">
      <c r="A81" s="14">
        <v>71</v>
      </c>
      <c r="B81" s="15" t="s">
        <v>72</v>
      </c>
      <c r="C81" s="15" t="s">
        <v>188</v>
      </c>
      <c r="D81" s="61">
        <v>242225</v>
      </c>
      <c r="E81" s="61">
        <v>0</v>
      </c>
      <c r="F81" s="47">
        <f t="shared" si="6"/>
        <v>242225</v>
      </c>
      <c r="G81" s="66">
        <v>0</v>
      </c>
      <c r="H81" s="66">
        <v>0</v>
      </c>
      <c r="I81" s="48">
        <f t="shared" si="8"/>
        <v>0</v>
      </c>
      <c r="J81" s="61">
        <f t="shared" si="9"/>
        <v>242225</v>
      </c>
      <c r="K81" s="61">
        <f t="shared" si="5"/>
        <v>0</v>
      </c>
      <c r="L81" s="47">
        <f t="shared" si="7"/>
        <v>242225</v>
      </c>
      <c r="M81" s="10"/>
      <c r="N81" s="11"/>
      <c r="O81" s="16"/>
      <c r="P81" s="16"/>
      <c r="Q81" s="16"/>
    </row>
    <row r="82" spans="1:17" x14ac:dyDescent="0.2">
      <c r="A82" s="14">
        <v>72</v>
      </c>
      <c r="B82" s="15" t="s">
        <v>73</v>
      </c>
      <c r="C82" s="15" t="s">
        <v>189</v>
      </c>
      <c r="D82" s="61">
        <v>87853</v>
      </c>
      <c r="E82" s="61">
        <v>0</v>
      </c>
      <c r="F82" s="47">
        <f t="shared" si="6"/>
        <v>87853</v>
      </c>
      <c r="G82" s="66">
        <v>0</v>
      </c>
      <c r="H82" s="66">
        <v>0</v>
      </c>
      <c r="I82" s="48">
        <f t="shared" si="8"/>
        <v>0</v>
      </c>
      <c r="J82" s="61">
        <f t="shared" si="9"/>
        <v>87853</v>
      </c>
      <c r="K82" s="61">
        <f t="shared" si="5"/>
        <v>0</v>
      </c>
      <c r="L82" s="47">
        <f t="shared" si="7"/>
        <v>87853</v>
      </c>
      <c r="M82" s="10"/>
      <c r="N82" s="11"/>
      <c r="O82" s="16"/>
      <c r="P82" s="16"/>
      <c r="Q82" s="16"/>
    </row>
    <row r="83" spans="1:17" x14ac:dyDescent="0.2">
      <c r="A83" s="14">
        <v>73</v>
      </c>
      <c r="B83" s="15" t="s">
        <v>74</v>
      </c>
      <c r="C83" s="15" t="s">
        <v>190</v>
      </c>
      <c r="D83" s="61">
        <v>194579</v>
      </c>
      <c r="E83" s="61">
        <v>0</v>
      </c>
      <c r="F83" s="47">
        <f t="shared" si="6"/>
        <v>194579</v>
      </c>
      <c r="G83" s="66">
        <v>0</v>
      </c>
      <c r="H83" s="66">
        <v>0</v>
      </c>
      <c r="I83" s="48">
        <f t="shared" si="8"/>
        <v>0</v>
      </c>
      <c r="J83" s="61">
        <f t="shared" si="9"/>
        <v>194579</v>
      </c>
      <c r="K83" s="61">
        <f t="shared" si="5"/>
        <v>0</v>
      </c>
      <c r="L83" s="47">
        <f t="shared" si="7"/>
        <v>194579</v>
      </c>
      <c r="M83" s="10"/>
      <c r="N83" s="11"/>
      <c r="O83" s="16"/>
      <c r="P83" s="16"/>
      <c r="Q83" s="16"/>
    </row>
    <row r="84" spans="1:17" x14ac:dyDescent="0.2">
      <c r="A84" s="14">
        <v>74</v>
      </c>
      <c r="B84" s="15" t="s">
        <v>75</v>
      </c>
      <c r="C84" s="15" t="s">
        <v>191</v>
      </c>
      <c r="D84" s="61">
        <v>890792</v>
      </c>
      <c r="E84" s="61">
        <v>0</v>
      </c>
      <c r="F84" s="47">
        <f t="shared" si="6"/>
        <v>890792</v>
      </c>
      <c r="G84" s="66">
        <v>0</v>
      </c>
      <c r="H84" s="66">
        <v>0</v>
      </c>
      <c r="I84" s="48">
        <f t="shared" si="8"/>
        <v>0</v>
      </c>
      <c r="J84" s="61">
        <f t="shared" si="9"/>
        <v>890792</v>
      </c>
      <c r="K84" s="61">
        <f t="shared" si="5"/>
        <v>0</v>
      </c>
      <c r="L84" s="47">
        <f t="shared" si="7"/>
        <v>890792</v>
      </c>
      <c r="M84" s="10"/>
      <c r="N84" s="11"/>
      <c r="O84" s="16"/>
      <c r="P84" s="16"/>
      <c r="Q84" s="16"/>
    </row>
    <row r="85" spans="1:17" x14ac:dyDescent="0.2">
      <c r="A85" s="14">
        <v>75</v>
      </c>
      <c r="B85" s="15" t="s">
        <v>76</v>
      </c>
      <c r="C85" s="15" t="s">
        <v>192</v>
      </c>
      <c r="D85" s="61">
        <v>67907</v>
      </c>
      <c r="E85" s="61">
        <v>0</v>
      </c>
      <c r="F85" s="47">
        <f t="shared" si="6"/>
        <v>67907</v>
      </c>
      <c r="G85" s="66">
        <v>0</v>
      </c>
      <c r="H85" s="66">
        <v>0</v>
      </c>
      <c r="I85" s="48">
        <f t="shared" si="8"/>
        <v>0</v>
      </c>
      <c r="J85" s="61">
        <f t="shared" si="9"/>
        <v>67907</v>
      </c>
      <c r="K85" s="61">
        <f t="shared" si="5"/>
        <v>0</v>
      </c>
      <c r="L85" s="47">
        <f t="shared" si="7"/>
        <v>67907</v>
      </c>
      <c r="M85" s="10"/>
      <c r="N85" s="11"/>
      <c r="O85" s="16"/>
      <c r="P85" s="16"/>
      <c r="Q85" s="16"/>
    </row>
    <row r="86" spans="1:17" x14ac:dyDescent="0.2">
      <c r="A86" s="14">
        <v>76</v>
      </c>
      <c r="B86" s="15" t="s">
        <v>77</v>
      </c>
      <c r="C86" s="15" t="s">
        <v>193</v>
      </c>
      <c r="D86" s="61">
        <v>547057</v>
      </c>
      <c r="E86" s="61">
        <v>0</v>
      </c>
      <c r="F86" s="47">
        <f t="shared" si="6"/>
        <v>547057</v>
      </c>
      <c r="G86" s="66">
        <v>0</v>
      </c>
      <c r="H86" s="66">
        <v>0</v>
      </c>
      <c r="I86" s="48">
        <f t="shared" si="8"/>
        <v>0</v>
      </c>
      <c r="J86" s="61">
        <f t="shared" si="9"/>
        <v>547057</v>
      </c>
      <c r="K86" s="61">
        <f t="shared" si="5"/>
        <v>0</v>
      </c>
      <c r="L86" s="47">
        <f t="shared" si="7"/>
        <v>547057</v>
      </c>
      <c r="M86" s="10"/>
      <c r="N86" s="11"/>
      <c r="O86" s="16"/>
      <c r="P86" s="16"/>
      <c r="Q86" s="16"/>
    </row>
    <row r="87" spans="1:17" x14ac:dyDescent="0.2">
      <c r="A87" s="14">
        <v>77</v>
      </c>
      <c r="B87" s="15" t="s">
        <v>78</v>
      </c>
      <c r="C87" s="15" t="s">
        <v>194</v>
      </c>
      <c r="D87" s="61">
        <v>364056</v>
      </c>
      <c r="E87" s="61">
        <v>0</v>
      </c>
      <c r="F87" s="47">
        <f t="shared" si="6"/>
        <v>364056</v>
      </c>
      <c r="G87" s="66">
        <v>0</v>
      </c>
      <c r="H87" s="66">
        <v>0</v>
      </c>
      <c r="I87" s="48">
        <f t="shared" si="8"/>
        <v>0</v>
      </c>
      <c r="J87" s="61">
        <f t="shared" si="9"/>
        <v>364056</v>
      </c>
      <c r="K87" s="61">
        <f t="shared" si="5"/>
        <v>0</v>
      </c>
      <c r="L87" s="47">
        <f t="shared" si="7"/>
        <v>364056</v>
      </c>
      <c r="M87" s="10"/>
      <c r="N87" s="11"/>
      <c r="O87" s="16"/>
      <c r="P87" s="16"/>
      <c r="Q87" s="16"/>
    </row>
    <row r="88" spans="1:17" x14ac:dyDescent="0.2">
      <c r="A88" s="14">
        <v>78</v>
      </c>
      <c r="B88" s="15" t="s">
        <v>79</v>
      </c>
      <c r="C88" s="15" t="s">
        <v>195</v>
      </c>
      <c r="D88" s="61">
        <v>782635</v>
      </c>
      <c r="E88" s="61">
        <v>0</v>
      </c>
      <c r="F88" s="47">
        <f t="shared" si="6"/>
        <v>782635</v>
      </c>
      <c r="G88" s="66">
        <v>0</v>
      </c>
      <c r="H88" s="66">
        <v>0</v>
      </c>
      <c r="I88" s="48">
        <f t="shared" si="8"/>
        <v>0</v>
      </c>
      <c r="J88" s="61">
        <f t="shared" si="9"/>
        <v>782635</v>
      </c>
      <c r="K88" s="61">
        <f t="shared" si="5"/>
        <v>0</v>
      </c>
      <c r="L88" s="47">
        <f t="shared" si="7"/>
        <v>782635</v>
      </c>
      <c r="M88" s="10"/>
      <c r="N88" s="11"/>
      <c r="O88" s="16"/>
      <c r="P88" s="16"/>
      <c r="Q88" s="16"/>
    </row>
    <row r="89" spans="1:17" x14ac:dyDescent="0.2">
      <c r="A89" s="14">
        <v>79</v>
      </c>
      <c r="B89" s="15" t="s">
        <v>80</v>
      </c>
      <c r="C89" s="15" t="s">
        <v>196</v>
      </c>
      <c r="D89" s="61">
        <v>539151</v>
      </c>
      <c r="E89" s="61">
        <v>0</v>
      </c>
      <c r="F89" s="47">
        <f t="shared" si="6"/>
        <v>539151</v>
      </c>
      <c r="G89" s="66">
        <v>0</v>
      </c>
      <c r="H89" s="66">
        <v>0</v>
      </c>
      <c r="I89" s="48">
        <f t="shared" si="8"/>
        <v>0</v>
      </c>
      <c r="J89" s="61">
        <f t="shared" si="9"/>
        <v>539151</v>
      </c>
      <c r="K89" s="61">
        <f t="shared" si="5"/>
        <v>0</v>
      </c>
      <c r="L89" s="47">
        <f t="shared" si="7"/>
        <v>539151</v>
      </c>
      <c r="M89" s="10"/>
      <c r="N89" s="11"/>
      <c r="O89" s="16"/>
      <c r="P89" s="16"/>
      <c r="Q89" s="16"/>
    </row>
    <row r="90" spans="1:17" x14ac:dyDescent="0.2">
      <c r="A90" s="14">
        <v>80</v>
      </c>
      <c r="B90" s="15" t="s">
        <v>81</v>
      </c>
      <c r="C90" s="15" t="s">
        <v>197</v>
      </c>
      <c r="D90" s="61">
        <v>510362</v>
      </c>
      <c r="E90" s="61">
        <v>0</v>
      </c>
      <c r="F90" s="47">
        <f t="shared" si="6"/>
        <v>510362</v>
      </c>
      <c r="G90" s="66">
        <v>0</v>
      </c>
      <c r="H90" s="66">
        <v>0</v>
      </c>
      <c r="I90" s="48">
        <f t="shared" si="8"/>
        <v>0</v>
      </c>
      <c r="J90" s="61">
        <f t="shared" ref="J90:J110" si="10">D90+G90</f>
        <v>510362</v>
      </c>
      <c r="K90" s="61">
        <f t="shared" ref="K90:K110" si="11">E90+H90</f>
        <v>0</v>
      </c>
      <c r="L90" s="47">
        <f t="shared" si="7"/>
        <v>510362</v>
      </c>
      <c r="M90" s="10"/>
      <c r="N90" s="11"/>
      <c r="O90" s="16"/>
      <c r="P90" s="16"/>
      <c r="Q90" s="16"/>
    </row>
    <row r="91" spans="1:17" x14ac:dyDescent="0.2">
      <c r="A91" s="14">
        <v>81</v>
      </c>
      <c r="B91" s="15" t="s">
        <v>82</v>
      </c>
      <c r="C91" s="15" t="s">
        <v>198</v>
      </c>
      <c r="D91" s="61">
        <v>376858</v>
      </c>
      <c r="E91" s="61">
        <v>0</v>
      </c>
      <c r="F91" s="47">
        <f t="shared" si="6"/>
        <v>376858</v>
      </c>
      <c r="G91" s="66">
        <v>0</v>
      </c>
      <c r="H91" s="66">
        <v>0</v>
      </c>
      <c r="I91" s="48">
        <f t="shared" si="8"/>
        <v>0</v>
      </c>
      <c r="J91" s="61">
        <f t="shared" si="10"/>
        <v>376858</v>
      </c>
      <c r="K91" s="61">
        <f t="shared" si="11"/>
        <v>0</v>
      </c>
      <c r="L91" s="47">
        <f t="shared" si="7"/>
        <v>376858</v>
      </c>
      <c r="M91" s="10"/>
      <c r="N91" s="11"/>
      <c r="O91" s="16"/>
      <c r="P91" s="16"/>
      <c r="Q91" s="16"/>
    </row>
    <row r="92" spans="1:17" x14ac:dyDescent="0.2">
      <c r="A92" s="14">
        <v>82</v>
      </c>
      <c r="B92" s="15" t="s">
        <v>83</v>
      </c>
      <c r="C92" s="15" t="s">
        <v>199</v>
      </c>
      <c r="D92" s="61">
        <v>399663</v>
      </c>
      <c r="E92" s="61">
        <v>0</v>
      </c>
      <c r="F92" s="47">
        <f t="shared" si="6"/>
        <v>399663</v>
      </c>
      <c r="G92" s="66">
        <v>0</v>
      </c>
      <c r="H92" s="66">
        <v>0</v>
      </c>
      <c r="I92" s="48">
        <f t="shared" si="8"/>
        <v>0</v>
      </c>
      <c r="J92" s="61">
        <f t="shared" si="10"/>
        <v>399663</v>
      </c>
      <c r="K92" s="61">
        <f t="shared" si="11"/>
        <v>0</v>
      </c>
      <c r="L92" s="47">
        <f t="shared" si="7"/>
        <v>399663</v>
      </c>
      <c r="M92" s="10"/>
      <c r="N92" s="11"/>
      <c r="O92" s="16"/>
      <c r="P92" s="16"/>
      <c r="Q92" s="16"/>
    </row>
    <row r="93" spans="1:17" x14ac:dyDescent="0.2">
      <c r="A93" s="14">
        <v>83</v>
      </c>
      <c r="B93" s="15" t="s">
        <v>84</v>
      </c>
      <c r="C93" s="15" t="s">
        <v>200</v>
      </c>
      <c r="D93" s="61">
        <v>281891</v>
      </c>
      <c r="E93" s="61">
        <v>0</v>
      </c>
      <c r="F93" s="47">
        <f t="shared" si="6"/>
        <v>281891</v>
      </c>
      <c r="G93" s="66">
        <v>0</v>
      </c>
      <c r="H93" s="66">
        <v>0</v>
      </c>
      <c r="I93" s="48">
        <f t="shared" si="8"/>
        <v>0</v>
      </c>
      <c r="J93" s="61">
        <f t="shared" si="10"/>
        <v>281891</v>
      </c>
      <c r="K93" s="61">
        <f t="shared" si="11"/>
        <v>0</v>
      </c>
      <c r="L93" s="47">
        <f t="shared" si="7"/>
        <v>281891</v>
      </c>
      <c r="M93" s="10"/>
      <c r="N93" s="11"/>
      <c r="O93" s="16"/>
      <c r="P93" s="16"/>
      <c r="Q93" s="16"/>
    </row>
    <row r="94" spans="1:17" x14ac:dyDescent="0.2">
      <c r="A94" s="14">
        <v>84</v>
      </c>
      <c r="B94" s="15" t="s">
        <v>85</v>
      </c>
      <c r="C94" s="15" t="s">
        <v>201</v>
      </c>
      <c r="D94" s="61">
        <v>241878</v>
      </c>
      <c r="E94" s="61">
        <v>0</v>
      </c>
      <c r="F94" s="47">
        <f t="shared" si="6"/>
        <v>241878</v>
      </c>
      <c r="G94" s="66">
        <v>0</v>
      </c>
      <c r="H94" s="66">
        <v>0</v>
      </c>
      <c r="I94" s="48">
        <f t="shared" si="8"/>
        <v>0</v>
      </c>
      <c r="J94" s="61">
        <f t="shared" si="10"/>
        <v>241878</v>
      </c>
      <c r="K94" s="61">
        <f t="shared" si="11"/>
        <v>0</v>
      </c>
      <c r="L94" s="47">
        <f t="shared" si="7"/>
        <v>241878</v>
      </c>
      <c r="M94" s="10"/>
      <c r="N94" s="11"/>
      <c r="O94" s="16"/>
      <c r="P94" s="16"/>
      <c r="Q94" s="16"/>
    </row>
    <row r="95" spans="1:17" x14ac:dyDescent="0.2">
      <c r="A95" s="14">
        <v>85</v>
      </c>
      <c r="B95" s="15" t="s">
        <v>86</v>
      </c>
      <c r="C95" s="15" t="s">
        <v>202</v>
      </c>
      <c r="D95" s="61">
        <v>184358</v>
      </c>
      <c r="E95" s="61">
        <v>0</v>
      </c>
      <c r="F95" s="47">
        <f t="shared" si="6"/>
        <v>184358</v>
      </c>
      <c r="G95" s="66">
        <v>0</v>
      </c>
      <c r="H95" s="66">
        <v>0</v>
      </c>
      <c r="I95" s="48">
        <f t="shared" si="8"/>
        <v>0</v>
      </c>
      <c r="J95" s="61">
        <f t="shared" si="10"/>
        <v>184358</v>
      </c>
      <c r="K95" s="61">
        <f t="shared" si="11"/>
        <v>0</v>
      </c>
      <c r="L95" s="47">
        <f t="shared" si="7"/>
        <v>184358</v>
      </c>
      <c r="M95" s="10"/>
      <c r="N95" s="11"/>
      <c r="O95" s="16"/>
      <c r="P95" s="16"/>
      <c r="Q95" s="16"/>
    </row>
    <row r="96" spans="1:17" x14ac:dyDescent="0.2">
      <c r="A96" s="14">
        <v>86</v>
      </c>
      <c r="B96" s="15" t="s">
        <v>87</v>
      </c>
      <c r="C96" s="15" t="s">
        <v>203</v>
      </c>
      <c r="D96" s="61">
        <v>391249</v>
      </c>
      <c r="E96" s="61">
        <v>0</v>
      </c>
      <c r="F96" s="47">
        <f t="shared" si="6"/>
        <v>391249</v>
      </c>
      <c r="G96" s="66">
        <v>0</v>
      </c>
      <c r="H96" s="66">
        <v>0</v>
      </c>
      <c r="I96" s="48">
        <f t="shared" si="8"/>
        <v>0</v>
      </c>
      <c r="J96" s="61">
        <f t="shared" si="10"/>
        <v>391249</v>
      </c>
      <c r="K96" s="61">
        <f t="shared" si="11"/>
        <v>0</v>
      </c>
      <c r="L96" s="47">
        <f t="shared" si="7"/>
        <v>391249</v>
      </c>
      <c r="M96" s="10"/>
      <c r="N96" s="11"/>
      <c r="O96" s="16"/>
      <c r="P96" s="16"/>
      <c r="Q96" s="16"/>
    </row>
    <row r="97" spans="1:18" x14ac:dyDescent="0.2">
      <c r="A97" s="14">
        <v>87</v>
      </c>
      <c r="B97" s="15" t="s">
        <v>88</v>
      </c>
      <c r="C97" s="15" t="s">
        <v>204</v>
      </c>
      <c r="D97" s="61">
        <v>57151</v>
      </c>
      <c r="E97" s="61">
        <v>0</v>
      </c>
      <c r="F97" s="47">
        <f t="shared" si="6"/>
        <v>57151</v>
      </c>
      <c r="G97" s="66">
        <v>0</v>
      </c>
      <c r="H97" s="66">
        <v>0</v>
      </c>
      <c r="I97" s="48">
        <f t="shared" si="8"/>
        <v>0</v>
      </c>
      <c r="J97" s="61">
        <f t="shared" si="10"/>
        <v>57151</v>
      </c>
      <c r="K97" s="61">
        <f t="shared" si="11"/>
        <v>0</v>
      </c>
      <c r="L97" s="47">
        <f t="shared" si="7"/>
        <v>57151</v>
      </c>
      <c r="M97" s="10"/>
      <c r="N97" s="11"/>
      <c r="O97" s="16"/>
      <c r="P97" s="16"/>
      <c r="Q97" s="16"/>
    </row>
    <row r="98" spans="1:18" x14ac:dyDescent="0.2">
      <c r="A98" s="14">
        <v>88</v>
      </c>
      <c r="B98" s="15" t="s">
        <v>89</v>
      </c>
      <c r="C98" s="15" t="s">
        <v>228</v>
      </c>
      <c r="D98" s="61">
        <v>122414</v>
      </c>
      <c r="E98" s="61">
        <v>0</v>
      </c>
      <c r="F98" s="47">
        <f t="shared" si="6"/>
        <v>122414</v>
      </c>
      <c r="G98" s="66">
        <v>0</v>
      </c>
      <c r="H98" s="66">
        <v>0</v>
      </c>
      <c r="I98" s="48">
        <f t="shared" si="8"/>
        <v>0</v>
      </c>
      <c r="J98" s="61">
        <f t="shared" si="10"/>
        <v>122414</v>
      </c>
      <c r="K98" s="61">
        <f t="shared" si="11"/>
        <v>0</v>
      </c>
      <c r="L98" s="47">
        <f t="shared" si="7"/>
        <v>122414</v>
      </c>
      <c r="M98" s="10"/>
      <c r="N98" s="11"/>
      <c r="O98" s="16"/>
      <c r="P98" s="16"/>
      <c r="Q98" s="16"/>
    </row>
    <row r="99" spans="1:18" x14ac:dyDescent="0.2">
      <c r="A99" s="14">
        <v>89</v>
      </c>
      <c r="B99" s="15" t="s">
        <v>90</v>
      </c>
      <c r="C99" s="15" t="s">
        <v>205</v>
      </c>
      <c r="D99" s="61">
        <v>31988</v>
      </c>
      <c r="E99" s="61">
        <v>0</v>
      </c>
      <c r="F99" s="47">
        <f t="shared" si="6"/>
        <v>31988</v>
      </c>
      <c r="G99" s="66">
        <v>0</v>
      </c>
      <c r="H99" s="66">
        <v>0</v>
      </c>
      <c r="I99" s="48">
        <f t="shared" si="8"/>
        <v>0</v>
      </c>
      <c r="J99" s="61">
        <f t="shared" si="10"/>
        <v>31988</v>
      </c>
      <c r="K99" s="61">
        <f t="shared" si="11"/>
        <v>0</v>
      </c>
      <c r="L99" s="47">
        <f t="shared" si="7"/>
        <v>31988</v>
      </c>
      <c r="M99" s="10"/>
      <c r="N99" s="11"/>
      <c r="O99" s="16"/>
      <c r="P99" s="16"/>
      <c r="Q99" s="16"/>
    </row>
    <row r="100" spans="1:18" x14ac:dyDescent="0.2">
      <c r="A100" s="14">
        <v>90</v>
      </c>
      <c r="B100" s="15" t="s">
        <v>91</v>
      </c>
      <c r="C100" s="15" t="s">
        <v>206</v>
      </c>
      <c r="D100" s="61">
        <v>377054</v>
      </c>
      <c r="E100" s="61">
        <v>0</v>
      </c>
      <c r="F100" s="47">
        <f t="shared" si="6"/>
        <v>377054</v>
      </c>
      <c r="G100" s="66">
        <v>0</v>
      </c>
      <c r="H100" s="66">
        <v>0</v>
      </c>
      <c r="I100" s="48">
        <f t="shared" si="8"/>
        <v>0</v>
      </c>
      <c r="J100" s="61">
        <f t="shared" si="10"/>
        <v>377054</v>
      </c>
      <c r="K100" s="61">
        <f t="shared" si="11"/>
        <v>0</v>
      </c>
      <c r="L100" s="47">
        <f t="shared" si="7"/>
        <v>377054</v>
      </c>
      <c r="M100" s="10"/>
      <c r="N100" s="11"/>
      <c r="O100" s="16"/>
      <c r="P100" s="16"/>
      <c r="Q100" s="16"/>
    </row>
    <row r="101" spans="1:18" x14ac:dyDescent="0.2">
      <c r="A101" s="14">
        <v>91</v>
      </c>
      <c r="B101" s="15" t="s">
        <v>92</v>
      </c>
      <c r="C101" s="15" t="s">
        <v>207</v>
      </c>
      <c r="D101" s="61">
        <v>381077</v>
      </c>
      <c r="E101" s="61">
        <v>0</v>
      </c>
      <c r="F101" s="47">
        <f t="shared" si="6"/>
        <v>381077</v>
      </c>
      <c r="G101" s="66">
        <v>0</v>
      </c>
      <c r="H101" s="66">
        <v>0</v>
      </c>
      <c r="I101" s="48">
        <f t="shared" si="8"/>
        <v>0</v>
      </c>
      <c r="J101" s="61">
        <f t="shared" si="10"/>
        <v>381077</v>
      </c>
      <c r="K101" s="61">
        <f t="shared" si="11"/>
        <v>0</v>
      </c>
      <c r="L101" s="47">
        <f t="shared" si="7"/>
        <v>381077</v>
      </c>
      <c r="M101" s="10"/>
      <c r="N101" s="11"/>
      <c r="O101" s="16"/>
      <c r="P101" s="16"/>
      <c r="Q101" s="16"/>
    </row>
    <row r="102" spans="1:18" x14ac:dyDescent="0.2">
      <c r="A102" s="14">
        <v>92</v>
      </c>
      <c r="B102" s="15" t="s">
        <v>93</v>
      </c>
      <c r="C102" s="15" t="s">
        <v>208</v>
      </c>
      <c r="D102" s="61">
        <v>1861475</v>
      </c>
      <c r="E102" s="61">
        <v>0</v>
      </c>
      <c r="F102" s="47">
        <f t="shared" si="6"/>
        <v>1861475</v>
      </c>
      <c r="G102" s="66">
        <v>0</v>
      </c>
      <c r="H102" s="66">
        <v>0</v>
      </c>
      <c r="I102" s="48">
        <f t="shared" si="8"/>
        <v>0</v>
      </c>
      <c r="J102" s="61">
        <f t="shared" si="10"/>
        <v>1861475</v>
      </c>
      <c r="K102" s="61">
        <f t="shared" si="11"/>
        <v>0</v>
      </c>
      <c r="L102" s="47">
        <f t="shared" si="7"/>
        <v>1861475</v>
      </c>
      <c r="M102" s="10"/>
      <c r="N102" s="11"/>
      <c r="O102" s="16"/>
      <c r="P102" s="16"/>
      <c r="Q102" s="16"/>
    </row>
    <row r="103" spans="1:18" x14ac:dyDescent="0.2">
      <c r="A103" s="14">
        <v>93</v>
      </c>
      <c r="B103" s="15" t="s">
        <v>94</v>
      </c>
      <c r="C103" s="15" t="s">
        <v>209</v>
      </c>
      <c r="D103" s="61">
        <v>166410</v>
      </c>
      <c r="E103" s="61">
        <v>0</v>
      </c>
      <c r="F103" s="47">
        <f t="shared" si="6"/>
        <v>166410</v>
      </c>
      <c r="G103" s="66">
        <v>0</v>
      </c>
      <c r="H103" s="66">
        <v>0</v>
      </c>
      <c r="I103" s="48">
        <f t="shared" si="8"/>
        <v>0</v>
      </c>
      <c r="J103" s="61">
        <f t="shared" si="10"/>
        <v>166410</v>
      </c>
      <c r="K103" s="61">
        <f t="shared" si="11"/>
        <v>0</v>
      </c>
      <c r="L103" s="47">
        <f t="shared" si="7"/>
        <v>166410</v>
      </c>
      <c r="M103" s="10"/>
      <c r="N103" s="11"/>
      <c r="O103" s="16"/>
      <c r="P103" s="16"/>
      <c r="Q103" s="16"/>
    </row>
    <row r="104" spans="1:18" x14ac:dyDescent="0.2">
      <c r="A104" s="14">
        <v>94</v>
      </c>
      <c r="B104" s="15" t="s">
        <v>95</v>
      </c>
      <c r="C104" s="15" t="s">
        <v>210</v>
      </c>
      <c r="D104" s="61">
        <v>104506</v>
      </c>
      <c r="E104" s="61">
        <v>0</v>
      </c>
      <c r="F104" s="47">
        <f t="shared" si="6"/>
        <v>104506</v>
      </c>
      <c r="G104" s="66">
        <v>0</v>
      </c>
      <c r="H104" s="66">
        <v>0</v>
      </c>
      <c r="I104" s="48">
        <f t="shared" si="8"/>
        <v>0</v>
      </c>
      <c r="J104" s="61">
        <f t="shared" si="10"/>
        <v>104506</v>
      </c>
      <c r="K104" s="61">
        <f t="shared" si="11"/>
        <v>0</v>
      </c>
      <c r="L104" s="47">
        <f t="shared" si="7"/>
        <v>104506</v>
      </c>
      <c r="M104" s="10"/>
      <c r="N104" s="11"/>
      <c r="O104" s="16"/>
      <c r="P104" s="16"/>
      <c r="Q104" s="16"/>
    </row>
    <row r="105" spans="1:18" x14ac:dyDescent="0.2">
      <c r="A105" s="14">
        <v>95</v>
      </c>
      <c r="B105" s="15" t="s">
        <v>96</v>
      </c>
      <c r="C105" s="15" t="s">
        <v>211</v>
      </c>
      <c r="D105" s="61">
        <v>144052</v>
      </c>
      <c r="E105" s="61">
        <v>0</v>
      </c>
      <c r="F105" s="47">
        <f t="shared" si="6"/>
        <v>144052</v>
      </c>
      <c r="G105" s="66">
        <v>0</v>
      </c>
      <c r="H105" s="66">
        <v>0</v>
      </c>
      <c r="I105" s="48">
        <f t="shared" si="8"/>
        <v>0</v>
      </c>
      <c r="J105" s="61">
        <f t="shared" si="10"/>
        <v>144052</v>
      </c>
      <c r="K105" s="61">
        <f t="shared" si="11"/>
        <v>0</v>
      </c>
      <c r="L105" s="47">
        <f t="shared" si="7"/>
        <v>144052</v>
      </c>
      <c r="M105" s="10"/>
      <c r="N105" s="11"/>
      <c r="O105" s="16"/>
      <c r="P105" s="16"/>
      <c r="Q105" s="16"/>
    </row>
    <row r="106" spans="1:18" x14ac:dyDescent="0.2">
      <c r="A106" s="14">
        <v>96</v>
      </c>
      <c r="B106" s="15" t="s">
        <v>97</v>
      </c>
      <c r="C106" s="15" t="s">
        <v>212</v>
      </c>
      <c r="D106" s="61">
        <v>558118</v>
      </c>
      <c r="E106" s="61">
        <v>0</v>
      </c>
      <c r="F106" s="47">
        <f t="shared" si="6"/>
        <v>558118</v>
      </c>
      <c r="G106" s="66">
        <v>0</v>
      </c>
      <c r="H106" s="66">
        <v>0</v>
      </c>
      <c r="I106" s="48">
        <f t="shared" si="8"/>
        <v>0</v>
      </c>
      <c r="J106" s="61">
        <f t="shared" si="10"/>
        <v>558118</v>
      </c>
      <c r="K106" s="61">
        <f t="shared" si="11"/>
        <v>0</v>
      </c>
      <c r="L106" s="47">
        <f t="shared" si="7"/>
        <v>558118</v>
      </c>
      <c r="M106" s="10"/>
      <c r="N106" s="11"/>
      <c r="O106" s="16"/>
      <c r="P106" s="16"/>
      <c r="Q106" s="16"/>
    </row>
    <row r="107" spans="1:18" x14ac:dyDescent="0.2">
      <c r="A107" s="14">
        <v>97</v>
      </c>
      <c r="B107" s="15" t="s">
        <v>98</v>
      </c>
      <c r="C107" s="15" t="s">
        <v>213</v>
      </c>
      <c r="D107" s="61">
        <v>356800</v>
      </c>
      <c r="E107" s="61">
        <v>0</v>
      </c>
      <c r="F107" s="47">
        <f t="shared" si="6"/>
        <v>356800</v>
      </c>
      <c r="G107" s="66">
        <v>0</v>
      </c>
      <c r="H107" s="66">
        <v>0</v>
      </c>
      <c r="I107" s="48">
        <f t="shared" si="8"/>
        <v>0</v>
      </c>
      <c r="J107" s="61">
        <f t="shared" si="10"/>
        <v>356800</v>
      </c>
      <c r="K107" s="61">
        <f t="shared" si="11"/>
        <v>0</v>
      </c>
      <c r="L107" s="47">
        <f t="shared" si="7"/>
        <v>356800</v>
      </c>
      <c r="M107" s="10"/>
      <c r="N107" s="11"/>
      <c r="O107" s="16"/>
      <c r="P107" s="16"/>
      <c r="Q107" s="16"/>
    </row>
    <row r="108" spans="1:18" x14ac:dyDescent="0.2">
      <c r="A108" s="14">
        <v>98</v>
      </c>
      <c r="B108" s="15" t="s">
        <v>99</v>
      </c>
      <c r="C108" s="15" t="s">
        <v>214</v>
      </c>
      <c r="D108" s="61">
        <v>491828</v>
      </c>
      <c r="E108" s="61">
        <v>0</v>
      </c>
      <c r="F108" s="47">
        <f t="shared" si="6"/>
        <v>491828</v>
      </c>
      <c r="G108" s="66">
        <v>0</v>
      </c>
      <c r="H108" s="66">
        <v>0</v>
      </c>
      <c r="I108" s="48">
        <f t="shared" si="8"/>
        <v>0</v>
      </c>
      <c r="J108" s="61">
        <f t="shared" si="10"/>
        <v>491828</v>
      </c>
      <c r="K108" s="61">
        <f t="shared" si="11"/>
        <v>0</v>
      </c>
      <c r="L108" s="47">
        <f t="shared" si="7"/>
        <v>491828</v>
      </c>
      <c r="M108" s="10"/>
      <c r="N108" s="11"/>
      <c r="O108" s="16"/>
      <c r="P108" s="16"/>
      <c r="Q108" s="16"/>
    </row>
    <row r="109" spans="1:18" x14ac:dyDescent="0.2">
      <c r="A109" s="14">
        <v>99</v>
      </c>
      <c r="B109" s="15" t="s">
        <v>100</v>
      </c>
      <c r="C109" s="15" t="s">
        <v>215</v>
      </c>
      <c r="D109" s="61">
        <v>129848</v>
      </c>
      <c r="E109" s="61">
        <v>0</v>
      </c>
      <c r="F109" s="47">
        <f t="shared" si="6"/>
        <v>129848</v>
      </c>
      <c r="G109" s="66">
        <v>0</v>
      </c>
      <c r="H109" s="66">
        <v>0</v>
      </c>
      <c r="I109" s="48">
        <f t="shared" si="8"/>
        <v>0</v>
      </c>
      <c r="J109" s="61">
        <f t="shared" si="10"/>
        <v>129848</v>
      </c>
      <c r="K109" s="61">
        <f t="shared" si="11"/>
        <v>0</v>
      </c>
      <c r="L109" s="47">
        <f t="shared" si="7"/>
        <v>129848</v>
      </c>
      <c r="M109" s="10"/>
      <c r="N109" s="11"/>
      <c r="O109" s="16"/>
      <c r="P109" s="16"/>
      <c r="Q109" s="16"/>
    </row>
    <row r="110" spans="1:18" x14ac:dyDescent="0.2">
      <c r="A110" s="14">
        <v>100</v>
      </c>
      <c r="B110" s="15" t="s">
        <v>101</v>
      </c>
      <c r="C110" s="15" t="s">
        <v>216</v>
      </c>
      <c r="D110" s="78">
        <v>124780</v>
      </c>
      <c r="E110" s="61">
        <v>0</v>
      </c>
      <c r="F110" s="47">
        <f t="shared" si="6"/>
        <v>124780</v>
      </c>
      <c r="G110" s="66">
        <v>0</v>
      </c>
      <c r="H110" s="66">
        <v>0</v>
      </c>
      <c r="I110" s="48">
        <f>SUM(G110:H110)</f>
        <v>0</v>
      </c>
      <c r="J110" s="61">
        <f t="shared" si="10"/>
        <v>124780</v>
      </c>
      <c r="K110" s="61">
        <f t="shared" si="11"/>
        <v>0</v>
      </c>
      <c r="L110" s="47">
        <f t="shared" si="7"/>
        <v>124780</v>
      </c>
      <c r="M110" s="10"/>
      <c r="N110" s="11"/>
      <c r="O110" s="16"/>
      <c r="P110" s="16"/>
      <c r="Q110" s="16"/>
    </row>
    <row r="111" spans="1:18" ht="12" thickBot="1" x14ac:dyDescent="0.25">
      <c r="A111" s="17"/>
      <c r="B111" s="43" t="s">
        <v>0</v>
      </c>
      <c r="C111" s="43"/>
      <c r="D111" s="49">
        <f>SUM(D9:D110)</f>
        <v>37720400</v>
      </c>
      <c r="E111" s="49">
        <f>SUM(E9:E110)</f>
        <v>0</v>
      </c>
      <c r="F111" s="49">
        <f>SUM(F9:F110)</f>
        <v>37720400</v>
      </c>
      <c r="G111" s="50">
        <f t="shared" ref="G111:L111" si="12">SUM(G9:G110)</f>
        <v>0</v>
      </c>
      <c r="H111" s="50">
        <f t="shared" si="12"/>
        <v>0</v>
      </c>
      <c r="I111" s="51">
        <f t="shared" si="12"/>
        <v>0</v>
      </c>
      <c r="J111" s="51">
        <f t="shared" si="12"/>
        <v>37720400</v>
      </c>
      <c r="K111" s="51">
        <f t="shared" si="12"/>
        <v>0</v>
      </c>
      <c r="L111" s="51">
        <f t="shared" si="12"/>
        <v>37720400</v>
      </c>
      <c r="N111" s="16"/>
      <c r="O111" s="16"/>
      <c r="P111" s="16"/>
      <c r="Q111" s="16"/>
      <c r="R111" s="13"/>
    </row>
    <row r="112" spans="1:18" ht="12" thickTop="1" x14ac:dyDescent="0.2">
      <c r="D112" s="18"/>
      <c r="E112" s="18"/>
      <c r="F112" s="18"/>
      <c r="G112" s="19"/>
      <c r="H112" s="19"/>
      <c r="I112" s="19"/>
      <c r="K112" s="19"/>
      <c r="L112" s="19"/>
    </row>
    <row r="113" spans="2:255" ht="12" customHeight="1" x14ac:dyDescent="0.2">
      <c r="D113" s="18"/>
      <c r="E113" s="18"/>
      <c r="F113" s="18"/>
      <c r="G113" s="19"/>
      <c r="H113" s="19"/>
      <c r="I113" s="19"/>
      <c r="K113" s="19"/>
      <c r="L113" s="19"/>
    </row>
    <row r="114" spans="2:255" ht="4.7" customHeight="1" x14ac:dyDescent="0.25">
      <c r="B114" s="87"/>
      <c r="C114" s="87"/>
      <c r="D114" s="89"/>
      <c r="E114" s="89"/>
      <c r="F114" s="89"/>
      <c r="G114" s="89"/>
      <c r="H114" s="89"/>
      <c r="I114" s="89"/>
      <c r="J114" s="89"/>
      <c r="K114" s="89"/>
      <c r="L114" s="89"/>
    </row>
    <row r="115" spans="2:255" ht="39.75" customHeight="1" x14ac:dyDescent="0.25">
      <c r="C115" s="55" t="s">
        <v>248</v>
      </c>
      <c r="D115" s="88" t="s">
        <v>263</v>
      </c>
      <c r="E115" s="88"/>
      <c r="F115" s="88"/>
      <c r="G115" s="88"/>
      <c r="H115" s="88"/>
      <c r="I115" s="88"/>
      <c r="J115" s="88"/>
      <c r="K115" s="88"/>
      <c r="L115" s="88"/>
    </row>
    <row r="116" spans="2:255" ht="19.7" customHeight="1" x14ac:dyDescent="0.25">
      <c r="C116" s="55" t="s">
        <v>247</v>
      </c>
      <c r="D116" s="67" t="s">
        <v>250</v>
      </c>
      <c r="E116" s="67"/>
      <c r="F116" s="67"/>
      <c r="G116" s="67"/>
      <c r="H116" s="67"/>
      <c r="I116" s="67"/>
      <c r="J116" s="67"/>
      <c r="K116" s="67"/>
      <c r="L116" s="67"/>
    </row>
    <row r="117" spans="2:255" ht="16.5" customHeight="1" x14ac:dyDescent="0.25">
      <c r="C117" s="55" t="s">
        <v>246</v>
      </c>
      <c r="D117" s="69" t="s">
        <v>255</v>
      </c>
      <c r="E117" s="69"/>
      <c r="F117" s="69"/>
      <c r="G117" s="69"/>
      <c r="H117" s="69"/>
      <c r="I117" s="69"/>
      <c r="J117" s="69"/>
      <c r="K117" s="69"/>
      <c r="L117" s="69"/>
    </row>
    <row r="118" spans="2:255" ht="16.5" customHeight="1" x14ac:dyDescent="0.25">
      <c r="C118" s="55" t="s">
        <v>245</v>
      </c>
      <c r="D118" s="73" t="s">
        <v>260</v>
      </c>
      <c r="E118" s="69"/>
      <c r="F118" s="69"/>
      <c r="G118" s="69"/>
      <c r="H118" s="69"/>
      <c r="I118" s="69"/>
      <c r="J118" s="69"/>
      <c r="K118" s="69"/>
      <c r="L118" s="69"/>
    </row>
    <row r="119" spans="2:255" ht="16.5" customHeight="1" x14ac:dyDescent="0.25">
      <c r="C119" s="55" t="s">
        <v>244</v>
      </c>
      <c r="D119" s="69" t="s">
        <v>254</v>
      </c>
      <c r="E119" s="69"/>
      <c r="F119" s="69"/>
      <c r="G119" s="69"/>
      <c r="H119" s="69"/>
      <c r="I119" s="69"/>
      <c r="J119" s="69"/>
      <c r="K119" s="69"/>
      <c r="L119" s="69"/>
    </row>
    <row r="120" spans="2:255" ht="16.5" customHeight="1" x14ac:dyDescent="0.25">
      <c r="C120" s="55" t="s">
        <v>243</v>
      </c>
      <c r="D120" s="69" t="s">
        <v>254</v>
      </c>
      <c r="E120" s="69"/>
      <c r="F120" s="69"/>
      <c r="G120" s="69"/>
      <c r="H120" s="69"/>
      <c r="I120" s="69"/>
      <c r="J120" s="69"/>
      <c r="K120" s="69"/>
      <c r="L120" s="69"/>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row>
    <row r="121" spans="2:255" ht="16.5" customHeight="1" x14ac:dyDescent="0.25">
      <c r="C121" s="55" t="s">
        <v>241</v>
      </c>
      <c r="D121" s="69" t="s">
        <v>256</v>
      </c>
      <c r="E121" s="69"/>
      <c r="F121" s="69"/>
      <c r="G121" s="69"/>
      <c r="H121" s="69"/>
      <c r="I121" s="69"/>
      <c r="J121" s="69"/>
      <c r="K121" s="69"/>
      <c r="L121" s="69"/>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row>
    <row r="122" spans="2:255" ht="16.5" customHeight="1" x14ac:dyDescent="0.25">
      <c r="C122" s="55" t="s">
        <v>242</v>
      </c>
      <c r="D122" s="69" t="s">
        <v>258</v>
      </c>
      <c r="E122" s="69"/>
      <c r="F122" s="69"/>
      <c r="G122" s="69"/>
      <c r="H122" s="69"/>
      <c r="I122" s="69"/>
      <c r="J122" s="69"/>
      <c r="K122" s="69"/>
      <c r="L122" s="69"/>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row>
    <row r="123" spans="2:255" ht="16.5" customHeight="1" x14ac:dyDescent="0.25">
      <c r="C123" s="55" t="s">
        <v>232</v>
      </c>
      <c r="D123" s="67" t="s">
        <v>261</v>
      </c>
      <c r="E123" s="67"/>
      <c r="F123" s="67"/>
      <c r="G123" s="67"/>
      <c r="H123" s="67"/>
      <c r="I123" s="67"/>
      <c r="J123" s="67"/>
      <c r="K123" s="67"/>
      <c r="L123" s="67"/>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row>
    <row r="124" spans="2:255" ht="16.5" customHeight="1" x14ac:dyDescent="0.25">
      <c r="C124" s="55" t="s">
        <v>233</v>
      </c>
      <c r="D124" s="67" t="s">
        <v>261</v>
      </c>
      <c r="E124" s="67"/>
      <c r="F124" s="67"/>
      <c r="G124" s="67"/>
      <c r="H124" s="67"/>
      <c r="I124" s="67"/>
      <c r="J124" s="67"/>
      <c r="K124" s="67"/>
      <c r="L124" s="67"/>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row>
    <row r="125" spans="2:255" ht="16.5" customHeight="1" x14ac:dyDescent="0.25">
      <c r="C125" s="55" t="s">
        <v>117</v>
      </c>
      <c r="D125" s="69" t="s">
        <v>249</v>
      </c>
      <c r="E125" s="69"/>
      <c r="F125" s="69"/>
      <c r="G125" s="69"/>
      <c r="H125" s="69"/>
      <c r="I125" s="69"/>
      <c r="J125" s="69"/>
      <c r="K125" s="69"/>
      <c r="L125" s="69"/>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row>
    <row r="126" spans="2:255" ht="16.5" customHeight="1" x14ac:dyDescent="0.25">
      <c r="C126" s="55" t="s">
        <v>234</v>
      </c>
      <c r="D126" s="67" t="s">
        <v>257</v>
      </c>
      <c r="E126" s="67"/>
      <c r="F126" s="67"/>
      <c r="G126" s="67"/>
      <c r="H126" s="67"/>
      <c r="I126" s="67"/>
      <c r="J126" s="67"/>
      <c r="K126" s="67"/>
      <c r="L126" s="67"/>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row>
    <row r="127" spans="2:255" ht="16.5" customHeight="1" x14ac:dyDescent="0.25">
      <c r="C127" s="55"/>
      <c r="D127" s="67" t="s">
        <v>259</v>
      </c>
      <c r="E127" s="67"/>
      <c r="F127" s="67"/>
      <c r="G127" s="67"/>
      <c r="H127" s="67"/>
      <c r="I127" s="67"/>
      <c r="J127" s="67"/>
      <c r="K127" s="67"/>
      <c r="L127" s="67"/>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row>
    <row r="128" spans="2:255" ht="16.5" customHeight="1" x14ac:dyDescent="0.25">
      <c r="C128" s="55" t="s">
        <v>235</v>
      </c>
      <c r="D128" s="67" t="s">
        <v>236</v>
      </c>
      <c r="E128" s="67"/>
      <c r="F128" s="67"/>
      <c r="G128" s="67"/>
      <c r="H128" s="67"/>
      <c r="I128" s="67"/>
      <c r="J128" s="67"/>
      <c r="K128" s="67"/>
      <c r="L128" s="67"/>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row>
    <row r="129" spans="2:255" ht="15" customHeight="1" x14ac:dyDescent="0.25">
      <c r="C129" s="55" t="s">
        <v>252</v>
      </c>
      <c r="D129" s="67" t="s">
        <v>236</v>
      </c>
      <c r="E129" s="67"/>
      <c r="F129" s="67"/>
      <c r="G129" s="67"/>
      <c r="H129" s="67"/>
      <c r="I129" s="67"/>
      <c r="J129" s="67"/>
      <c r="K129" s="67"/>
      <c r="L129" s="67"/>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row>
    <row r="130" spans="2:255" ht="15" customHeight="1" x14ac:dyDescent="0.25">
      <c r="C130" s="55" t="s">
        <v>253</v>
      </c>
      <c r="D130" s="67" t="s">
        <v>236</v>
      </c>
      <c r="E130" s="67"/>
      <c r="F130" s="67"/>
      <c r="G130" s="67"/>
      <c r="H130" s="67"/>
      <c r="I130" s="67"/>
      <c r="J130" s="67"/>
      <c r="K130" s="67"/>
      <c r="L130" s="67"/>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row>
    <row r="131" spans="2:255" ht="15" x14ac:dyDescent="0.25">
      <c r="B131" s="21"/>
      <c r="C131" s="20"/>
      <c r="D131" s="20"/>
      <c r="E131" s="20"/>
      <c r="F131" s="20"/>
      <c r="G131" s="20"/>
      <c r="H131" s="20"/>
      <c r="I131" s="20"/>
      <c r="J131" s="22"/>
      <c r="K131" s="20"/>
      <c r="L131" s="20"/>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row>
    <row r="132" spans="2:255" ht="24.75" customHeight="1" x14ac:dyDescent="0.2">
      <c r="B132" s="90" t="s">
        <v>237</v>
      </c>
      <c r="C132" s="90"/>
      <c r="D132" s="90"/>
      <c r="E132" s="90"/>
      <c r="F132" s="90"/>
      <c r="G132" s="90"/>
      <c r="H132" s="90"/>
      <c r="I132" s="90"/>
      <c r="J132" s="90"/>
      <c r="K132" s="90"/>
    </row>
    <row r="133" spans="2:255" ht="6" customHeight="1" x14ac:dyDescent="0.2">
      <c r="B133" s="57"/>
      <c r="C133" s="57"/>
      <c r="D133" s="57"/>
      <c r="E133" s="57"/>
      <c r="F133" s="57"/>
      <c r="G133" s="57"/>
      <c r="H133" s="57"/>
      <c r="I133" s="57"/>
      <c r="J133" s="57"/>
      <c r="K133" s="57"/>
    </row>
    <row r="134" spans="2:255" ht="24.75" customHeight="1" x14ac:dyDescent="0.2">
      <c r="B134" s="90" t="s">
        <v>251</v>
      </c>
      <c r="C134" s="90"/>
      <c r="D134" s="90"/>
      <c r="E134" s="90"/>
      <c r="F134" s="90"/>
      <c r="G134" s="90"/>
      <c r="H134" s="90"/>
      <c r="I134" s="90"/>
      <c r="J134" s="90"/>
      <c r="K134" s="90"/>
    </row>
    <row r="135" spans="2:255" ht="6" customHeight="1" x14ac:dyDescent="0.2">
      <c r="B135" s="57"/>
      <c r="C135" s="57"/>
      <c r="D135" s="57"/>
      <c r="E135" s="57"/>
      <c r="F135" s="57"/>
      <c r="G135" s="57"/>
      <c r="H135" s="57"/>
      <c r="I135" s="57"/>
      <c r="J135" s="57"/>
      <c r="K135" s="57"/>
    </row>
    <row r="136" spans="2:255" ht="24.75" customHeight="1" x14ac:dyDescent="0.2">
      <c r="B136" s="90" t="s">
        <v>238</v>
      </c>
      <c r="C136" s="90"/>
      <c r="D136" s="90"/>
      <c r="E136" s="90"/>
      <c r="F136" s="90"/>
      <c r="G136" s="90"/>
      <c r="H136" s="90"/>
      <c r="I136" s="90"/>
      <c r="J136" s="90"/>
      <c r="K136" s="90"/>
      <c r="L136" s="35"/>
    </row>
    <row r="137" spans="2:255" ht="9.9499999999999993" customHeight="1" x14ac:dyDescent="0.2">
      <c r="B137" s="25"/>
      <c r="C137" s="25"/>
    </row>
    <row r="138" spans="2:255" ht="12.75" x14ac:dyDescent="0.2">
      <c r="B138" s="3" t="s">
        <v>103</v>
      </c>
      <c r="C138" s="3"/>
      <c r="I138" s="2"/>
    </row>
    <row r="139" spans="2:255" ht="12.75" x14ac:dyDescent="0.2">
      <c r="B139" s="25"/>
      <c r="C139" s="25"/>
      <c r="J139" s="26"/>
    </row>
    <row r="140" spans="2:255" ht="28.5" thickBot="1" x14ac:dyDescent="0.55000000000000004">
      <c r="B140" s="74" t="s">
        <v>262</v>
      </c>
      <c r="C140" s="27"/>
      <c r="D140" s="28"/>
      <c r="E140" s="28"/>
      <c r="F140" s="29"/>
      <c r="G140" s="34" t="s">
        <v>218</v>
      </c>
      <c r="H140" s="86">
        <v>46295</v>
      </c>
      <c r="I140" s="86"/>
      <c r="J140" s="30"/>
    </row>
    <row r="141" spans="2:255" ht="12.75" x14ac:dyDescent="0.2">
      <c r="B141" s="31"/>
      <c r="C141" s="31"/>
      <c r="D141" s="85"/>
      <c r="E141" s="85"/>
      <c r="F141" s="29"/>
      <c r="G141" s="30"/>
      <c r="H141" s="30"/>
      <c r="I141" s="30"/>
      <c r="J141" s="30"/>
    </row>
    <row r="142" spans="2:255" ht="12.75" x14ac:dyDescent="0.2">
      <c r="B142" s="31"/>
      <c r="C142" s="31"/>
      <c r="D142" s="29"/>
      <c r="E142" s="29"/>
      <c r="F142" s="29"/>
      <c r="G142" s="30"/>
      <c r="H142" s="30"/>
    </row>
    <row r="143" spans="2:255" ht="12.75" x14ac:dyDescent="0.2">
      <c r="B143" s="31"/>
      <c r="C143" s="31"/>
      <c r="D143" s="29"/>
      <c r="E143" s="29"/>
      <c r="F143" s="29"/>
      <c r="G143" s="32"/>
      <c r="H143" s="32"/>
    </row>
    <row r="144" spans="2:255" ht="12.75" x14ac:dyDescent="0.2">
      <c r="B144" s="31"/>
      <c r="C144" s="31"/>
      <c r="D144" s="24"/>
      <c r="E144" s="24"/>
      <c r="F144" s="24"/>
      <c r="G144" s="33"/>
      <c r="H144" s="33"/>
      <c r="I144" s="84"/>
      <c r="J144" s="84"/>
    </row>
    <row r="145" spans="2:6" ht="12.75" x14ac:dyDescent="0.2">
      <c r="B145" s="31"/>
      <c r="C145" s="31"/>
      <c r="D145" s="24"/>
      <c r="E145" s="24"/>
      <c r="F145" s="24"/>
    </row>
    <row r="146" spans="2:6" ht="12.75" x14ac:dyDescent="0.2">
      <c r="B146" s="31"/>
      <c r="C146" s="31"/>
      <c r="D146" s="24"/>
      <c r="E146" s="24"/>
      <c r="F146" s="24"/>
    </row>
    <row r="147" spans="2:6" ht="12.75" x14ac:dyDescent="0.2">
      <c r="B147" s="31"/>
      <c r="C147" s="31"/>
      <c r="D147" s="24"/>
      <c r="E147" s="24"/>
      <c r="F147" s="24"/>
    </row>
    <row r="148" spans="2:6" ht="12.75" x14ac:dyDescent="0.2">
      <c r="B148" s="31"/>
      <c r="C148" s="31"/>
      <c r="D148" s="24"/>
      <c r="E148" s="24"/>
      <c r="F148" s="24"/>
    </row>
  </sheetData>
  <mergeCells count="13">
    <mergeCell ref="C3:F3"/>
    <mergeCell ref="J7:L7"/>
    <mergeCell ref="D7:F7"/>
    <mergeCell ref="G7:I7"/>
    <mergeCell ref="I144:J144"/>
    <mergeCell ref="D141:E141"/>
    <mergeCell ref="H140:I140"/>
    <mergeCell ref="B114:C114"/>
    <mergeCell ref="D115:L115"/>
    <mergeCell ref="D114:L114"/>
    <mergeCell ref="B136:K136"/>
    <mergeCell ref="B132:K132"/>
    <mergeCell ref="B134:K134"/>
  </mergeCells>
  <phoneticPr fontId="2" type="noConversion"/>
  <printOptions horizontalCentered="1"/>
  <pageMargins left="0.25" right="0.25" top="0.5" bottom="0.5" header="0.3" footer="0.3"/>
  <pageSetup scale="86" fitToHeight="3" orientation="portrait" r:id="rId1"/>
  <headerFooter alignWithMargins="0">
    <oddFooter>&amp;CPage &amp;P of &amp;N</oddFooter>
  </headerFooter>
  <rowBreaks count="1" manualBreakCount="1">
    <brk id="113" max="11" man="1"/>
  </rowBreaks>
  <ignoredErrors>
    <ignoredError sqref="A9:A17 D118"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DF201-443A-44F3-B02D-3DCD07CCAB25}">
  <dimension ref="A1:F104"/>
  <sheetViews>
    <sheetView topLeftCell="A64" workbookViewId="0">
      <selection activeCell="B102" sqref="B102"/>
    </sheetView>
  </sheetViews>
  <sheetFormatPr defaultRowHeight="12.75" x14ac:dyDescent="0.2"/>
  <cols>
    <col min="1" max="1" width="11.28515625" bestFit="1" customWidth="1"/>
    <col min="2" max="2" width="13.85546875" bestFit="1" customWidth="1"/>
    <col min="3" max="4" width="10.7109375" bestFit="1" customWidth="1"/>
  </cols>
  <sheetData>
    <row r="1" spans="1:6" x14ac:dyDescent="0.2">
      <c r="C1" s="54">
        <v>0.25</v>
      </c>
      <c r="D1" s="54">
        <v>0.75</v>
      </c>
    </row>
    <row r="2" spans="1:6" x14ac:dyDescent="0.2">
      <c r="A2" s="6" t="s">
        <v>1</v>
      </c>
      <c r="B2" t="s">
        <v>224</v>
      </c>
      <c r="C2" t="s">
        <v>225</v>
      </c>
      <c r="D2" t="s">
        <v>226</v>
      </c>
      <c r="E2" t="s">
        <v>0</v>
      </c>
      <c r="F2" t="s">
        <v>227</v>
      </c>
    </row>
    <row r="3" spans="1:6" x14ac:dyDescent="0.2">
      <c r="A3" s="1" t="s">
        <v>2</v>
      </c>
      <c r="B3" s="52">
        <f>'FA1'!J9</f>
        <v>608841</v>
      </c>
      <c r="C3" s="52">
        <f>B3*$C$1</f>
        <v>152210.25</v>
      </c>
      <c r="D3" s="52">
        <f>B3*$D$1</f>
        <v>456630.75</v>
      </c>
      <c r="E3" s="52">
        <f>SUM(C3:D3)</f>
        <v>608841</v>
      </c>
      <c r="F3" s="52">
        <f>B3-E3</f>
        <v>0</v>
      </c>
    </row>
    <row r="4" spans="1:6" x14ac:dyDescent="0.2">
      <c r="A4" s="1" t="s">
        <v>3</v>
      </c>
      <c r="B4" s="52">
        <f>'FA1'!J10</f>
        <v>135278</v>
      </c>
      <c r="C4" s="52">
        <f t="shared" ref="C4:C67" si="0">B4*$C$1</f>
        <v>33819.5</v>
      </c>
      <c r="D4" s="52">
        <f t="shared" ref="D4:D67" si="1">B4*$D$1</f>
        <v>101458.5</v>
      </c>
      <c r="E4" s="52">
        <f t="shared" ref="E4:E67" si="2">SUM(C4:D4)</f>
        <v>135278</v>
      </c>
      <c r="F4" s="52">
        <f t="shared" ref="F4:F67" si="3">B4-E4</f>
        <v>0</v>
      </c>
    </row>
    <row r="5" spans="1:6" x14ac:dyDescent="0.2">
      <c r="A5" s="1" t="s">
        <v>4</v>
      </c>
      <c r="B5" s="52">
        <f>'FA1'!J11</f>
        <v>75060</v>
      </c>
      <c r="C5" s="52">
        <f t="shared" si="0"/>
        <v>18765</v>
      </c>
      <c r="D5" s="52">
        <f t="shared" si="1"/>
        <v>56295</v>
      </c>
      <c r="E5" s="52">
        <f t="shared" si="2"/>
        <v>75060</v>
      </c>
      <c r="F5" s="52">
        <f t="shared" si="3"/>
        <v>0</v>
      </c>
    </row>
    <row r="6" spans="1:6" x14ac:dyDescent="0.2">
      <c r="A6" s="1" t="s">
        <v>5</v>
      </c>
      <c r="B6" s="52">
        <f>'FA1'!J12</f>
        <v>221007</v>
      </c>
      <c r="C6" s="52">
        <f t="shared" si="0"/>
        <v>55251.75</v>
      </c>
      <c r="D6" s="52">
        <f t="shared" si="1"/>
        <v>165755.25</v>
      </c>
      <c r="E6" s="52">
        <f t="shared" si="2"/>
        <v>221007</v>
      </c>
      <c r="F6" s="52">
        <f t="shared" si="3"/>
        <v>0</v>
      </c>
    </row>
    <row r="7" spans="1:6" x14ac:dyDescent="0.2">
      <c r="A7" s="1" t="s">
        <v>6</v>
      </c>
      <c r="B7" s="52">
        <f>'FA1'!J13</f>
        <v>172841</v>
      </c>
      <c r="C7" s="52">
        <f t="shared" si="0"/>
        <v>43210.25</v>
      </c>
      <c r="D7" s="52">
        <f t="shared" si="1"/>
        <v>129630.75</v>
      </c>
      <c r="E7" s="52">
        <f t="shared" si="2"/>
        <v>172841</v>
      </c>
      <c r="F7" s="52">
        <f t="shared" si="3"/>
        <v>0</v>
      </c>
    </row>
    <row r="8" spans="1:6" x14ac:dyDescent="0.2">
      <c r="A8" s="1" t="s">
        <v>7</v>
      </c>
      <c r="B8" s="52">
        <f>'FA1'!J14</f>
        <v>92895</v>
      </c>
      <c r="C8" s="52">
        <f t="shared" si="0"/>
        <v>23223.75</v>
      </c>
      <c r="D8" s="52">
        <f t="shared" si="1"/>
        <v>69671.25</v>
      </c>
      <c r="E8" s="52">
        <f t="shared" si="2"/>
        <v>92895</v>
      </c>
      <c r="F8" s="52">
        <f t="shared" si="3"/>
        <v>0</v>
      </c>
    </row>
    <row r="9" spans="1:6" x14ac:dyDescent="0.2">
      <c r="A9" s="1" t="s">
        <v>8</v>
      </c>
      <c r="B9" s="52">
        <f>'FA1'!J15</f>
        <v>344815</v>
      </c>
      <c r="C9" s="52">
        <f t="shared" si="0"/>
        <v>86203.75</v>
      </c>
      <c r="D9" s="52">
        <f t="shared" si="1"/>
        <v>258611.25</v>
      </c>
      <c r="E9" s="52">
        <f t="shared" si="2"/>
        <v>344815</v>
      </c>
      <c r="F9" s="52">
        <f t="shared" si="3"/>
        <v>0</v>
      </c>
    </row>
    <row r="10" spans="1:6" x14ac:dyDescent="0.2">
      <c r="A10" s="1" t="s">
        <v>9</v>
      </c>
      <c r="B10" s="52">
        <f>'FA1'!J16</f>
        <v>205918</v>
      </c>
      <c r="C10" s="52">
        <f t="shared" si="0"/>
        <v>51479.5</v>
      </c>
      <c r="D10" s="52">
        <f t="shared" si="1"/>
        <v>154438.5</v>
      </c>
      <c r="E10" s="52">
        <f t="shared" si="2"/>
        <v>205918</v>
      </c>
      <c r="F10" s="52">
        <f t="shared" si="3"/>
        <v>0</v>
      </c>
    </row>
    <row r="11" spans="1:6" x14ac:dyDescent="0.2">
      <c r="A11" s="1" t="s">
        <v>10</v>
      </c>
      <c r="B11" s="52">
        <f>'FA1'!J17</f>
        <v>254395</v>
      </c>
      <c r="C11" s="52">
        <f t="shared" si="0"/>
        <v>63598.75</v>
      </c>
      <c r="D11" s="52">
        <f t="shared" si="1"/>
        <v>190796.25</v>
      </c>
      <c r="E11" s="52">
        <f t="shared" si="2"/>
        <v>254395</v>
      </c>
      <c r="F11" s="52">
        <f t="shared" si="3"/>
        <v>0</v>
      </c>
    </row>
    <row r="12" spans="1:6" x14ac:dyDescent="0.2">
      <c r="A12" s="1" t="s">
        <v>11</v>
      </c>
      <c r="B12" s="52">
        <f>'FA1'!J18</f>
        <v>478603</v>
      </c>
      <c r="C12" s="52">
        <f t="shared" si="0"/>
        <v>119650.75</v>
      </c>
      <c r="D12" s="52">
        <f t="shared" si="1"/>
        <v>358952.25</v>
      </c>
      <c r="E12" s="52">
        <f t="shared" si="2"/>
        <v>478603</v>
      </c>
      <c r="F12" s="52">
        <f t="shared" si="3"/>
        <v>0</v>
      </c>
    </row>
    <row r="13" spans="1:6" x14ac:dyDescent="0.2">
      <c r="A13" s="1" t="s">
        <v>12</v>
      </c>
      <c r="B13" s="52">
        <f>'FA1'!J19</f>
        <v>872659</v>
      </c>
      <c r="C13" s="52">
        <f t="shared" si="0"/>
        <v>218164.75</v>
      </c>
      <c r="D13" s="52">
        <f t="shared" si="1"/>
        <v>654494.25</v>
      </c>
      <c r="E13" s="52">
        <f t="shared" si="2"/>
        <v>872659</v>
      </c>
      <c r="F13" s="52">
        <f t="shared" si="3"/>
        <v>0</v>
      </c>
    </row>
    <row r="14" spans="1:6" x14ac:dyDescent="0.2">
      <c r="A14" s="1" t="s">
        <v>13</v>
      </c>
      <c r="B14" s="52">
        <f>'FA1'!J20</f>
        <v>337648</v>
      </c>
      <c r="C14" s="52">
        <f t="shared" si="0"/>
        <v>84412</v>
      </c>
      <c r="D14" s="52">
        <f t="shared" si="1"/>
        <v>253236</v>
      </c>
      <c r="E14" s="52">
        <f t="shared" si="2"/>
        <v>337648</v>
      </c>
      <c r="F14" s="52">
        <f t="shared" si="3"/>
        <v>0</v>
      </c>
    </row>
    <row r="15" spans="1:6" x14ac:dyDescent="0.2">
      <c r="A15" s="1" t="s">
        <v>14</v>
      </c>
      <c r="B15" s="52">
        <f>'FA1'!J21</f>
        <v>469448</v>
      </c>
      <c r="C15" s="52">
        <f t="shared" si="0"/>
        <v>117362</v>
      </c>
      <c r="D15" s="52">
        <f t="shared" si="1"/>
        <v>352086</v>
      </c>
      <c r="E15" s="52">
        <f t="shared" si="2"/>
        <v>469448</v>
      </c>
      <c r="F15" s="52">
        <f t="shared" si="3"/>
        <v>0</v>
      </c>
    </row>
    <row r="16" spans="1:6" x14ac:dyDescent="0.2">
      <c r="A16" s="1" t="s">
        <v>15</v>
      </c>
      <c r="B16" s="52">
        <f>'FA1'!J22</f>
        <v>350149</v>
      </c>
      <c r="C16" s="52">
        <f t="shared" si="0"/>
        <v>87537.25</v>
      </c>
      <c r="D16" s="52">
        <f t="shared" si="1"/>
        <v>262611.75</v>
      </c>
      <c r="E16" s="52">
        <f t="shared" si="2"/>
        <v>350149</v>
      </c>
      <c r="F16" s="52">
        <f t="shared" si="3"/>
        <v>0</v>
      </c>
    </row>
    <row r="17" spans="1:6" x14ac:dyDescent="0.2">
      <c r="A17" s="1" t="s">
        <v>16</v>
      </c>
      <c r="B17" s="52">
        <f>'FA1'!J23</f>
        <v>21115</v>
      </c>
      <c r="C17" s="52">
        <f t="shared" si="0"/>
        <v>5278.75</v>
      </c>
      <c r="D17" s="52">
        <f t="shared" si="1"/>
        <v>15836.25</v>
      </c>
      <c r="E17" s="52">
        <f t="shared" si="2"/>
        <v>21115</v>
      </c>
      <c r="F17" s="52">
        <f t="shared" si="3"/>
        <v>0</v>
      </c>
    </row>
    <row r="18" spans="1:6" x14ac:dyDescent="0.2">
      <c r="A18" s="1" t="s">
        <v>17</v>
      </c>
      <c r="B18" s="52">
        <f>'FA1'!J24</f>
        <v>261918</v>
      </c>
      <c r="C18" s="52">
        <f t="shared" si="0"/>
        <v>65479.5</v>
      </c>
      <c r="D18" s="52">
        <f t="shared" si="1"/>
        <v>196438.5</v>
      </c>
      <c r="E18" s="52">
        <f t="shared" si="2"/>
        <v>261918</v>
      </c>
      <c r="F18" s="52">
        <f t="shared" si="3"/>
        <v>0</v>
      </c>
    </row>
    <row r="19" spans="1:6" x14ac:dyDescent="0.2">
      <c r="A19" s="1" t="s">
        <v>18</v>
      </c>
      <c r="B19" s="52">
        <f>'FA1'!J25</f>
        <v>150441</v>
      </c>
      <c r="C19" s="52">
        <f t="shared" si="0"/>
        <v>37610.25</v>
      </c>
      <c r="D19" s="52">
        <f t="shared" si="1"/>
        <v>112830.75</v>
      </c>
      <c r="E19" s="52">
        <f t="shared" si="2"/>
        <v>150441</v>
      </c>
      <c r="F19" s="52">
        <f t="shared" si="3"/>
        <v>0</v>
      </c>
    </row>
    <row r="20" spans="1:6" x14ac:dyDescent="0.2">
      <c r="A20" s="1" t="s">
        <v>19</v>
      </c>
      <c r="B20" s="52">
        <f>'FA1'!J26</f>
        <v>473852</v>
      </c>
      <c r="C20" s="52">
        <f t="shared" si="0"/>
        <v>118463</v>
      </c>
      <c r="D20" s="52">
        <f t="shared" si="1"/>
        <v>355389</v>
      </c>
      <c r="E20" s="52">
        <f t="shared" si="2"/>
        <v>473852</v>
      </c>
      <c r="F20" s="52">
        <f t="shared" si="3"/>
        <v>0</v>
      </c>
    </row>
    <row r="21" spans="1:6" x14ac:dyDescent="0.2">
      <c r="A21" s="1" t="s">
        <v>20</v>
      </c>
      <c r="B21" s="52">
        <f>'FA1'!J27</f>
        <v>198536</v>
      </c>
      <c r="C21" s="52">
        <f t="shared" si="0"/>
        <v>49634</v>
      </c>
      <c r="D21" s="52">
        <f t="shared" si="1"/>
        <v>148902</v>
      </c>
      <c r="E21" s="52">
        <f t="shared" si="2"/>
        <v>198536</v>
      </c>
      <c r="F21" s="52">
        <f t="shared" si="3"/>
        <v>0</v>
      </c>
    </row>
    <row r="22" spans="1:6" x14ac:dyDescent="0.2">
      <c r="A22" s="1" t="s">
        <v>21</v>
      </c>
      <c r="B22" s="52">
        <f>'FA1'!J28</f>
        <v>167116</v>
      </c>
      <c r="C22" s="52">
        <f t="shared" si="0"/>
        <v>41779</v>
      </c>
      <c r="D22" s="52">
        <f t="shared" si="1"/>
        <v>125337</v>
      </c>
      <c r="E22" s="52">
        <f t="shared" si="2"/>
        <v>167116</v>
      </c>
      <c r="F22" s="52">
        <f t="shared" si="3"/>
        <v>0</v>
      </c>
    </row>
    <row r="23" spans="1:6" x14ac:dyDescent="0.2">
      <c r="A23" s="1" t="s">
        <v>22</v>
      </c>
      <c r="B23" s="52">
        <f>'FA1'!J29</f>
        <v>108854</v>
      </c>
      <c r="C23" s="52">
        <f t="shared" si="0"/>
        <v>27213.5</v>
      </c>
      <c r="D23" s="52">
        <f t="shared" si="1"/>
        <v>81640.5</v>
      </c>
      <c r="E23" s="52">
        <f t="shared" si="2"/>
        <v>108854</v>
      </c>
      <c r="F23" s="52">
        <f t="shared" si="3"/>
        <v>0</v>
      </c>
    </row>
    <row r="24" spans="1:6" x14ac:dyDescent="0.2">
      <c r="A24" s="1" t="s">
        <v>23</v>
      </c>
      <c r="B24" s="52">
        <f>'FA1'!J30</f>
        <v>59264</v>
      </c>
      <c r="C24" s="52">
        <f t="shared" si="0"/>
        <v>14816</v>
      </c>
      <c r="D24" s="52">
        <f t="shared" si="1"/>
        <v>44448</v>
      </c>
      <c r="E24" s="52">
        <f t="shared" si="2"/>
        <v>59264</v>
      </c>
      <c r="F24" s="52">
        <f t="shared" si="3"/>
        <v>0</v>
      </c>
    </row>
    <row r="25" spans="1:6" x14ac:dyDescent="0.2">
      <c r="A25" s="1" t="s">
        <v>24</v>
      </c>
      <c r="B25" s="52">
        <f>'FA1'!J31</f>
        <v>507889</v>
      </c>
      <c r="C25" s="52">
        <f t="shared" si="0"/>
        <v>126972.25</v>
      </c>
      <c r="D25" s="52">
        <f t="shared" si="1"/>
        <v>380916.75</v>
      </c>
      <c r="E25" s="52">
        <f t="shared" si="2"/>
        <v>507889</v>
      </c>
      <c r="F25" s="52">
        <f t="shared" si="3"/>
        <v>0</v>
      </c>
    </row>
    <row r="26" spans="1:6" x14ac:dyDescent="0.2">
      <c r="A26" s="1" t="s">
        <v>25</v>
      </c>
      <c r="B26" s="52">
        <f>'FA1'!J32</f>
        <v>406540</v>
      </c>
      <c r="C26" s="52">
        <f t="shared" si="0"/>
        <v>101635</v>
      </c>
      <c r="D26" s="52">
        <f t="shared" si="1"/>
        <v>304905</v>
      </c>
      <c r="E26" s="52">
        <f t="shared" si="2"/>
        <v>406540</v>
      </c>
      <c r="F26" s="52">
        <f t="shared" si="3"/>
        <v>0</v>
      </c>
    </row>
    <row r="27" spans="1:6" x14ac:dyDescent="0.2">
      <c r="A27" s="1" t="s">
        <v>26</v>
      </c>
      <c r="B27" s="52">
        <f>'FA1'!J33</f>
        <v>349043</v>
      </c>
      <c r="C27" s="52">
        <f t="shared" si="0"/>
        <v>87260.75</v>
      </c>
      <c r="D27" s="52">
        <f t="shared" si="1"/>
        <v>261782.25</v>
      </c>
      <c r="E27" s="52">
        <f t="shared" si="2"/>
        <v>349043</v>
      </c>
      <c r="F27" s="52">
        <f t="shared" si="3"/>
        <v>0</v>
      </c>
    </row>
    <row r="28" spans="1:6" x14ac:dyDescent="0.2">
      <c r="A28" s="1" t="s">
        <v>27</v>
      </c>
      <c r="B28" s="52">
        <f>'FA1'!J34</f>
        <v>1540182</v>
      </c>
      <c r="C28" s="52">
        <f t="shared" si="0"/>
        <v>385045.5</v>
      </c>
      <c r="D28" s="52">
        <f t="shared" si="1"/>
        <v>1155136.5</v>
      </c>
      <c r="E28" s="52">
        <f t="shared" si="2"/>
        <v>1540182</v>
      </c>
      <c r="F28" s="52">
        <f t="shared" si="3"/>
        <v>0</v>
      </c>
    </row>
    <row r="29" spans="1:6" x14ac:dyDescent="0.2">
      <c r="A29" s="1" t="s">
        <v>28</v>
      </c>
      <c r="B29" s="52">
        <f>'FA1'!J35</f>
        <v>55590</v>
      </c>
      <c r="C29" s="52">
        <f t="shared" si="0"/>
        <v>13897.5</v>
      </c>
      <c r="D29" s="52">
        <f t="shared" si="1"/>
        <v>41692.5</v>
      </c>
      <c r="E29" s="52">
        <f t="shared" si="2"/>
        <v>55590</v>
      </c>
      <c r="F29" s="52">
        <f t="shared" si="3"/>
        <v>0</v>
      </c>
    </row>
    <row r="30" spans="1:6" x14ac:dyDescent="0.2">
      <c r="A30" s="1" t="s">
        <v>29</v>
      </c>
      <c r="B30" s="52">
        <f>'FA1'!J36</f>
        <v>64171</v>
      </c>
      <c r="C30" s="52">
        <f t="shared" si="0"/>
        <v>16042.75</v>
      </c>
      <c r="D30" s="52">
        <f t="shared" si="1"/>
        <v>48128.25</v>
      </c>
      <c r="E30" s="52">
        <f t="shared" si="2"/>
        <v>64171</v>
      </c>
      <c r="F30" s="52">
        <f t="shared" si="3"/>
        <v>0</v>
      </c>
    </row>
    <row r="31" spans="1:6" x14ac:dyDescent="0.2">
      <c r="A31" s="1" t="s">
        <v>30</v>
      </c>
      <c r="B31" s="52">
        <f>'FA1'!J37</f>
        <v>545149</v>
      </c>
      <c r="C31" s="52">
        <f t="shared" si="0"/>
        <v>136287.25</v>
      </c>
      <c r="D31" s="52">
        <f t="shared" si="1"/>
        <v>408861.75</v>
      </c>
      <c r="E31" s="52">
        <f t="shared" si="2"/>
        <v>545149</v>
      </c>
      <c r="F31" s="52">
        <f t="shared" si="3"/>
        <v>0</v>
      </c>
    </row>
    <row r="32" spans="1:6" x14ac:dyDescent="0.2">
      <c r="A32" s="1" t="s">
        <v>31</v>
      </c>
      <c r="B32" s="52">
        <f>'FA1'!J38</f>
        <v>130331</v>
      </c>
      <c r="C32" s="52">
        <f t="shared" si="0"/>
        <v>32582.75</v>
      </c>
      <c r="D32" s="52">
        <f t="shared" si="1"/>
        <v>97748.25</v>
      </c>
      <c r="E32" s="52">
        <f t="shared" si="2"/>
        <v>130331</v>
      </c>
      <c r="F32" s="52">
        <f t="shared" si="3"/>
        <v>0</v>
      </c>
    </row>
    <row r="33" spans="1:6" x14ac:dyDescent="0.2">
      <c r="A33" s="1" t="s">
        <v>32</v>
      </c>
      <c r="B33" s="52">
        <f>'FA1'!J39</f>
        <v>289733</v>
      </c>
      <c r="C33" s="52">
        <f t="shared" si="0"/>
        <v>72433.25</v>
      </c>
      <c r="D33" s="52">
        <f t="shared" si="1"/>
        <v>217299.75</v>
      </c>
      <c r="E33" s="52">
        <f t="shared" si="2"/>
        <v>289733</v>
      </c>
      <c r="F33" s="52">
        <f t="shared" si="3"/>
        <v>0</v>
      </c>
    </row>
    <row r="34" spans="1:6" x14ac:dyDescent="0.2">
      <c r="A34" s="1" t="s">
        <v>33</v>
      </c>
      <c r="B34" s="52">
        <f>'FA1'!J40</f>
        <v>749785</v>
      </c>
      <c r="C34" s="52">
        <f t="shared" si="0"/>
        <v>187446.25</v>
      </c>
      <c r="D34" s="52">
        <f t="shared" si="1"/>
        <v>562338.75</v>
      </c>
      <c r="E34" s="52">
        <f t="shared" si="2"/>
        <v>749785</v>
      </c>
      <c r="F34" s="52">
        <f t="shared" si="3"/>
        <v>0</v>
      </c>
    </row>
    <row r="35" spans="1:6" x14ac:dyDescent="0.2">
      <c r="A35" s="1" t="s">
        <v>34</v>
      </c>
      <c r="B35" s="52">
        <f>'FA1'!J41</f>
        <v>423128</v>
      </c>
      <c r="C35" s="52">
        <f t="shared" si="0"/>
        <v>105782</v>
      </c>
      <c r="D35" s="52">
        <f t="shared" si="1"/>
        <v>317346</v>
      </c>
      <c r="E35" s="52">
        <f t="shared" si="2"/>
        <v>423128</v>
      </c>
      <c r="F35" s="52">
        <f t="shared" si="3"/>
        <v>0</v>
      </c>
    </row>
    <row r="36" spans="1:6" x14ac:dyDescent="0.2">
      <c r="A36" s="1" t="s">
        <v>35</v>
      </c>
      <c r="B36" s="52">
        <f>'FA1'!J42</f>
        <v>1346007</v>
      </c>
      <c r="C36" s="52">
        <f t="shared" si="0"/>
        <v>336501.75</v>
      </c>
      <c r="D36" s="52">
        <f t="shared" si="1"/>
        <v>1009505.25</v>
      </c>
      <c r="E36" s="52">
        <f t="shared" si="2"/>
        <v>1346007</v>
      </c>
      <c r="F36" s="52">
        <f t="shared" si="3"/>
        <v>0</v>
      </c>
    </row>
    <row r="37" spans="1:6" x14ac:dyDescent="0.2">
      <c r="A37" s="1" t="s">
        <v>36</v>
      </c>
      <c r="B37" s="52">
        <f>'FA1'!J43</f>
        <v>287017</v>
      </c>
      <c r="C37" s="52">
        <f t="shared" si="0"/>
        <v>71754.25</v>
      </c>
      <c r="D37" s="52">
        <f t="shared" si="1"/>
        <v>215262.75</v>
      </c>
      <c r="E37" s="52">
        <f t="shared" si="2"/>
        <v>287017</v>
      </c>
      <c r="F37" s="52">
        <f t="shared" si="3"/>
        <v>0</v>
      </c>
    </row>
    <row r="38" spans="1:6" x14ac:dyDescent="0.2">
      <c r="A38" s="1" t="s">
        <v>37</v>
      </c>
      <c r="B38" s="52">
        <f>'FA1'!J44</f>
        <v>716248</v>
      </c>
      <c r="C38" s="52">
        <f t="shared" si="0"/>
        <v>179062</v>
      </c>
      <c r="D38" s="52">
        <f t="shared" si="1"/>
        <v>537186</v>
      </c>
      <c r="E38" s="52">
        <f t="shared" si="2"/>
        <v>716248</v>
      </c>
      <c r="F38" s="52">
        <f t="shared" si="3"/>
        <v>0</v>
      </c>
    </row>
    <row r="39" spans="1:6" x14ac:dyDescent="0.2">
      <c r="A39" s="1" t="s">
        <v>38</v>
      </c>
      <c r="B39" s="52">
        <f>'FA1'!J45</f>
        <v>60488</v>
      </c>
      <c r="C39" s="52">
        <f t="shared" si="0"/>
        <v>15122</v>
      </c>
      <c r="D39" s="52">
        <f t="shared" si="1"/>
        <v>45366</v>
      </c>
      <c r="E39" s="52">
        <f t="shared" si="2"/>
        <v>60488</v>
      </c>
      <c r="F39" s="52">
        <f t="shared" si="3"/>
        <v>0</v>
      </c>
    </row>
    <row r="40" spans="1:6" x14ac:dyDescent="0.2">
      <c r="A40" s="1" t="s">
        <v>39</v>
      </c>
      <c r="B40" s="52">
        <f>'FA1'!J46</f>
        <v>58030</v>
      </c>
      <c r="C40" s="52">
        <f t="shared" si="0"/>
        <v>14507.5</v>
      </c>
      <c r="D40" s="52">
        <f t="shared" si="1"/>
        <v>43522.5</v>
      </c>
      <c r="E40" s="52">
        <f t="shared" si="2"/>
        <v>58030</v>
      </c>
      <c r="F40" s="52">
        <f t="shared" si="3"/>
        <v>0</v>
      </c>
    </row>
    <row r="41" spans="1:6" x14ac:dyDescent="0.2">
      <c r="A41" s="1" t="s">
        <v>40</v>
      </c>
      <c r="B41" s="52">
        <f>'FA1'!J47</f>
        <v>244609</v>
      </c>
      <c r="C41" s="52">
        <f t="shared" si="0"/>
        <v>61152.25</v>
      </c>
      <c r="D41" s="52">
        <f t="shared" si="1"/>
        <v>183456.75</v>
      </c>
      <c r="E41" s="52">
        <f t="shared" si="2"/>
        <v>244609</v>
      </c>
      <c r="F41" s="52">
        <f t="shared" si="3"/>
        <v>0</v>
      </c>
    </row>
    <row r="42" spans="1:6" x14ac:dyDescent="0.2">
      <c r="A42" s="1" t="s">
        <v>41</v>
      </c>
      <c r="B42" s="52">
        <f>'FA1'!J48</f>
        <v>129912</v>
      </c>
      <c r="C42" s="52">
        <f t="shared" si="0"/>
        <v>32478</v>
      </c>
      <c r="D42" s="52">
        <f t="shared" si="1"/>
        <v>97434</v>
      </c>
      <c r="E42" s="52">
        <f t="shared" si="2"/>
        <v>129912</v>
      </c>
      <c r="F42" s="52">
        <f t="shared" si="3"/>
        <v>0</v>
      </c>
    </row>
    <row r="43" spans="1:6" x14ac:dyDescent="0.2">
      <c r="A43" s="1" t="s">
        <v>42</v>
      </c>
      <c r="B43" s="52">
        <f>'FA1'!J49</f>
        <v>1991783</v>
      </c>
      <c r="C43" s="52">
        <f t="shared" si="0"/>
        <v>497945.75</v>
      </c>
      <c r="D43" s="52">
        <f t="shared" si="1"/>
        <v>1493837.25</v>
      </c>
      <c r="E43" s="52">
        <f t="shared" si="2"/>
        <v>1991783</v>
      </c>
      <c r="F43" s="52">
        <f t="shared" si="3"/>
        <v>0</v>
      </c>
    </row>
    <row r="44" spans="1:6" x14ac:dyDescent="0.2">
      <c r="A44" s="1" t="s">
        <v>43</v>
      </c>
      <c r="B44" s="52">
        <f>'FA1'!J50</f>
        <v>542824</v>
      </c>
      <c r="C44" s="52">
        <f t="shared" si="0"/>
        <v>135706</v>
      </c>
      <c r="D44" s="52">
        <f t="shared" si="1"/>
        <v>407118</v>
      </c>
      <c r="E44" s="52">
        <f t="shared" si="2"/>
        <v>542824</v>
      </c>
      <c r="F44" s="52">
        <f t="shared" si="3"/>
        <v>0</v>
      </c>
    </row>
    <row r="45" spans="1:6" x14ac:dyDescent="0.2">
      <c r="A45" s="1" t="s">
        <v>44</v>
      </c>
      <c r="B45" s="52">
        <f>'FA1'!J51</f>
        <v>454799</v>
      </c>
      <c r="C45" s="52">
        <f t="shared" si="0"/>
        <v>113699.75</v>
      </c>
      <c r="D45" s="52">
        <f t="shared" si="1"/>
        <v>341099.25</v>
      </c>
      <c r="E45" s="52">
        <f t="shared" si="2"/>
        <v>454799</v>
      </c>
      <c r="F45" s="52">
        <f t="shared" si="3"/>
        <v>0</v>
      </c>
    </row>
    <row r="46" spans="1:6" x14ac:dyDescent="0.2">
      <c r="A46" s="1" t="s">
        <v>45</v>
      </c>
      <c r="B46" s="52">
        <f>'FA1'!J52</f>
        <v>276145</v>
      </c>
      <c r="C46" s="52">
        <f t="shared" si="0"/>
        <v>69036.25</v>
      </c>
      <c r="D46" s="52">
        <f t="shared" si="1"/>
        <v>207108.75</v>
      </c>
      <c r="E46" s="52">
        <f t="shared" si="2"/>
        <v>276145</v>
      </c>
      <c r="F46" s="52">
        <f t="shared" si="3"/>
        <v>0</v>
      </c>
    </row>
    <row r="47" spans="1:6" x14ac:dyDescent="0.2">
      <c r="A47" s="1" t="s">
        <v>46</v>
      </c>
      <c r="B47" s="52">
        <f>'FA1'!J53</f>
        <v>302732</v>
      </c>
      <c r="C47" s="52">
        <f t="shared" si="0"/>
        <v>75683</v>
      </c>
      <c r="D47" s="52">
        <f t="shared" si="1"/>
        <v>227049</v>
      </c>
      <c r="E47" s="52">
        <f t="shared" si="2"/>
        <v>302732</v>
      </c>
      <c r="F47" s="52">
        <f t="shared" si="3"/>
        <v>0</v>
      </c>
    </row>
    <row r="48" spans="1:6" x14ac:dyDescent="0.2">
      <c r="A48" s="1" t="s">
        <v>47</v>
      </c>
      <c r="B48" s="52">
        <f>'FA1'!J54</f>
        <v>237648</v>
      </c>
      <c r="C48" s="52">
        <f t="shared" si="0"/>
        <v>59412</v>
      </c>
      <c r="D48" s="52">
        <f t="shared" si="1"/>
        <v>178236</v>
      </c>
      <c r="E48" s="52">
        <f t="shared" si="2"/>
        <v>237648</v>
      </c>
      <c r="F48" s="52">
        <f t="shared" si="3"/>
        <v>0</v>
      </c>
    </row>
    <row r="49" spans="1:6" x14ac:dyDescent="0.2">
      <c r="A49" s="1" t="s">
        <v>48</v>
      </c>
      <c r="B49" s="52">
        <f>'FA1'!J55</f>
        <v>229365</v>
      </c>
      <c r="C49" s="52">
        <f t="shared" si="0"/>
        <v>57341.25</v>
      </c>
      <c r="D49" s="52">
        <f t="shared" si="1"/>
        <v>172023.75</v>
      </c>
      <c r="E49" s="52">
        <f t="shared" si="2"/>
        <v>229365</v>
      </c>
      <c r="F49" s="52">
        <f t="shared" si="3"/>
        <v>0</v>
      </c>
    </row>
    <row r="50" spans="1:6" x14ac:dyDescent="0.2">
      <c r="A50" s="1" t="s">
        <v>49</v>
      </c>
      <c r="B50" s="52">
        <f>'FA1'!J56</f>
        <v>38933</v>
      </c>
      <c r="C50" s="52">
        <f t="shared" si="0"/>
        <v>9733.25</v>
      </c>
      <c r="D50" s="52">
        <f t="shared" si="1"/>
        <v>29199.75</v>
      </c>
      <c r="E50" s="52">
        <f t="shared" si="2"/>
        <v>38933</v>
      </c>
      <c r="F50" s="52">
        <f t="shared" si="3"/>
        <v>0</v>
      </c>
    </row>
    <row r="51" spans="1:6" x14ac:dyDescent="0.2">
      <c r="A51" s="1" t="s">
        <v>50</v>
      </c>
      <c r="B51" s="52">
        <f>'FA1'!J57</f>
        <v>343607</v>
      </c>
      <c r="C51" s="52">
        <f t="shared" si="0"/>
        <v>85901.75</v>
      </c>
      <c r="D51" s="52">
        <f t="shared" si="1"/>
        <v>257705.25</v>
      </c>
      <c r="E51" s="52">
        <f t="shared" si="2"/>
        <v>343607</v>
      </c>
      <c r="F51" s="52">
        <f t="shared" si="3"/>
        <v>0</v>
      </c>
    </row>
    <row r="52" spans="1:6" x14ac:dyDescent="0.2">
      <c r="A52" s="1" t="s">
        <v>51</v>
      </c>
      <c r="B52" s="52">
        <f>'FA1'!J58</f>
        <v>169303</v>
      </c>
      <c r="C52" s="52">
        <f t="shared" si="0"/>
        <v>42325.75</v>
      </c>
      <c r="D52" s="52">
        <f t="shared" si="1"/>
        <v>126977.25</v>
      </c>
      <c r="E52" s="52">
        <f t="shared" si="2"/>
        <v>169303</v>
      </c>
      <c r="F52" s="52">
        <f t="shared" si="3"/>
        <v>0</v>
      </c>
    </row>
    <row r="53" spans="1:6" x14ac:dyDescent="0.2">
      <c r="A53" s="1" t="s">
        <v>52</v>
      </c>
      <c r="B53" s="52">
        <f>'FA1'!J59</f>
        <v>586633</v>
      </c>
      <c r="C53" s="52">
        <f t="shared" si="0"/>
        <v>146658.25</v>
      </c>
      <c r="D53" s="52">
        <f t="shared" si="1"/>
        <v>439974.75</v>
      </c>
      <c r="E53" s="52">
        <f t="shared" si="2"/>
        <v>586633</v>
      </c>
      <c r="F53" s="52">
        <f t="shared" si="3"/>
        <v>0</v>
      </c>
    </row>
    <row r="54" spans="1:6" x14ac:dyDescent="0.2">
      <c r="A54" s="1" t="s">
        <v>53</v>
      </c>
      <c r="B54" s="52">
        <f>'FA1'!J60</f>
        <v>71603</v>
      </c>
      <c r="C54" s="52">
        <f t="shared" si="0"/>
        <v>17900.75</v>
      </c>
      <c r="D54" s="52">
        <f t="shared" si="1"/>
        <v>53702.25</v>
      </c>
      <c r="E54" s="52">
        <f t="shared" si="2"/>
        <v>71603</v>
      </c>
      <c r="F54" s="52">
        <f t="shared" si="3"/>
        <v>0</v>
      </c>
    </row>
    <row r="55" spans="1:6" x14ac:dyDescent="0.2">
      <c r="A55" s="1" t="s">
        <v>54</v>
      </c>
      <c r="B55" s="52">
        <f>'FA1'!J61</f>
        <v>236823</v>
      </c>
      <c r="C55" s="52">
        <f t="shared" si="0"/>
        <v>59205.75</v>
      </c>
      <c r="D55" s="52">
        <f t="shared" si="1"/>
        <v>177617.25</v>
      </c>
      <c r="E55" s="52">
        <f t="shared" si="2"/>
        <v>236823</v>
      </c>
      <c r="F55" s="52">
        <f t="shared" si="3"/>
        <v>0</v>
      </c>
    </row>
    <row r="56" spans="1:6" x14ac:dyDescent="0.2">
      <c r="A56" s="1" t="s">
        <v>55</v>
      </c>
      <c r="B56" s="52">
        <f>'FA1'!J62</f>
        <v>383700</v>
      </c>
      <c r="C56" s="52">
        <f t="shared" si="0"/>
        <v>95925</v>
      </c>
      <c r="D56" s="52">
        <f t="shared" si="1"/>
        <v>287775</v>
      </c>
      <c r="E56" s="52">
        <f t="shared" si="2"/>
        <v>383700</v>
      </c>
      <c r="F56" s="52">
        <f t="shared" si="3"/>
        <v>0</v>
      </c>
    </row>
    <row r="57" spans="1:6" x14ac:dyDescent="0.2">
      <c r="A57" s="1" t="s">
        <v>56</v>
      </c>
      <c r="B57" s="52">
        <f>'FA1'!J63</f>
        <v>251840</v>
      </c>
      <c r="C57" s="52">
        <f t="shared" si="0"/>
        <v>62960</v>
      </c>
      <c r="D57" s="52">
        <f t="shared" si="1"/>
        <v>188880</v>
      </c>
      <c r="E57" s="52">
        <f t="shared" si="2"/>
        <v>251840</v>
      </c>
      <c r="F57" s="52">
        <f t="shared" si="3"/>
        <v>0</v>
      </c>
    </row>
    <row r="58" spans="1:6" x14ac:dyDescent="0.2">
      <c r="A58" s="1" t="s">
        <v>57</v>
      </c>
      <c r="B58" s="52">
        <f>'FA1'!J64</f>
        <v>160625</v>
      </c>
      <c r="C58" s="52">
        <f t="shared" si="0"/>
        <v>40156.25</v>
      </c>
      <c r="D58" s="52">
        <f t="shared" si="1"/>
        <v>120468.75</v>
      </c>
      <c r="E58" s="52">
        <f t="shared" si="2"/>
        <v>160625</v>
      </c>
      <c r="F58" s="52">
        <f t="shared" si="3"/>
        <v>0</v>
      </c>
    </row>
    <row r="59" spans="1:6" x14ac:dyDescent="0.2">
      <c r="A59" s="1" t="s">
        <v>58</v>
      </c>
      <c r="B59" s="52">
        <f>'FA1'!J65</f>
        <v>114102</v>
      </c>
      <c r="C59" s="52">
        <f t="shared" si="0"/>
        <v>28525.5</v>
      </c>
      <c r="D59" s="52">
        <f t="shared" si="1"/>
        <v>85576.5</v>
      </c>
      <c r="E59" s="52">
        <f t="shared" si="2"/>
        <v>114102</v>
      </c>
      <c r="F59" s="52">
        <f t="shared" si="3"/>
        <v>0</v>
      </c>
    </row>
    <row r="60" spans="1:6" x14ac:dyDescent="0.2">
      <c r="A60" s="1" t="s">
        <v>59</v>
      </c>
      <c r="B60" s="52">
        <f>'FA1'!J66</f>
        <v>176827</v>
      </c>
      <c r="C60" s="52">
        <f t="shared" si="0"/>
        <v>44206.75</v>
      </c>
      <c r="D60" s="52">
        <f t="shared" si="1"/>
        <v>132620.25</v>
      </c>
      <c r="E60" s="52">
        <f t="shared" si="2"/>
        <v>176827</v>
      </c>
      <c r="F60" s="52">
        <f t="shared" si="3"/>
        <v>0</v>
      </c>
    </row>
    <row r="61" spans="1:6" x14ac:dyDescent="0.2">
      <c r="A61" s="1" t="s">
        <v>60</v>
      </c>
      <c r="B61" s="52">
        <f>'FA1'!J67</f>
        <v>238524</v>
      </c>
      <c r="C61" s="52">
        <f t="shared" si="0"/>
        <v>59631</v>
      </c>
      <c r="D61" s="52">
        <f t="shared" si="1"/>
        <v>178893</v>
      </c>
      <c r="E61" s="52">
        <f t="shared" si="2"/>
        <v>238524</v>
      </c>
      <c r="F61" s="52">
        <f t="shared" si="3"/>
        <v>0</v>
      </c>
    </row>
    <row r="62" spans="1:6" x14ac:dyDescent="0.2">
      <c r="A62" s="1" t="s">
        <v>61</v>
      </c>
      <c r="B62" s="52">
        <f>'FA1'!J70</f>
        <v>2853345</v>
      </c>
      <c r="C62" s="52">
        <f t="shared" si="0"/>
        <v>713336.25</v>
      </c>
      <c r="D62" s="52">
        <f t="shared" si="1"/>
        <v>2140008.75</v>
      </c>
      <c r="E62" s="52">
        <f t="shared" si="2"/>
        <v>2853345</v>
      </c>
      <c r="F62" s="52">
        <f t="shared" si="3"/>
        <v>0</v>
      </c>
    </row>
    <row r="63" spans="1:6" x14ac:dyDescent="0.2">
      <c r="A63" s="1" t="s">
        <v>62</v>
      </c>
      <c r="B63" s="52">
        <f>'FA1'!J71</f>
        <v>102528</v>
      </c>
      <c r="C63" s="52">
        <f t="shared" si="0"/>
        <v>25632</v>
      </c>
      <c r="D63" s="52">
        <f t="shared" si="1"/>
        <v>76896</v>
      </c>
      <c r="E63" s="52">
        <f t="shared" si="2"/>
        <v>102528</v>
      </c>
      <c r="F63" s="52">
        <f t="shared" si="3"/>
        <v>0</v>
      </c>
    </row>
    <row r="64" spans="1:6" x14ac:dyDescent="0.2">
      <c r="A64" s="1" t="s">
        <v>63</v>
      </c>
      <c r="B64" s="52">
        <f>'FA1'!J72</f>
        <v>126920</v>
      </c>
      <c r="C64" s="52">
        <f t="shared" si="0"/>
        <v>31730</v>
      </c>
      <c r="D64" s="52">
        <f t="shared" si="1"/>
        <v>95190</v>
      </c>
      <c r="E64" s="52">
        <f t="shared" si="2"/>
        <v>126920</v>
      </c>
      <c r="F64" s="52">
        <f t="shared" si="3"/>
        <v>0</v>
      </c>
    </row>
    <row r="65" spans="1:6" x14ac:dyDescent="0.2">
      <c r="A65" s="1" t="s">
        <v>64</v>
      </c>
      <c r="B65" s="52">
        <f>'FA1'!J73</f>
        <v>295810</v>
      </c>
      <c r="C65" s="52">
        <f t="shared" si="0"/>
        <v>73952.5</v>
      </c>
      <c r="D65" s="52">
        <f t="shared" si="1"/>
        <v>221857.5</v>
      </c>
      <c r="E65" s="52">
        <f t="shared" si="2"/>
        <v>295810</v>
      </c>
      <c r="F65" s="52">
        <f t="shared" si="3"/>
        <v>0</v>
      </c>
    </row>
    <row r="66" spans="1:6" x14ac:dyDescent="0.2">
      <c r="A66" s="1" t="s">
        <v>65</v>
      </c>
      <c r="B66" s="52">
        <f>'FA1'!J74</f>
        <v>477181</v>
      </c>
      <c r="C66" s="52">
        <f t="shared" si="0"/>
        <v>119295.25</v>
      </c>
      <c r="D66" s="52">
        <f t="shared" si="1"/>
        <v>357885.75</v>
      </c>
      <c r="E66" s="52">
        <f t="shared" si="2"/>
        <v>477181</v>
      </c>
      <c r="F66" s="52">
        <f t="shared" si="3"/>
        <v>0</v>
      </c>
    </row>
    <row r="67" spans="1:6" x14ac:dyDescent="0.2">
      <c r="A67" s="1" t="s">
        <v>66</v>
      </c>
      <c r="B67" s="52">
        <f>'FA1'!J75</f>
        <v>750151</v>
      </c>
      <c r="C67" s="52">
        <f t="shared" si="0"/>
        <v>187537.75</v>
      </c>
      <c r="D67" s="52">
        <f t="shared" si="1"/>
        <v>562613.25</v>
      </c>
      <c r="E67" s="52">
        <f t="shared" si="2"/>
        <v>750151</v>
      </c>
      <c r="F67" s="52">
        <f t="shared" si="3"/>
        <v>0</v>
      </c>
    </row>
    <row r="68" spans="1:6" x14ac:dyDescent="0.2">
      <c r="A68" s="1" t="s">
        <v>67</v>
      </c>
      <c r="B68" s="52">
        <f>'FA1'!J76</f>
        <v>194646</v>
      </c>
      <c r="C68" s="52">
        <f t="shared" ref="C68:C102" si="4">B68*$C$1</f>
        <v>48661.5</v>
      </c>
      <c r="D68" s="52">
        <f t="shared" ref="D68:D102" si="5">B68*$D$1</f>
        <v>145984.5</v>
      </c>
      <c r="E68" s="52">
        <f t="shared" ref="E68:E102" si="6">SUM(C68:D68)</f>
        <v>194646</v>
      </c>
      <c r="F68" s="52">
        <f t="shared" ref="F68:F102" si="7">B68-E68</f>
        <v>0</v>
      </c>
    </row>
    <row r="69" spans="1:6" x14ac:dyDescent="0.2">
      <c r="A69" s="1" t="s">
        <v>68</v>
      </c>
      <c r="B69" s="52">
        <f>'FA1'!J77</f>
        <v>540695</v>
      </c>
      <c r="C69" s="52">
        <f t="shared" si="4"/>
        <v>135173.75</v>
      </c>
      <c r="D69" s="52">
        <f t="shared" si="5"/>
        <v>405521.25</v>
      </c>
      <c r="E69" s="52">
        <f t="shared" si="6"/>
        <v>540695</v>
      </c>
      <c r="F69" s="52">
        <f t="shared" si="7"/>
        <v>0</v>
      </c>
    </row>
    <row r="70" spans="1:6" x14ac:dyDescent="0.2">
      <c r="A70" s="1" t="s">
        <v>69</v>
      </c>
      <c r="B70" s="52">
        <f>'FA1'!J78</f>
        <v>339479</v>
      </c>
      <c r="C70" s="52">
        <f t="shared" si="4"/>
        <v>84869.75</v>
      </c>
      <c r="D70" s="52">
        <f t="shared" si="5"/>
        <v>254609.25</v>
      </c>
      <c r="E70" s="52">
        <f t="shared" si="6"/>
        <v>339479</v>
      </c>
      <c r="F70" s="52">
        <f t="shared" si="7"/>
        <v>0</v>
      </c>
    </row>
    <row r="71" spans="1:6" x14ac:dyDescent="0.2">
      <c r="A71" s="1" t="s">
        <v>70</v>
      </c>
      <c r="B71" s="52">
        <f>'FA1'!J79</f>
        <v>65387</v>
      </c>
      <c r="C71" s="52">
        <f t="shared" si="4"/>
        <v>16346.75</v>
      </c>
      <c r="D71" s="52">
        <f t="shared" si="5"/>
        <v>49040.25</v>
      </c>
      <c r="E71" s="52">
        <f t="shared" si="6"/>
        <v>65387</v>
      </c>
      <c r="F71" s="52">
        <f t="shared" si="7"/>
        <v>0</v>
      </c>
    </row>
    <row r="72" spans="1:6" x14ac:dyDescent="0.2">
      <c r="A72" s="1" t="s">
        <v>71</v>
      </c>
      <c r="B72" s="52">
        <f>'FA1'!J80</f>
        <v>191922</v>
      </c>
      <c r="C72" s="52">
        <f t="shared" si="4"/>
        <v>47980.5</v>
      </c>
      <c r="D72" s="52">
        <f t="shared" si="5"/>
        <v>143941.5</v>
      </c>
      <c r="E72" s="52">
        <f t="shared" si="6"/>
        <v>191922</v>
      </c>
      <c r="F72" s="52">
        <f t="shared" si="7"/>
        <v>0</v>
      </c>
    </row>
    <row r="73" spans="1:6" x14ac:dyDescent="0.2">
      <c r="A73" s="1" t="s">
        <v>72</v>
      </c>
      <c r="B73" s="52">
        <f>'FA1'!J81</f>
        <v>242225</v>
      </c>
      <c r="C73" s="52">
        <f t="shared" si="4"/>
        <v>60556.25</v>
      </c>
      <c r="D73" s="52">
        <f t="shared" si="5"/>
        <v>181668.75</v>
      </c>
      <c r="E73" s="52">
        <f t="shared" si="6"/>
        <v>242225</v>
      </c>
      <c r="F73" s="52">
        <f t="shared" si="7"/>
        <v>0</v>
      </c>
    </row>
    <row r="74" spans="1:6" x14ac:dyDescent="0.2">
      <c r="A74" s="1" t="s">
        <v>73</v>
      </c>
      <c r="B74" s="52">
        <f>'FA1'!J82</f>
        <v>87853</v>
      </c>
      <c r="C74" s="52">
        <f t="shared" si="4"/>
        <v>21963.25</v>
      </c>
      <c r="D74" s="52">
        <f t="shared" si="5"/>
        <v>65889.75</v>
      </c>
      <c r="E74" s="52">
        <f t="shared" si="6"/>
        <v>87853</v>
      </c>
      <c r="F74" s="52">
        <f t="shared" si="7"/>
        <v>0</v>
      </c>
    </row>
    <row r="75" spans="1:6" x14ac:dyDescent="0.2">
      <c r="A75" s="1" t="s">
        <v>74</v>
      </c>
      <c r="B75" s="52">
        <f>'FA1'!J83</f>
        <v>194579</v>
      </c>
      <c r="C75" s="52">
        <f t="shared" si="4"/>
        <v>48644.75</v>
      </c>
      <c r="D75" s="52">
        <f t="shared" si="5"/>
        <v>145934.25</v>
      </c>
      <c r="E75" s="52">
        <f t="shared" si="6"/>
        <v>194579</v>
      </c>
      <c r="F75" s="52">
        <f t="shared" si="7"/>
        <v>0</v>
      </c>
    </row>
    <row r="76" spans="1:6" x14ac:dyDescent="0.2">
      <c r="A76" s="1" t="s">
        <v>75</v>
      </c>
      <c r="B76" s="52">
        <f>'FA1'!J84</f>
        <v>890792</v>
      </c>
      <c r="C76" s="52">
        <f t="shared" si="4"/>
        <v>222698</v>
      </c>
      <c r="D76" s="52">
        <f t="shared" si="5"/>
        <v>668094</v>
      </c>
      <c r="E76" s="52">
        <f t="shared" si="6"/>
        <v>890792</v>
      </c>
      <c r="F76" s="52">
        <f t="shared" si="7"/>
        <v>0</v>
      </c>
    </row>
    <row r="77" spans="1:6" x14ac:dyDescent="0.2">
      <c r="A77" s="1" t="s">
        <v>76</v>
      </c>
      <c r="B77" s="52">
        <f>'FA1'!J85</f>
        <v>67907</v>
      </c>
      <c r="C77" s="52">
        <f t="shared" si="4"/>
        <v>16976.75</v>
      </c>
      <c r="D77" s="52">
        <f t="shared" si="5"/>
        <v>50930.25</v>
      </c>
      <c r="E77" s="52">
        <f t="shared" si="6"/>
        <v>67907</v>
      </c>
      <c r="F77" s="52">
        <f t="shared" si="7"/>
        <v>0</v>
      </c>
    </row>
    <row r="78" spans="1:6" x14ac:dyDescent="0.2">
      <c r="A78" s="1" t="s">
        <v>77</v>
      </c>
      <c r="B78" s="52">
        <f>'FA1'!J86</f>
        <v>547057</v>
      </c>
      <c r="C78" s="52">
        <f t="shared" si="4"/>
        <v>136764.25</v>
      </c>
      <c r="D78" s="52">
        <f t="shared" si="5"/>
        <v>410292.75</v>
      </c>
      <c r="E78" s="52">
        <f t="shared" si="6"/>
        <v>547057</v>
      </c>
      <c r="F78" s="52">
        <f t="shared" si="7"/>
        <v>0</v>
      </c>
    </row>
    <row r="79" spans="1:6" x14ac:dyDescent="0.2">
      <c r="A79" s="1" t="s">
        <v>78</v>
      </c>
      <c r="B79" s="52">
        <f>'FA1'!J87</f>
        <v>364056</v>
      </c>
      <c r="C79" s="52">
        <f t="shared" si="4"/>
        <v>91014</v>
      </c>
      <c r="D79" s="52">
        <f t="shared" si="5"/>
        <v>273042</v>
      </c>
      <c r="E79" s="52">
        <f t="shared" si="6"/>
        <v>364056</v>
      </c>
      <c r="F79" s="52">
        <f t="shared" si="7"/>
        <v>0</v>
      </c>
    </row>
    <row r="80" spans="1:6" x14ac:dyDescent="0.2">
      <c r="A80" s="1" t="s">
        <v>79</v>
      </c>
      <c r="B80" s="52">
        <f>'FA1'!J88</f>
        <v>782635</v>
      </c>
      <c r="C80" s="52">
        <f t="shared" si="4"/>
        <v>195658.75</v>
      </c>
      <c r="D80" s="52">
        <f t="shared" si="5"/>
        <v>586976.25</v>
      </c>
      <c r="E80" s="52">
        <f t="shared" si="6"/>
        <v>782635</v>
      </c>
      <c r="F80" s="52">
        <f t="shared" si="7"/>
        <v>0</v>
      </c>
    </row>
    <row r="81" spans="1:6" x14ac:dyDescent="0.2">
      <c r="A81" s="1" t="s">
        <v>80</v>
      </c>
      <c r="B81" s="52">
        <f>'FA1'!J89</f>
        <v>539151</v>
      </c>
      <c r="C81" s="52">
        <f t="shared" si="4"/>
        <v>134787.75</v>
      </c>
      <c r="D81" s="52">
        <f t="shared" si="5"/>
        <v>404363.25</v>
      </c>
      <c r="E81" s="52">
        <f t="shared" si="6"/>
        <v>539151</v>
      </c>
      <c r="F81" s="52">
        <f t="shared" si="7"/>
        <v>0</v>
      </c>
    </row>
    <row r="82" spans="1:6" x14ac:dyDescent="0.2">
      <c r="A82" s="1" t="s">
        <v>81</v>
      </c>
      <c r="B82" s="52">
        <f>'FA1'!J90</f>
        <v>510362</v>
      </c>
      <c r="C82" s="52">
        <f t="shared" si="4"/>
        <v>127590.5</v>
      </c>
      <c r="D82" s="52">
        <f t="shared" si="5"/>
        <v>382771.5</v>
      </c>
      <c r="E82" s="52">
        <f t="shared" si="6"/>
        <v>510362</v>
      </c>
      <c r="F82" s="52">
        <f t="shared" si="7"/>
        <v>0</v>
      </c>
    </row>
    <row r="83" spans="1:6" x14ac:dyDescent="0.2">
      <c r="A83" s="1" t="s">
        <v>82</v>
      </c>
      <c r="B83" s="52">
        <f>'FA1'!J91</f>
        <v>376858</v>
      </c>
      <c r="C83" s="52">
        <f t="shared" si="4"/>
        <v>94214.5</v>
      </c>
      <c r="D83" s="52">
        <f t="shared" si="5"/>
        <v>282643.5</v>
      </c>
      <c r="E83" s="52">
        <f t="shared" si="6"/>
        <v>376858</v>
      </c>
      <c r="F83" s="52">
        <f t="shared" si="7"/>
        <v>0</v>
      </c>
    </row>
    <row r="84" spans="1:6" x14ac:dyDescent="0.2">
      <c r="A84" s="1" t="s">
        <v>83</v>
      </c>
      <c r="B84" s="52">
        <f>'FA1'!J92</f>
        <v>399663</v>
      </c>
      <c r="C84" s="52">
        <f t="shared" si="4"/>
        <v>99915.75</v>
      </c>
      <c r="D84" s="52">
        <f t="shared" si="5"/>
        <v>299747.25</v>
      </c>
      <c r="E84" s="52">
        <f t="shared" si="6"/>
        <v>399663</v>
      </c>
      <c r="F84" s="52">
        <f t="shared" si="7"/>
        <v>0</v>
      </c>
    </row>
    <row r="85" spans="1:6" x14ac:dyDescent="0.2">
      <c r="A85" s="1" t="s">
        <v>84</v>
      </c>
      <c r="B85" s="52">
        <f>'FA1'!J93</f>
        <v>281891</v>
      </c>
      <c r="C85" s="52">
        <f t="shared" si="4"/>
        <v>70472.75</v>
      </c>
      <c r="D85" s="52">
        <f t="shared" si="5"/>
        <v>211418.25</v>
      </c>
      <c r="E85" s="52">
        <f t="shared" si="6"/>
        <v>281891</v>
      </c>
      <c r="F85" s="52">
        <f t="shared" si="7"/>
        <v>0</v>
      </c>
    </row>
    <row r="86" spans="1:6" x14ac:dyDescent="0.2">
      <c r="A86" s="1" t="s">
        <v>85</v>
      </c>
      <c r="B86" s="52">
        <f>'FA1'!J94</f>
        <v>241878</v>
      </c>
      <c r="C86" s="52">
        <f t="shared" si="4"/>
        <v>60469.5</v>
      </c>
      <c r="D86" s="52">
        <f t="shared" si="5"/>
        <v>181408.5</v>
      </c>
      <c r="E86" s="52">
        <f t="shared" si="6"/>
        <v>241878</v>
      </c>
      <c r="F86" s="52">
        <f t="shared" si="7"/>
        <v>0</v>
      </c>
    </row>
    <row r="87" spans="1:6" x14ac:dyDescent="0.2">
      <c r="A87" s="1" t="s">
        <v>86</v>
      </c>
      <c r="B87" s="52">
        <f>'FA1'!J95</f>
        <v>184358</v>
      </c>
      <c r="C87" s="52">
        <f t="shared" si="4"/>
        <v>46089.5</v>
      </c>
      <c r="D87" s="52">
        <f t="shared" si="5"/>
        <v>138268.5</v>
      </c>
      <c r="E87" s="52">
        <f t="shared" si="6"/>
        <v>184358</v>
      </c>
      <c r="F87" s="52">
        <f t="shared" si="7"/>
        <v>0</v>
      </c>
    </row>
    <row r="88" spans="1:6" x14ac:dyDescent="0.2">
      <c r="A88" s="1" t="s">
        <v>87</v>
      </c>
      <c r="B88" s="52">
        <f>'FA1'!J96</f>
        <v>391249</v>
      </c>
      <c r="C88" s="52">
        <f t="shared" si="4"/>
        <v>97812.25</v>
      </c>
      <c r="D88" s="52">
        <f t="shared" si="5"/>
        <v>293436.75</v>
      </c>
      <c r="E88" s="52">
        <f t="shared" si="6"/>
        <v>391249</v>
      </c>
      <c r="F88" s="52">
        <f t="shared" si="7"/>
        <v>0</v>
      </c>
    </row>
    <row r="89" spans="1:6" x14ac:dyDescent="0.2">
      <c r="A89" s="1" t="s">
        <v>88</v>
      </c>
      <c r="B89" s="52">
        <f>'FA1'!J97</f>
        <v>57151</v>
      </c>
      <c r="C89" s="52">
        <f t="shared" si="4"/>
        <v>14287.75</v>
      </c>
      <c r="D89" s="52">
        <f t="shared" si="5"/>
        <v>42863.25</v>
      </c>
      <c r="E89" s="52">
        <f t="shared" si="6"/>
        <v>57151</v>
      </c>
      <c r="F89" s="52">
        <f t="shared" si="7"/>
        <v>0</v>
      </c>
    </row>
    <row r="90" spans="1:6" x14ac:dyDescent="0.2">
      <c r="A90" s="1" t="s">
        <v>89</v>
      </c>
      <c r="B90" s="52">
        <f>'FA1'!J98</f>
        <v>122414</v>
      </c>
      <c r="C90" s="52">
        <f t="shared" si="4"/>
        <v>30603.5</v>
      </c>
      <c r="D90" s="52">
        <f t="shared" si="5"/>
        <v>91810.5</v>
      </c>
      <c r="E90" s="52">
        <f t="shared" si="6"/>
        <v>122414</v>
      </c>
      <c r="F90" s="52">
        <f t="shared" si="7"/>
        <v>0</v>
      </c>
    </row>
    <row r="91" spans="1:6" x14ac:dyDescent="0.2">
      <c r="A91" s="1" t="s">
        <v>90</v>
      </c>
      <c r="B91" s="52">
        <f>'FA1'!J99</f>
        <v>31988</v>
      </c>
      <c r="C91" s="52">
        <f t="shared" si="4"/>
        <v>7997</v>
      </c>
      <c r="D91" s="52">
        <f t="shared" si="5"/>
        <v>23991</v>
      </c>
      <c r="E91" s="52">
        <f t="shared" si="6"/>
        <v>31988</v>
      </c>
      <c r="F91" s="52">
        <f t="shared" si="7"/>
        <v>0</v>
      </c>
    </row>
    <row r="92" spans="1:6" x14ac:dyDescent="0.2">
      <c r="A92" s="1" t="s">
        <v>91</v>
      </c>
      <c r="B92" s="52">
        <f>'FA1'!J100</f>
        <v>377054</v>
      </c>
      <c r="C92" s="52">
        <f t="shared" si="4"/>
        <v>94263.5</v>
      </c>
      <c r="D92" s="52">
        <f t="shared" si="5"/>
        <v>282790.5</v>
      </c>
      <c r="E92" s="52">
        <f t="shared" si="6"/>
        <v>377054</v>
      </c>
      <c r="F92" s="52">
        <f t="shared" si="7"/>
        <v>0</v>
      </c>
    </row>
    <row r="93" spans="1:6" x14ac:dyDescent="0.2">
      <c r="A93" s="1" t="s">
        <v>92</v>
      </c>
      <c r="B93" s="52">
        <f>'FA1'!J101</f>
        <v>381077</v>
      </c>
      <c r="C93" s="52">
        <f t="shared" si="4"/>
        <v>95269.25</v>
      </c>
      <c r="D93" s="52">
        <f t="shared" si="5"/>
        <v>285807.75</v>
      </c>
      <c r="E93" s="52">
        <f t="shared" si="6"/>
        <v>381077</v>
      </c>
      <c r="F93" s="52">
        <f t="shared" si="7"/>
        <v>0</v>
      </c>
    </row>
    <row r="94" spans="1:6" x14ac:dyDescent="0.2">
      <c r="A94" s="1" t="s">
        <v>93</v>
      </c>
      <c r="B94" s="52">
        <f>'FA1'!J102</f>
        <v>1861475</v>
      </c>
      <c r="C94" s="52">
        <f t="shared" si="4"/>
        <v>465368.75</v>
      </c>
      <c r="D94" s="52">
        <f t="shared" si="5"/>
        <v>1396106.25</v>
      </c>
      <c r="E94" s="52">
        <f t="shared" si="6"/>
        <v>1861475</v>
      </c>
      <c r="F94" s="52">
        <f t="shared" si="7"/>
        <v>0</v>
      </c>
    </row>
    <row r="95" spans="1:6" x14ac:dyDescent="0.2">
      <c r="A95" s="1" t="s">
        <v>94</v>
      </c>
      <c r="B95" s="52">
        <f>'FA1'!J103</f>
        <v>166410</v>
      </c>
      <c r="C95" s="52">
        <f t="shared" si="4"/>
        <v>41602.5</v>
      </c>
      <c r="D95" s="52">
        <f t="shared" si="5"/>
        <v>124807.5</v>
      </c>
      <c r="E95" s="52">
        <f t="shared" si="6"/>
        <v>166410</v>
      </c>
      <c r="F95" s="52">
        <f t="shared" si="7"/>
        <v>0</v>
      </c>
    </row>
    <row r="96" spans="1:6" x14ac:dyDescent="0.2">
      <c r="A96" s="1" t="s">
        <v>95</v>
      </c>
      <c r="B96" s="52">
        <f>'FA1'!J104</f>
        <v>104506</v>
      </c>
      <c r="C96" s="52">
        <f t="shared" si="4"/>
        <v>26126.5</v>
      </c>
      <c r="D96" s="52">
        <f t="shared" si="5"/>
        <v>78379.5</v>
      </c>
      <c r="E96" s="52">
        <f t="shared" si="6"/>
        <v>104506</v>
      </c>
      <c r="F96" s="52">
        <f t="shared" si="7"/>
        <v>0</v>
      </c>
    </row>
    <row r="97" spans="1:6" x14ac:dyDescent="0.2">
      <c r="A97" s="1" t="s">
        <v>96</v>
      </c>
      <c r="B97" s="52">
        <f>'FA1'!J105</f>
        <v>144052</v>
      </c>
      <c r="C97" s="52">
        <f t="shared" si="4"/>
        <v>36013</v>
      </c>
      <c r="D97" s="52">
        <f t="shared" si="5"/>
        <v>108039</v>
      </c>
      <c r="E97" s="52">
        <f t="shared" si="6"/>
        <v>144052</v>
      </c>
      <c r="F97" s="52">
        <f t="shared" si="7"/>
        <v>0</v>
      </c>
    </row>
    <row r="98" spans="1:6" x14ac:dyDescent="0.2">
      <c r="A98" s="1" t="s">
        <v>97</v>
      </c>
      <c r="B98" s="52">
        <f>'FA1'!J106</f>
        <v>558118</v>
      </c>
      <c r="C98" s="52">
        <f t="shared" si="4"/>
        <v>139529.5</v>
      </c>
      <c r="D98" s="52">
        <f t="shared" si="5"/>
        <v>418588.5</v>
      </c>
      <c r="E98" s="52">
        <f t="shared" si="6"/>
        <v>558118</v>
      </c>
      <c r="F98" s="52">
        <f t="shared" si="7"/>
        <v>0</v>
      </c>
    </row>
    <row r="99" spans="1:6" x14ac:dyDescent="0.2">
      <c r="A99" s="1" t="s">
        <v>98</v>
      </c>
      <c r="B99" s="52">
        <f>'FA1'!J107</f>
        <v>356800</v>
      </c>
      <c r="C99" s="52">
        <f t="shared" si="4"/>
        <v>89200</v>
      </c>
      <c r="D99" s="52">
        <f t="shared" si="5"/>
        <v>267600</v>
      </c>
      <c r="E99" s="52">
        <f t="shared" si="6"/>
        <v>356800</v>
      </c>
      <c r="F99" s="52">
        <f t="shared" si="7"/>
        <v>0</v>
      </c>
    </row>
    <row r="100" spans="1:6" x14ac:dyDescent="0.2">
      <c r="A100" s="1" t="s">
        <v>99</v>
      </c>
      <c r="B100" s="52">
        <f>'FA1'!J108</f>
        <v>491828</v>
      </c>
      <c r="C100" s="52">
        <f t="shared" si="4"/>
        <v>122957</v>
      </c>
      <c r="D100" s="52">
        <f t="shared" si="5"/>
        <v>368871</v>
      </c>
      <c r="E100" s="52">
        <f t="shared" si="6"/>
        <v>491828</v>
      </c>
      <c r="F100" s="52">
        <f t="shared" si="7"/>
        <v>0</v>
      </c>
    </row>
    <row r="101" spans="1:6" x14ac:dyDescent="0.2">
      <c r="A101" s="1" t="s">
        <v>100</v>
      </c>
      <c r="B101" s="52">
        <f>'FA1'!J109</f>
        <v>129848</v>
      </c>
      <c r="C101" s="52">
        <f t="shared" si="4"/>
        <v>32462</v>
      </c>
      <c r="D101" s="52">
        <f t="shared" si="5"/>
        <v>97386</v>
      </c>
      <c r="E101" s="52">
        <f t="shared" si="6"/>
        <v>129848</v>
      </c>
      <c r="F101" s="52">
        <f t="shared" si="7"/>
        <v>0</v>
      </c>
    </row>
    <row r="102" spans="1:6" x14ac:dyDescent="0.2">
      <c r="A102" s="15" t="s">
        <v>101</v>
      </c>
      <c r="B102" s="52">
        <f>'FA1'!J110</f>
        <v>124780</v>
      </c>
      <c r="C102" s="52">
        <f t="shared" si="4"/>
        <v>31195</v>
      </c>
      <c r="D102" s="52">
        <f t="shared" si="5"/>
        <v>93585</v>
      </c>
      <c r="E102" s="52">
        <f t="shared" si="6"/>
        <v>124780</v>
      </c>
      <c r="F102" s="52">
        <f t="shared" si="7"/>
        <v>0</v>
      </c>
    </row>
    <row r="103" spans="1:6" ht="13.5" thickBot="1" x14ac:dyDescent="0.25">
      <c r="A103" s="43" t="s">
        <v>0</v>
      </c>
      <c r="B103" s="53">
        <f>SUM(B3:B102)</f>
        <v>37720400</v>
      </c>
      <c r="C103" s="53">
        <f>SUM(C3:C102)</f>
        <v>9430100</v>
      </c>
      <c r="D103" s="53">
        <f t="shared" ref="D103:F103" si="8">SUM(D3:D102)</f>
        <v>28290300</v>
      </c>
      <c r="E103" s="53">
        <f t="shared" si="8"/>
        <v>37720400</v>
      </c>
      <c r="F103" s="53">
        <f t="shared" si="8"/>
        <v>0</v>
      </c>
    </row>
    <row r="104" spans="1:6" ht="13.5" thickTop="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FA1</vt:lpstr>
      <vt:lpstr>FFATA Reporting</vt:lpstr>
      <vt:lpstr>'FA1'!Print_Area</vt:lpstr>
      <vt:lpstr>'FA1'!Print_Titles</vt:lpstr>
    </vt:vector>
  </TitlesOfParts>
  <Company>NC 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J. Waters</dc:creator>
  <cp:keywords>fa2023</cp:keywords>
  <cp:lastModifiedBy>Waters, Gloria</cp:lastModifiedBy>
  <cp:lastPrinted>2026-09-01T00:05:05Z</cp:lastPrinted>
  <dcterms:created xsi:type="dcterms:W3CDTF">2003-09-04T13:10:28Z</dcterms:created>
  <dcterms:modified xsi:type="dcterms:W3CDTF">2026-10-07T16:00:07Z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ReviewCycleID">
    <vt:i4>-1636002402</vt:i4>
  </property>
  <property fmtid="{D5CDD505-2E9C-101B-9397-08002B2CF9AE}" pid="4" name="_EmailEntryID">
    <vt:lpwstr>00000000E0EE6EBC87D368449A06CD42D6D482380700324E4F9FAC0F234CB181C26E7F4D2640000070812F3D00009D4D6929EF050343AE20136682151A9A0000F1F17B9F0000</vt:lpwstr>
  </property>
  <property fmtid="{D5CDD505-2E9C-101B-9397-08002B2CF9AE}" pid="5" name="_EmailStoreID0">
    <vt:lpwstr>0000000038A1BB1005E5101AA1BB08002B2A56C20000454D534D44422E444C4C00000000000000001B55FA20AA6611CD9BC800AA002FC45A0C00000064737377656240646868732E6E632E676F76002F6F3D45786368616E67654C6162732F6F753D45786368616E67652041646D696E6973747261746976652047726F75702</vt:lpwstr>
  </property>
  <property fmtid="{D5CDD505-2E9C-101B-9397-08002B2CF9AE}" pid="6" name="_EmailStoreID1">
    <vt:lpwstr>02846594449424F484632335350444C54292F636E3D526563697069656E74732F636E3D34633962353835386336623034653730393532623362656537313332303939652D64737377656200E94632F4380000000200000010000000640073007300770065006200400064006800680073002E006E0063002E0067006F007600</vt:lpwstr>
  </property>
  <property fmtid="{D5CDD505-2E9C-101B-9397-08002B2CF9AE}" pid="7" name="_EmailStoreID2">
    <vt:lpwstr>00000000</vt:lpwstr>
  </property>
  <property fmtid="{D5CDD505-2E9C-101B-9397-08002B2CF9AE}" pid="8" name="SV_QUERY_LIST_4F35BF76-6C0D-4D9B-82B2-816C12CF3733">
    <vt:lpwstr>empty_477D106A-C0D6-4607-AEBD-E2C9D60EA279</vt:lpwstr>
  </property>
  <property fmtid="{D5CDD505-2E9C-101B-9397-08002B2CF9AE}" pid="9" name="SV_HIDDEN_GRID_QUERY_LIST_4F35BF76-6C0D-4D9B-82B2-816C12CF3733">
    <vt:lpwstr>empty_477D106A-C0D6-4607-AEBD-E2C9D60EA279</vt:lpwstr>
  </property>
</Properties>
</file>