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7FA87F77-5F69-4DE4-80D8-ECC0C36728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1" sheetId="1" r:id="rId1"/>
    <sheet name="FFATA Reporting" sheetId="2" state="hidden" r:id="rId2"/>
  </sheets>
  <definedNames>
    <definedName name="_xlnm.Print_Area" localSheetId="0">'FA1'!$A$1:$L$141</definedName>
    <definedName name="_xlnm.Print_Titles" localSheetId="0">'FA1'!$2:$6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J11" i="1"/>
  <c r="J12" i="1"/>
  <c r="J13" i="1"/>
  <c r="J14" i="1"/>
  <c r="J15" i="1"/>
  <c r="J16" i="1"/>
  <c r="J17" i="1"/>
  <c r="J18" i="1"/>
  <c r="J19" i="1"/>
  <c r="J20" i="1"/>
  <c r="J21" i="1"/>
  <c r="J22" i="1"/>
  <c r="J111" i="1" s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9" i="1"/>
  <c r="F9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I110" i="1"/>
  <c r="I58" i="1"/>
  <c r="I59" i="1"/>
  <c r="I60" i="1"/>
  <c r="I61" i="1"/>
  <c r="I62" i="1"/>
  <c r="I63" i="1"/>
  <c r="I64" i="1"/>
  <c r="I65" i="1"/>
  <c r="I66" i="1"/>
  <c r="I67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B4" i="2"/>
  <c r="C4" i="2" s="1"/>
  <c r="B9" i="2"/>
  <c r="C9" i="2" s="1"/>
  <c r="B10" i="2"/>
  <c r="D10" i="2" s="1"/>
  <c r="B12" i="2"/>
  <c r="D12" i="2" s="1"/>
  <c r="B19" i="2"/>
  <c r="C19" i="2" s="1"/>
  <c r="B20" i="2"/>
  <c r="C20" i="2" s="1"/>
  <c r="B21" i="2"/>
  <c r="C21" i="2" s="1"/>
  <c r="B25" i="2"/>
  <c r="C25" i="2" s="1"/>
  <c r="B26" i="2"/>
  <c r="D26" i="2" s="1"/>
  <c r="B28" i="2"/>
  <c r="C28" i="2" s="1"/>
  <c r="B36" i="2"/>
  <c r="C36" i="2" s="1"/>
  <c r="B37" i="2"/>
  <c r="C37" i="2" s="1"/>
  <c r="B44" i="2"/>
  <c r="D44" i="2" s="1"/>
  <c r="B45" i="2"/>
  <c r="C45" i="2" s="1"/>
  <c r="B46" i="2"/>
  <c r="C46" i="2" s="1"/>
  <c r="F105" i="1"/>
  <c r="F106" i="1"/>
  <c r="F107" i="1"/>
  <c r="F108" i="1"/>
  <c r="F109" i="1"/>
  <c r="F110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7" i="1"/>
  <c r="F66" i="1"/>
  <c r="F65" i="1"/>
  <c r="F64" i="1"/>
  <c r="F63" i="1"/>
  <c r="F62" i="1"/>
  <c r="F61" i="1"/>
  <c r="F60" i="1"/>
  <c r="F59" i="1"/>
  <c r="F58" i="1"/>
  <c r="F57" i="1"/>
  <c r="B3" i="2"/>
  <c r="K9" i="1"/>
  <c r="K10" i="1"/>
  <c r="L10" i="1" s="1"/>
  <c r="B5" i="2"/>
  <c r="D5" i="2" s="1"/>
  <c r="K11" i="1"/>
  <c r="B6" i="2"/>
  <c r="C6" i="2" s="1"/>
  <c r="K12" i="1"/>
  <c r="B7" i="2"/>
  <c r="C7" i="2" s="1"/>
  <c r="K13" i="1"/>
  <c r="B8" i="2"/>
  <c r="C8" i="2" s="1"/>
  <c r="K14" i="1"/>
  <c r="K15" i="1"/>
  <c r="K16" i="1"/>
  <c r="B11" i="2"/>
  <c r="C11" i="2" s="1"/>
  <c r="K17" i="1"/>
  <c r="K18" i="1"/>
  <c r="B13" i="2"/>
  <c r="C13" i="2" s="1"/>
  <c r="K19" i="1"/>
  <c r="B14" i="2"/>
  <c r="C14" i="2" s="1"/>
  <c r="K20" i="1"/>
  <c r="B15" i="2"/>
  <c r="K21" i="1"/>
  <c r="B16" i="2"/>
  <c r="D16" i="2" s="1"/>
  <c r="K22" i="1"/>
  <c r="B17" i="2"/>
  <c r="C17" i="2" s="1"/>
  <c r="K23" i="1"/>
  <c r="B18" i="2"/>
  <c r="C18" i="2" s="1"/>
  <c r="K24" i="1"/>
  <c r="K25" i="1"/>
  <c r="K26" i="1"/>
  <c r="K27" i="1"/>
  <c r="B22" i="2"/>
  <c r="K28" i="1"/>
  <c r="B23" i="2"/>
  <c r="D23" i="2" s="1"/>
  <c r="K29" i="1"/>
  <c r="B24" i="2"/>
  <c r="D24" i="2" s="1"/>
  <c r="K30" i="1"/>
  <c r="K31" i="1"/>
  <c r="K32" i="1"/>
  <c r="B27" i="2"/>
  <c r="C27" i="2" s="1"/>
  <c r="K33" i="1"/>
  <c r="K34" i="1"/>
  <c r="B29" i="2"/>
  <c r="D29" i="2" s="1"/>
  <c r="K35" i="1"/>
  <c r="B30" i="2"/>
  <c r="D30" i="2" s="1"/>
  <c r="K36" i="1"/>
  <c r="B31" i="2"/>
  <c r="C31" i="2" s="1"/>
  <c r="K37" i="1"/>
  <c r="B32" i="2"/>
  <c r="K38" i="1"/>
  <c r="B33" i="2"/>
  <c r="C33" i="2" s="1"/>
  <c r="K39" i="1"/>
  <c r="B34" i="2"/>
  <c r="C34" i="2" s="1"/>
  <c r="K40" i="1"/>
  <c r="B35" i="2"/>
  <c r="D35" i="2" s="1"/>
  <c r="K41" i="1"/>
  <c r="K42" i="1"/>
  <c r="K43" i="1"/>
  <c r="B38" i="2"/>
  <c r="K44" i="1"/>
  <c r="B39" i="2"/>
  <c r="C39" i="2" s="1"/>
  <c r="K45" i="1"/>
  <c r="B40" i="2"/>
  <c r="C40" i="2" s="1"/>
  <c r="K46" i="1"/>
  <c r="B41" i="2"/>
  <c r="D41" i="2" s="1"/>
  <c r="K47" i="1"/>
  <c r="B42" i="2"/>
  <c r="C42" i="2" s="1"/>
  <c r="K48" i="1"/>
  <c r="B43" i="2"/>
  <c r="D43" i="2" s="1"/>
  <c r="K49" i="1"/>
  <c r="K50" i="1"/>
  <c r="K51" i="1"/>
  <c r="K52" i="1"/>
  <c r="B47" i="2"/>
  <c r="D47" i="2" s="1"/>
  <c r="K53" i="1"/>
  <c r="B48" i="2"/>
  <c r="D48" i="2" s="1"/>
  <c r="K54" i="1"/>
  <c r="B49" i="2"/>
  <c r="D49" i="2" s="1"/>
  <c r="K55" i="1"/>
  <c r="B50" i="2"/>
  <c r="C50" i="2" s="1"/>
  <c r="B51" i="2"/>
  <c r="B52" i="2"/>
  <c r="B53" i="2"/>
  <c r="B54" i="2"/>
  <c r="B55" i="2"/>
  <c r="C55" i="2" s="1"/>
  <c r="B56" i="2"/>
  <c r="C56" i="2" s="1"/>
  <c r="B57" i="2"/>
  <c r="C57" i="2" s="1"/>
  <c r="J64" i="1"/>
  <c r="B58" i="2" s="1"/>
  <c r="J65" i="1"/>
  <c r="B59" i="2" s="1"/>
  <c r="J66" i="1"/>
  <c r="B60" i="2" s="1"/>
  <c r="C60" i="2" s="1"/>
  <c r="J67" i="1"/>
  <c r="B61" i="2" s="1"/>
  <c r="D61" i="2" s="1"/>
  <c r="J70" i="1"/>
  <c r="B62" i="2" s="1"/>
  <c r="C62" i="2" s="1"/>
  <c r="J71" i="1"/>
  <c r="B63" i="2" s="1"/>
  <c r="D63" i="2" s="1"/>
  <c r="J72" i="1"/>
  <c r="B64" i="2" s="1"/>
  <c r="D64" i="2" s="1"/>
  <c r="J73" i="1"/>
  <c r="B65" i="2" s="1"/>
  <c r="J74" i="1"/>
  <c r="B66" i="2" s="1"/>
  <c r="J75" i="1"/>
  <c r="B67" i="2" s="1"/>
  <c r="J76" i="1"/>
  <c r="B68" i="2" s="1"/>
  <c r="J77" i="1"/>
  <c r="B69" i="2" s="1"/>
  <c r="J78" i="1"/>
  <c r="B70" i="2" s="1"/>
  <c r="J79" i="1"/>
  <c r="B71" i="2" s="1"/>
  <c r="J80" i="1"/>
  <c r="B72" i="2" s="1"/>
  <c r="J81" i="1"/>
  <c r="B73" i="2" s="1"/>
  <c r="C73" i="2" s="1"/>
  <c r="J82" i="1"/>
  <c r="B74" i="2" s="1"/>
  <c r="C74" i="2" s="1"/>
  <c r="J83" i="1"/>
  <c r="B75" i="2" s="1"/>
  <c r="C75" i="2" s="1"/>
  <c r="J84" i="1"/>
  <c r="B76" i="2" s="1"/>
  <c r="D76" i="2" s="1"/>
  <c r="J85" i="1"/>
  <c r="B77" i="2" s="1"/>
  <c r="D77" i="2" s="1"/>
  <c r="J86" i="1"/>
  <c r="B78" i="2" s="1"/>
  <c r="D78" i="2" s="1"/>
  <c r="J87" i="1"/>
  <c r="B79" i="2" s="1"/>
  <c r="C79" i="2" s="1"/>
  <c r="J88" i="1"/>
  <c r="B80" i="2" s="1"/>
  <c r="C80" i="2" s="1"/>
  <c r="J89" i="1"/>
  <c r="B81" i="2" s="1"/>
  <c r="D81" i="2" s="1"/>
  <c r="J90" i="1"/>
  <c r="B82" i="2" s="1"/>
  <c r="C82" i="2" s="1"/>
  <c r="J91" i="1"/>
  <c r="B83" i="2" s="1"/>
  <c r="J92" i="1"/>
  <c r="B84" i="2" s="1"/>
  <c r="J93" i="1"/>
  <c r="B85" i="2" s="1"/>
  <c r="J94" i="1"/>
  <c r="B86" i="2" s="1"/>
  <c r="C86" i="2" s="1"/>
  <c r="J95" i="1"/>
  <c r="B87" i="2" s="1"/>
  <c r="C87" i="2" s="1"/>
  <c r="J96" i="1"/>
  <c r="B88" i="2" s="1"/>
  <c r="J97" i="1"/>
  <c r="B89" i="2" s="1"/>
  <c r="J98" i="1"/>
  <c r="B90" i="2" s="1"/>
  <c r="D90" i="2" s="1"/>
  <c r="J99" i="1"/>
  <c r="B91" i="2" s="1"/>
  <c r="J100" i="1"/>
  <c r="B92" i="2" s="1"/>
  <c r="C92" i="2" s="1"/>
  <c r="J101" i="1"/>
  <c r="B93" i="2" s="1"/>
  <c r="C93" i="2" s="1"/>
  <c r="J102" i="1"/>
  <c r="B94" i="2" s="1"/>
  <c r="C94" i="2" s="1"/>
  <c r="J103" i="1"/>
  <c r="B95" i="2" s="1"/>
  <c r="C95" i="2" s="1"/>
  <c r="J104" i="1"/>
  <c r="B96" i="2" s="1"/>
  <c r="D96" i="2" s="1"/>
  <c r="J105" i="1"/>
  <c r="B97" i="2" s="1"/>
  <c r="J106" i="1"/>
  <c r="B98" i="2" s="1"/>
  <c r="D98" i="2" s="1"/>
  <c r="J107" i="1"/>
  <c r="B99" i="2" s="1"/>
  <c r="J108" i="1"/>
  <c r="B100" i="2" s="1"/>
  <c r="C100" i="2" s="1"/>
  <c r="J109" i="1"/>
  <c r="B101" i="2" s="1"/>
  <c r="J110" i="1"/>
  <c r="B102" i="2" s="1"/>
  <c r="K57" i="1"/>
  <c r="K58" i="1"/>
  <c r="K59" i="1"/>
  <c r="K60" i="1"/>
  <c r="K61" i="1"/>
  <c r="K62" i="1"/>
  <c r="K63" i="1"/>
  <c r="K64" i="1"/>
  <c r="K65" i="1"/>
  <c r="K66" i="1"/>
  <c r="K67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56" i="1"/>
  <c r="H111" i="1"/>
  <c r="G111" i="1"/>
  <c r="E111" i="1"/>
  <c r="D111" i="1"/>
  <c r="D100" i="2" l="1"/>
  <c r="E100" i="2" s="1"/>
  <c r="F100" i="2" s="1"/>
  <c r="D20" i="2"/>
  <c r="C71" i="2"/>
  <c r="D71" i="2"/>
  <c r="E71" i="2" s="1"/>
  <c r="F71" i="2" s="1"/>
  <c r="C72" i="2"/>
  <c r="D72" i="2"/>
  <c r="D68" i="2"/>
  <c r="C68" i="2"/>
  <c r="D89" i="2"/>
  <c r="C89" i="2"/>
  <c r="C88" i="2"/>
  <c r="D88" i="2"/>
  <c r="D84" i="2"/>
  <c r="C84" i="2"/>
  <c r="E84" i="2" s="1"/>
  <c r="F84" i="2" s="1"/>
  <c r="C102" i="2"/>
  <c r="D102" i="2"/>
  <c r="C54" i="2"/>
  <c r="D54" i="2"/>
  <c r="D101" i="2"/>
  <c r="C101" i="2"/>
  <c r="C69" i="2"/>
  <c r="D69" i="2"/>
  <c r="D3" i="2"/>
  <c r="C3" i="2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1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E20" i="2"/>
  <c r="F20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F111" i="1"/>
  <c r="L49" i="1"/>
  <c r="L64" i="1"/>
  <c r="L28" i="1"/>
  <c r="L50" i="1"/>
  <c r="L91" i="1"/>
  <c r="L19" i="1"/>
  <c r="L31" i="1"/>
  <c r="L110" i="1"/>
  <c r="L98" i="1"/>
  <c r="L86" i="1"/>
  <c r="L74" i="1"/>
  <c r="L60" i="1"/>
  <c r="L105" i="1"/>
  <c r="L93" i="1"/>
  <c r="L73" i="1"/>
  <c r="L65" i="1"/>
  <c r="L56" i="1"/>
  <c r="L32" i="1"/>
  <c r="L30" i="1"/>
  <c r="L18" i="1"/>
  <c r="L44" i="1"/>
  <c r="L42" i="1"/>
  <c r="L41" i="1"/>
  <c r="L20" i="1"/>
  <c r="L16" i="1"/>
  <c r="L94" i="1"/>
  <c r="L83" i="1"/>
  <c r="L71" i="1"/>
  <c r="L57" i="1"/>
  <c r="L70" i="1"/>
  <c r="L48" i="1"/>
  <c r="L36" i="1"/>
  <c r="L24" i="1"/>
  <c r="L104" i="1"/>
  <c r="L92" i="1"/>
  <c r="L81" i="1"/>
  <c r="L67" i="1"/>
  <c r="L82" i="1"/>
  <c r="L103" i="1"/>
  <c r="L66" i="1"/>
  <c r="L11" i="1"/>
  <c r="L90" i="1"/>
  <c r="L61" i="1"/>
  <c r="L100" i="1"/>
  <c r="L87" i="1"/>
  <c r="L88" i="1"/>
  <c r="L75" i="1"/>
  <c r="L72" i="1"/>
  <c r="L76" i="1"/>
  <c r="L46" i="1"/>
  <c r="L33" i="1"/>
  <c r="L21" i="1"/>
  <c r="L23" i="1"/>
  <c r="L89" i="1"/>
  <c r="L58" i="1"/>
  <c r="L62" i="1"/>
  <c r="L37" i="1"/>
  <c r="L25" i="1"/>
  <c r="L109" i="1"/>
  <c r="L97" i="1"/>
  <c r="L59" i="1"/>
  <c r="L47" i="1"/>
  <c r="L9" i="1"/>
  <c r="L55" i="1"/>
  <c r="L79" i="1"/>
  <c r="L53" i="1"/>
  <c r="L17" i="1"/>
  <c r="L77" i="1"/>
  <c r="L38" i="1"/>
  <c r="L14" i="1"/>
  <c r="L22" i="1"/>
  <c r="K111" i="1"/>
  <c r="L84" i="1"/>
  <c r="L101" i="1"/>
  <c r="L63" i="1"/>
  <c r="L51" i="1"/>
  <c r="L39" i="1"/>
  <c r="L27" i="1"/>
  <c r="L15" i="1"/>
  <c r="L26" i="1"/>
  <c r="L99" i="1"/>
  <c r="L108" i="1"/>
  <c r="L106" i="1"/>
  <c r="L35" i="1"/>
  <c r="L107" i="1"/>
  <c r="L45" i="1"/>
  <c r="L34" i="1"/>
  <c r="L80" i="1"/>
  <c r="L54" i="1"/>
  <c r="L96" i="1"/>
  <c r="L29" i="1"/>
  <c r="L43" i="1"/>
  <c r="L13" i="1"/>
  <c r="L95" i="1"/>
  <c r="L85" i="1"/>
  <c r="L102" i="1"/>
  <c r="L78" i="1"/>
  <c r="L52" i="1"/>
  <c r="L40" i="1"/>
  <c r="L12" i="1"/>
  <c r="E3" i="2" l="1"/>
  <c r="F3" i="2" s="1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1" i="1"/>
  <c r="E103" i="2" l="1"/>
  <c r="F103" i="2"/>
</calcChain>
</file>

<file path=xl/sharedStrings.xml><?xml version="1.0" encoding="utf-8"?>
<sst xmlns="http://schemas.openxmlformats.org/spreadsheetml/2006/main" count="393" uniqueCount="265">
  <si>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</si>
  <si>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</si>
  <si>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</si>
  <si>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</si>
  <si>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</si>
  <si>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</si>
  <si>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</si>
  <si>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</si>
  <si>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</si>
  <si>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</si>
  <si>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</si>
  <si>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</si>
  <si>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</si>
  <si>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</si>
  <si>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</si>
  <si>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</si>
  <si>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</si>
  <si>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</si>
  <si>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</si>
  <si>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</si>
  <si>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</si>
  <si>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</si>
  <si>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</si>
  <si>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</si>
  <si>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</si>
  <si>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</si>
  <si>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</si>
  <si>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</si>
  <si>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</si>
  <si>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</si>
  <si>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</si>
  <si>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</si>
  <si>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</si>
  <si>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</si>
  <si>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</si>
  <si>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</si>
  <si>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</si>
  <si>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</si>
  <si>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</si>
  <si>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</si>
  <si>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</si>
  <si>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</si>
  <si>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</si>
  <si>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</si>
  <si>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</si>
  <si>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</si>
  <si>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</si>
  <si>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</si>
  <si>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</si>
  <si>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</si>
  <si>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</si>
  <si>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</si>
  <si>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</si>
  <si>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</si>
  <si>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</si>
  <si>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</si>
  <si>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</si>
  <si>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</si>
  <si>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</si>
  <si>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</si>
  <si>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</si>
  <si>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</si>
  <si>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</si>
  <si>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</si>
  <si>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</si>
  <si>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</si>
  <si>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</si>
  <si>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</si>
  <si>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</si>
  <si>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</si>
  <si>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</si>
  <si>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</si>
  <si>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</si>
  <si>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</si>
  <si>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</si>
  <si>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</si>
  <si>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</si>
  <si>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</si>
  <si>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</si>
  <si>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</si>
  <si>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</si>
  <si>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</si>
  <si>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</si>
  <si>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</si>
  <si>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</si>
  <si>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</si>
  <si>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</si>
  <si>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</si>
  <si>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</si>
  <si>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</si>
  <si>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</si>
  <si>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</si>
  <si>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</si>
  <si>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</si>
  <si>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</si>
  <si>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</si>
  <si>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</si>
  <si>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</si>
  <si>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</si>
  <si>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</si>
  <si>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</si>
  <si>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</si>
  <si>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</si>
  <si>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</si>
  <si>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</si>
  <si>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</si>
  <si>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</si>
  <si>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</si>
  <si>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</si>
  <si>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</si>
  <si>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</si>
  <si>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</si>
  <si>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</si>
  <si>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</si>
  <si>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</si>
  <si>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</si>
  <si>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</si>
  <si>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</si>
  <si>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</si>
  <si>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</si>
  <si>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</si>
  <si>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</si>
  <si>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</si>
  <si>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</si>
  <si>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</si>
  <si>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</si>
  <si>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</si>
  <si>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</si>
  <si>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</si>
  <si>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</si>
  <si>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</si>
  <si>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</si>
  <si>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</si>
  <si>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</si>
  <si>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</si>
  <si>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</si>
  <si>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</si>
  <si>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</si>
  <si>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</si>
  <si>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</si>
  <si>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</si>
  <si>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</si>
  <si>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</si>
  <si>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</si>
  <si>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</si>
  <si>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</si>
  <si>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</si>
  <si>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</si>
  <si>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</si>
  <si>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</si>
  <si>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</si>
  <si>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</si>
  <si>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</si>
  <si>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</si>
  <si>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</si>
  <si>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</si>
  <si>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</si>
  <si>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</si>
  <si>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</si>
  <si>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</si>
  <si>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</si>
  <si>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</si>
  <si>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</si>
  <si>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</si>
  <si>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</si>
  <si>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</si>
  <si>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</si>
  <si>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</si>
  <si>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</si>
  <si>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</si>
  <si>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</si>
  <si>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</si>
  <si>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</si>
  <si>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</si>
  <si>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</si>
  <si>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</si>
  <si>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</si>
  <si>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</si>
  <si>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</si>
  <si>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</si>
  <si>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</si>
  <si>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</si>
  <si>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</si>
  <si>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</si>
  <si>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</si>
  <si>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</si>
  <si>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</si>
  <si>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</si>
  <si>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</si>
  <si>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</si>
  <si>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</si>
  <si>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</si>
  <si>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</si>
  <si>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</si>
  <si>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</si>
  <si>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</si>
  <si>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</si>
  <si>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</si>
  <si>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</si>
  <si>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</si>
  <si>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</si>
  <si>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</si>
  <si>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</si>
  <si>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</si>
  <si>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</si>
  <si>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</si>
  <si>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</si>
  <si>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</si>
  <si>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</si>
  <si>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</si>
  <si>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</si>
  <si>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</si>
  <si>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</si>
  <si>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</si>
  <si>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</si>
  <si>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</si>
  <si>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</si>
  <si>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</si>
  <si>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</si>
  <si>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</si>
  <si>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</si>
  <si>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</si>
  <si>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6/1/2026 to 5/31/2027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</si>
  <si>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</si>
  <si>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</si>
  <si>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</si>
  <si>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</si>
  <si>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</si>
  <si>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</si>
  <si>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</si>
  <si>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</si>
  <si>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</si>
  <si>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</si>
  <si>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</si>
  <si>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</si>
  <si>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</si>
  <si>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</si>
  <si>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</si>
  <si>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</si>
  <si>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</si>
  <si>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</si>
  <si>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</si>
  <si>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</si>
  <si>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</si>
  <si>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</si>
  <si>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</si>
  <si>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</si>
  <si>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Administration for Children and Families</t>
  </si>
  <si>
    <t>No</t>
  </si>
  <si>
    <t>THE COUNTY MUST LIQUIDATE ALL FINANCIAL OBLIGATIONS, SPEND OUT, OR RETURN ANY UNSPENT ALLOCATED FUNDS, AND SUBMIT IT FINAL PROGRAM REPORTS WITHIN 90 DAYS OF THE PROJECT END DATE.</t>
  </si>
  <si>
    <t>Additional Requirements</t>
  </si>
  <si>
    <t xml:space="preserve">for Subrecipients: </t>
  </si>
  <si>
    <t>Helen Wilkins</t>
  </si>
  <si>
    <t>helen.wilkins@dhhs.nc.gov</t>
  </si>
  <si>
    <t>LINKS</t>
  </si>
  <si>
    <t>Federal</t>
  </si>
  <si>
    <t>State</t>
  </si>
  <si>
    <t>Section 477 of the Social Security Act</t>
  </si>
  <si>
    <t>93.674</t>
  </si>
  <si>
    <t>John H. Chafee Foster Care Program for Successful Transition to Adulthood</t>
  </si>
  <si>
    <t>2603NCCILP</t>
  </si>
  <si>
    <t>The John H. Chafee Foster Care Program for Successful Transition to Adulthood is a federal initiative designed to assist youth and young adults in or formerly in foster care to achieve self-sufficiency and a successful transition into adulthood</t>
  </si>
  <si>
    <t>Gloria J. Waters</t>
  </si>
  <si>
    <t>FFY26</t>
  </si>
  <si>
    <t>10/1/25 - 9/30/27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</si>
</sst>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  <numFmt numFmtId="166" formatCode="mm/dd/yy;@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sz val="16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3" fillId="0" borderId="9" xfId="1" applyNumberFormat="1" applyFont="1" applyBorder="1" applyAlignment="1">
      <alignment horizontal="right"/>
    </xf>
    <xf numFmtId="41" fontId="3" fillId="0" borderId="11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6" fillId="0" borderId="12" xfId="2" applyNumberFormat="1" applyFont="1" applyBorder="1"/>
    <xf numFmtId="41" fontId="6" fillId="0" borderId="8" xfId="2" applyNumberFormat="1" applyFont="1" applyBorder="1" applyAlignment="1"/>
    <xf numFmtId="41" fontId="6" fillId="0" borderId="12" xfId="2" applyNumberFormat="1" applyFont="1" applyBorder="1" applyAlignme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41" fontId="3" fillId="3" borderId="9" xfId="0" applyNumberFormat="1" applyFont="1" applyFill="1" applyBorder="1"/>
    <xf numFmtId="41" fontId="3" fillId="3" borderId="5" xfId="0" applyNumberFormat="1" applyFont="1" applyFill="1" applyBorder="1"/>
    <xf numFmtId="41" fontId="3" fillId="3" borderId="6" xfId="0" applyNumberFormat="1" applyFont="1" applyFill="1" applyBorder="1"/>
    <xf numFmtId="41" fontId="3" fillId="2" borderId="14" xfId="1" applyNumberFormat="1" applyFont="1" applyFill="1" applyBorder="1" applyAlignment="1">
      <alignment horizontal="right"/>
    </xf>
    <xf numFmtId="41" fontId="3" fillId="2" borderId="9" xfId="1" applyNumberFormat="1" applyFont="1" applyFill="1" applyBorder="1" applyAlignment="1">
      <alignment horizontal="right"/>
    </xf>
    <xf numFmtId="41" fontId="3" fillId="2" borderId="10" xfId="1" applyNumberFormat="1" applyFont="1" applyFill="1" applyBorder="1" applyAlignment="1">
      <alignment horizontal="right"/>
    </xf>
    <xf numFmtId="41" fontId="3" fillId="2" borderId="5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/>
    </xf>
    <xf numFmtId="0" fontId="11" fillId="3" borderId="0" xfId="0" applyFont="1" applyFill="1"/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1" fillId="3" borderId="0" xfId="0" quotePrefix="1" applyFont="1" applyFill="1"/>
    <xf numFmtId="0" fontId="6" fillId="0" borderId="6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6" fillId="0" borderId="10" xfId="0" applyFont="1" applyBorder="1"/>
    <xf numFmtId="0" fontId="6" fillId="0" borderId="6" xfId="0" applyFont="1" applyBorder="1"/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41" fontId="3" fillId="3" borderId="16" xfId="0" applyNumberFormat="1" applyFont="1" applyFill="1" applyBorder="1"/>
    <xf numFmtId="41" fontId="3" fillId="0" borderId="16" xfId="1" applyNumberFormat="1" applyFont="1" applyBorder="1" applyAlignment="1">
      <alignment horizontal="right"/>
    </xf>
    <xf numFmtId="41" fontId="3" fillId="2" borderId="16" xfId="1" applyNumberFormat="1" applyFont="1" applyFill="1" applyBorder="1" applyAlignment="1">
      <alignment horizontal="right"/>
    </xf>
    <xf numFmtId="41" fontId="3" fillId="0" borderId="17" xfId="1" applyNumberFormat="1" applyFont="1" applyBorder="1" applyAlignment="1">
      <alignment horizontal="right"/>
    </xf>
    <xf numFmtId="166" fontId="11" fillId="3" borderId="0" xfId="0" quotePrefix="1" applyNumberFormat="1" applyFont="1" applyFill="1" applyAlignment="1">
      <alignment horizontal="left"/>
    </xf>
    <xf numFmtId="0" fontId="14" fillId="0" borderId="13" xfId="0" applyFont="1" applyBorder="1" applyAlignment="1">
      <alignment horizontal="left"/>
    </xf>
    <xf numFmtId="0" fontId="10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/>
      <protection locked="0"/>
    </xf>
    <xf numFmtId="165" fontId="12" fillId="0" borderId="1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3" borderId="0" xfId="0" applyFont="1" applyFill="1" applyAlignment="1">
      <alignment horizontal="left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172215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48"/>
  <sheetViews>
    <sheetView showGridLines="0" tabSelected="1" zoomScale="110" zoomScaleNormal="110" workbookViewId="0"/>
  </sheetViews>
  <sheetFormatPr defaultColWidth="9.109375" defaultRowHeight="10.199999999999999" x14ac:dyDescent="0.2"/>
  <cols>
    <col min="1" max="1" width="9.109375" style="1" customWidth="1"/>
    <col min="2" max="2" width="13.109375" style="1" customWidth="1"/>
    <col min="3" max="3" width="12.6640625" style="1" bestFit="1" customWidth="1"/>
    <col min="4" max="9" width="9.33203125" style="1" customWidth="1"/>
    <col min="10" max="10" width="9.33203125" style="2" customWidth="1"/>
    <col min="11" max="12" width="9.33203125" style="1" customWidth="1"/>
    <col min="13" max="13" width="6.109375" style="1" customWidth="1"/>
    <col min="14" max="14" width="17.6640625" style="1" bestFit="1" customWidth="1"/>
    <col min="15" max="17" width="9.88671875" style="1" bestFit="1" customWidth="1"/>
    <col min="18" max="18" width="11.109375" style="1" bestFit="1" customWidth="1"/>
    <col min="19" max="16384" width="9.109375" style="1"/>
  </cols>
  <sheetData>
    <row r="1" spans="1:17" ht="85.95" customHeight="1" x14ac:dyDescent="0.2"/>
    <row r="2" spans="1:17" ht="17.25" customHeight="1" x14ac:dyDescent="0.3">
      <c r="A2" s="37" t="s">
        <v>217</v>
      </c>
      <c r="H2" s="3" t="s">
        <v>102</v>
      </c>
      <c r="I2" s="3"/>
      <c r="J2" s="3"/>
      <c r="K2" s="3"/>
      <c r="L2" s="3"/>
    </row>
    <row r="3" spans="1:17" ht="13.8" x14ac:dyDescent="0.3">
      <c r="B3" s="54" t="s">
        <v>219</v>
      </c>
      <c r="C3" s="82" t="s">
        <v>254</v>
      </c>
      <c r="D3" s="82"/>
      <c r="E3" s="82"/>
      <c r="F3" s="82"/>
      <c r="I3" s="54" t="s">
        <v>231</v>
      </c>
      <c r="J3" s="57" t="s">
        <v>222</v>
      </c>
      <c r="K3" s="57"/>
      <c r="L3" s="42"/>
    </row>
    <row r="4" spans="1:17" ht="13.8" x14ac:dyDescent="0.3">
      <c r="B4" s="54" t="s">
        <v>220</v>
      </c>
      <c r="C4" s="56">
        <v>46204</v>
      </c>
      <c r="I4" s="54" t="s">
        <v>230</v>
      </c>
      <c r="J4" s="57" t="s">
        <v>223</v>
      </c>
      <c r="K4" s="57"/>
      <c r="L4" s="42"/>
    </row>
    <row r="5" spans="1:17" ht="13.8" x14ac:dyDescent="0.3">
      <c r="B5" s="54" t="s">
        <v>221</v>
      </c>
      <c r="C5" s="36">
        <v>1</v>
      </c>
      <c r="J5" s="1"/>
    </row>
    <row r="6" spans="1:17" ht="13.8" x14ac:dyDescent="0.3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6" t="s">
        <v>229</v>
      </c>
      <c r="E7" s="84"/>
      <c r="F7" s="85"/>
      <c r="G7" s="83" t="s">
        <v>104</v>
      </c>
      <c r="H7" s="84"/>
      <c r="I7" s="85"/>
      <c r="J7" s="83" t="s">
        <v>105</v>
      </c>
      <c r="K7" s="84"/>
      <c r="L7" s="85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67" t="s">
        <v>255</v>
      </c>
      <c r="E8" s="68" t="s">
        <v>256</v>
      </c>
      <c r="F8" s="38" t="s">
        <v>0</v>
      </c>
      <c r="G8" s="67" t="s">
        <v>255</v>
      </c>
      <c r="H8" s="68" t="s">
        <v>256</v>
      </c>
      <c r="I8" s="39" t="s">
        <v>0</v>
      </c>
      <c r="J8" s="67" t="s">
        <v>255</v>
      </c>
      <c r="K8" s="68" t="s">
        <v>256</v>
      </c>
      <c r="L8" s="40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58">
        <v>17590</v>
      </c>
      <c r="E9" s="58">
        <v>4398</v>
      </c>
      <c r="F9" s="43">
        <f>SUM(D9:E9)</f>
        <v>21988</v>
      </c>
      <c r="G9" s="61">
        <v>0</v>
      </c>
      <c r="H9" s="62">
        <v>0</v>
      </c>
      <c r="I9" s="44">
        <f>SUM(G9:H9)</f>
        <v>0</v>
      </c>
      <c r="J9" s="58">
        <f>D9+G9</f>
        <v>17590</v>
      </c>
      <c r="K9" s="58">
        <f>E9+H9</f>
        <v>4398</v>
      </c>
      <c r="L9" s="43">
        <f>SUM(J9:K9)</f>
        <v>21988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59">
        <v>6480</v>
      </c>
      <c r="E10" s="59">
        <v>1620</v>
      </c>
      <c r="F10" s="45">
        <f t="shared" ref="F10:F55" si="0">SUM(D10:E10)</f>
        <v>8100</v>
      </c>
      <c r="G10" s="63">
        <v>0</v>
      </c>
      <c r="H10" s="64">
        <v>0</v>
      </c>
      <c r="I10" s="46">
        <f>SUM(G10:H10)</f>
        <v>0</v>
      </c>
      <c r="J10" s="59">
        <f t="shared" ref="J10:J63" si="1">D10+G10</f>
        <v>6480</v>
      </c>
      <c r="K10" s="59">
        <f t="shared" ref="K10:K55" si="2">E10+H10</f>
        <v>1620</v>
      </c>
      <c r="L10" s="45">
        <f t="shared" ref="L10:L55" si="3">SUM(J10:K10)</f>
        <v>8100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59">
        <v>6827</v>
      </c>
      <c r="E11" s="59">
        <v>1707</v>
      </c>
      <c r="F11" s="45">
        <f t="shared" si="0"/>
        <v>8534</v>
      </c>
      <c r="G11" s="63">
        <v>0</v>
      </c>
      <c r="H11" s="64">
        <v>0</v>
      </c>
      <c r="I11" s="46">
        <f t="shared" ref="I11:I54" si="4">SUM(G11:H11)</f>
        <v>0</v>
      </c>
      <c r="J11" s="59">
        <f t="shared" si="1"/>
        <v>6827</v>
      </c>
      <c r="K11" s="59">
        <f t="shared" si="2"/>
        <v>1707</v>
      </c>
      <c r="L11" s="45">
        <f t="shared" si="3"/>
        <v>8534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59">
        <v>1958</v>
      </c>
      <c r="E12" s="59">
        <v>490</v>
      </c>
      <c r="F12" s="45">
        <f t="shared" si="0"/>
        <v>2448</v>
      </c>
      <c r="G12" s="64">
        <v>0</v>
      </c>
      <c r="H12" s="64">
        <v>0</v>
      </c>
      <c r="I12" s="46">
        <f t="shared" si="4"/>
        <v>0</v>
      </c>
      <c r="J12" s="59">
        <f t="shared" si="1"/>
        <v>1958</v>
      </c>
      <c r="K12" s="59">
        <f t="shared" si="2"/>
        <v>490</v>
      </c>
      <c r="L12" s="45">
        <f t="shared" si="3"/>
        <v>2448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59">
        <v>8270</v>
      </c>
      <c r="E13" s="59">
        <v>2067</v>
      </c>
      <c r="F13" s="45">
        <f t="shared" si="0"/>
        <v>10337</v>
      </c>
      <c r="G13" s="64">
        <v>0</v>
      </c>
      <c r="H13" s="64">
        <v>0</v>
      </c>
      <c r="I13" s="46">
        <f t="shared" si="4"/>
        <v>0</v>
      </c>
      <c r="J13" s="59">
        <f t="shared" si="1"/>
        <v>8270</v>
      </c>
      <c r="K13" s="59">
        <f t="shared" si="2"/>
        <v>2067</v>
      </c>
      <c r="L13" s="45">
        <f t="shared" si="3"/>
        <v>10337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59">
        <v>5015</v>
      </c>
      <c r="E14" s="59">
        <v>1254</v>
      </c>
      <c r="F14" s="45">
        <f t="shared" si="0"/>
        <v>6269</v>
      </c>
      <c r="G14" s="64">
        <v>0</v>
      </c>
      <c r="H14" s="64">
        <v>0</v>
      </c>
      <c r="I14" s="46">
        <f t="shared" si="4"/>
        <v>0</v>
      </c>
      <c r="J14" s="59">
        <f t="shared" si="1"/>
        <v>5015</v>
      </c>
      <c r="K14" s="59">
        <f t="shared" si="2"/>
        <v>1254</v>
      </c>
      <c r="L14" s="45">
        <f t="shared" si="3"/>
        <v>6269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59">
        <v>14583</v>
      </c>
      <c r="E15" s="59">
        <v>3646</v>
      </c>
      <c r="F15" s="45">
        <f t="shared" si="0"/>
        <v>18229</v>
      </c>
      <c r="G15" s="64">
        <v>0</v>
      </c>
      <c r="H15" s="64">
        <v>0</v>
      </c>
      <c r="I15" s="46">
        <f t="shared" si="4"/>
        <v>0</v>
      </c>
      <c r="J15" s="59">
        <f t="shared" si="1"/>
        <v>14583</v>
      </c>
      <c r="K15" s="59">
        <f t="shared" si="2"/>
        <v>3646</v>
      </c>
      <c r="L15" s="45">
        <f t="shared" si="3"/>
        <v>18229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59">
        <v>2214</v>
      </c>
      <c r="E16" s="59">
        <v>554</v>
      </c>
      <c r="F16" s="45">
        <f t="shared" si="0"/>
        <v>2768</v>
      </c>
      <c r="G16" s="64">
        <v>0</v>
      </c>
      <c r="H16" s="64">
        <v>0</v>
      </c>
      <c r="I16" s="46">
        <f t="shared" si="4"/>
        <v>0</v>
      </c>
      <c r="J16" s="59">
        <f t="shared" si="1"/>
        <v>2214</v>
      </c>
      <c r="K16" s="59">
        <f t="shared" si="2"/>
        <v>554</v>
      </c>
      <c r="L16" s="45">
        <f t="shared" si="3"/>
        <v>2768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59">
        <v>7402</v>
      </c>
      <c r="E17" s="59">
        <v>1850</v>
      </c>
      <c r="F17" s="45">
        <f t="shared" si="0"/>
        <v>9252</v>
      </c>
      <c r="G17" s="64">
        <v>0</v>
      </c>
      <c r="H17" s="64">
        <v>0</v>
      </c>
      <c r="I17" s="46">
        <f t="shared" si="4"/>
        <v>0</v>
      </c>
      <c r="J17" s="59">
        <f t="shared" si="1"/>
        <v>7402</v>
      </c>
      <c r="K17" s="59">
        <f t="shared" si="2"/>
        <v>1850</v>
      </c>
      <c r="L17" s="45">
        <f t="shared" si="3"/>
        <v>9252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59">
        <v>18667</v>
      </c>
      <c r="E18" s="59">
        <v>4667</v>
      </c>
      <c r="F18" s="45">
        <f t="shared" si="0"/>
        <v>23334</v>
      </c>
      <c r="G18" s="64">
        <v>0</v>
      </c>
      <c r="H18" s="64">
        <v>0</v>
      </c>
      <c r="I18" s="46">
        <f t="shared" si="4"/>
        <v>0</v>
      </c>
      <c r="J18" s="59">
        <f t="shared" si="1"/>
        <v>18667</v>
      </c>
      <c r="K18" s="59">
        <f t="shared" si="2"/>
        <v>4667</v>
      </c>
      <c r="L18" s="45">
        <f t="shared" si="3"/>
        <v>23334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59">
        <v>56608</v>
      </c>
      <c r="E19" s="59">
        <v>14152</v>
      </c>
      <c r="F19" s="45">
        <f t="shared" si="0"/>
        <v>70760</v>
      </c>
      <c r="G19" s="64">
        <v>0</v>
      </c>
      <c r="H19" s="64">
        <v>0</v>
      </c>
      <c r="I19" s="46">
        <f t="shared" si="4"/>
        <v>0</v>
      </c>
      <c r="J19" s="59">
        <f t="shared" si="1"/>
        <v>56608</v>
      </c>
      <c r="K19" s="59">
        <f t="shared" si="2"/>
        <v>14152</v>
      </c>
      <c r="L19" s="45">
        <f t="shared" si="3"/>
        <v>70760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59">
        <v>30962</v>
      </c>
      <c r="E20" s="59">
        <v>7741</v>
      </c>
      <c r="F20" s="45">
        <f t="shared" si="0"/>
        <v>38703</v>
      </c>
      <c r="G20" s="64">
        <v>0</v>
      </c>
      <c r="H20" s="64">
        <v>0</v>
      </c>
      <c r="I20" s="46">
        <f t="shared" si="4"/>
        <v>0</v>
      </c>
      <c r="J20" s="59">
        <f t="shared" si="1"/>
        <v>30962</v>
      </c>
      <c r="K20" s="59">
        <f t="shared" si="2"/>
        <v>7741</v>
      </c>
      <c r="L20" s="45">
        <f t="shared" si="3"/>
        <v>38703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59">
        <v>19560</v>
      </c>
      <c r="E21" s="59">
        <v>4890</v>
      </c>
      <c r="F21" s="45">
        <f t="shared" si="0"/>
        <v>24450</v>
      </c>
      <c r="G21" s="64">
        <v>0</v>
      </c>
      <c r="H21" s="64">
        <v>0</v>
      </c>
      <c r="I21" s="46">
        <f t="shared" si="4"/>
        <v>0</v>
      </c>
      <c r="J21" s="59">
        <f t="shared" si="1"/>
        <v>19560</v>
      </c>
      <c r="K21" s="59">
        <f t="shared" si="2"/>
        <v>4890</v>
      </c>
      <c r="L21" s="45">
        <f t="shared" si="3"/>
        <v>24450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59">
        <v>19581</v>
      </c>
      <c r="E22" s="59">
        <v>4895</v>
      </c>
      <c r="F22" s="45">
        <f t="shared" si="0"/>
        <v>24476</v>
      </c>
      <c r="G22" s="64">
        <v>0</v>
      </c>
      <c r="H22" s="64">
        <v>0</v>
      </c>
      <c r="I22" s="46">
        <f t="shared" si="4"/>
        <v>0</v>
      </c>
      <c r="J22" s="59">
        <f t="shared" si="1"/>
        <v>19581</v>
      </c>
      <c r="K22" s="59">
        <f t="shared" si="2"/>
        <v>4895</v>
      </c>
      <c r="L22" s="45">
        <f t="shared" si="3"/>
        <v>24476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59">
        <v>2164</v>
      </c>
      <c r="E23" s="59">
        <v>541</v>
      </c>
      <c r="F23" s="45">
        <f t="shared" si="0"/>
        <v>2705</v>
      </c>
      <c r="G23" s="64">
        <v>0</v>
      </c>
      <c r="H23" s="64">
        <v>0</v>
      </c>
      <c r="I23" s="46">
        <f t="shared" si="4"/>
        <v>0</v>
      </c>
      <c r="J23" s="59">
        <f t="shared" si="1"/>
        <v>2164</v>
      </c>
      <c r="K23" s="59">
        <f t="shared" si="2"/>
        <v>541</v>
      </c>
      <c r="L23" s="45">
        <f t="shared" si="3"/>
        <v>2705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59">
        <v>9937</v>
      </c>
      <c r="E24" s="59">
        <v>2484</v>
      </c>
      <c r="F24" s="45">
        <f t="shared" si="0"/>
        <v>12421</v>
      </c>
      <c r="G24" s="64">
        <v>0</v>
      </c>
      <c r="H24" s="64">
        <v>0</v>
      </c>
      <c r="I24" s="46">
        <f t="shared" si="4"/>
        <v>0</v>
      </c>
      <c r="J24" s="59">
        <f t="shared" si="1"/>
        <v>9937</v>
      </c>
      <c r="K24" s="59">
        <f t="shared" si="2"/>
        <v>2484</v>
      </c>
      <c r="L24" s="45">
        <f t="shared" si="3"/>
        <v>12421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59">
        <v>3080</v>
      </c>
      <c r="E25" s="59">
        <v>770</v>
      </c>
      <c r="F25" s="45">
        <f t="shared" si="0"/>
        <v>3850</v>
      </c>
      <c r="G25" s="64">
        <v>0</v>
      </c>
      <c r="H25" s="64">
        <v>0</v>
      </c>
      <c r="I25" s="46">
        <f t="shared" si="4"/>
        <v>0</v>
      </c>
      <c r="J25" s="59">
        <f t="shared" si="1"/>
        <v>3080</v>
      </c>
      <c r="K25" s="59">
        <f t="shared" si="2"/>
        <v>770</v>
      </c>
      <c r="L25" s="45">
        <f t="shared" si="3"/>
        <v>3850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59">
        <v>34153</v>
      </c>
      <c r="E26" s="59">
        <v>8538</v>
      </c>
      <c r="F26" s="45">
        <f t="shared" si="0"/>
        <v>42691</v>
      </c>
      <c r="G26" s="64">
        <v>0</v>
      </c>
      <c r="H26" s="64">
        <v>0</v>
      </c>
      <c r="I26" s="46">
        <f t="shared" si="4"/>
        <v>0</v>
      </c>
      <c r="J26" s="59">
        <f t="shared" si="1"/>
        <v>34153</v>
      </c>
      <c r="K26" s="59">
        <f t="shared" si="2"/>
        <v>8538</v>
      </c>
      <c r="L26" s="45">
        <f t="shared" si="3"/>
        <v>42691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59">
        <v>12618</v>
      </c>
      <c r="E27" s="59">
        <v>3155</v>
      </c>
      <c r="F27" s="45">
        <f t="shared" si="0"/>
        <v>15773</v>
      </c>
      <c r="G27" s="64">
        <v>0</v>
      </c>
      <c r="H27" s="64">
        <v>0</v>
      </c>
      <c r="I27" s="46">
        <f t="shared" si="4"/>
        <v>0</v>
      </c>
      <c r="J27" s="59">
        <f t="shared" si="1"/>
        <v>12618</v>
      </c>
      <c r="K27" s="59">
        <f t="shared" si="2"/>
        <v>3155</v>
      </c>
      <c r="L27" s="45">
        <f t="shared" si="3"/>
        <v>15773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59">
        <v>7822</v>
      </c>
      <c r="E28" s="59">
        <v>1956</v>
      </c>
      <c r="F28" s="45">
        <f t="shared" si="0"/>
        <v>9778</v>
      </c>
      <c r="G28" s="64">
        <v>0</v>
      </c>
      <c r="H28" s="64">
        <v>0</v>
      </c>
      <c r="I28" s="46">
        <f t="shared" si="4"/>
        <v>0</v>
      </c>
      <c r="J28" s="59">
        <f t="shared" si="1"/>
        <v>7822</v>
      </c>
      <c r="K28" s="59">
        <f t="shared" si="2"/>
        <v>1956</v>
      </c>
      <c r="L28" s="45">
        <f t="shared" si="3"/>
        <v>9778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59">
        <v>1994</v>
      </c>
      <c r="E29" s="59">
        <v>499</v>
      </c>
      <c r="F29" s="45">
        <f t="shared" si="0"/>
        <v>2493</v>
      </c>
      <c r="G29" s="64">
        <v>0</v>
      </c>
      <c r="H29" s="64">
        <v>0</v>
      </c>
      <c r="I29" s="46">
        <f t="shared" si="4"/>
        <v>0</v>
      </c>
      <c r="J29" s="59">
        <f t="shared" si="1"/>
        <v>1994</v>
      </c>
      <c r="K29" s="59">
        <f t="shared" si="2"/>
        <v>499</v>
      </c>
      <c r="L29" s="45">
        <f t="shared" si="3"/>
        <v>2493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59">
        <v>3862</v>
      </c>
      <c r="E30" s="59">
        <v>966</v>
      </c>
      <c r="F30" s="45">
        <f t="shared" si="0"/>
        <v>4828</v>
      </c>
      <c r="G30" s="64">
        <v>0</v>
      </c>
      <c r="H30" s="64">
        <v>0</v>
      </c>
      <c r="I30" s="46">
        <f t="shared" si="4"/>
        <v>0</v>
      </c>
      <c r="J30" s="59">
        <f t="shared" si="1"/>
        <v>3862</v>
      </c>
      <c r="K30" s="59">
        <f t="shared" si="2"/>
        <v>966</v>
      </c>
      <c r="L30" s="45">
        <f t="shared" si="3"/>
        <v>4828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59">
        <v>29698</v>
      </c>
      <c r="E31" s="59">
        <v>7424</v>
      </c>
      <c r="F31" s="45">
        <f t="shared" si="0"/>
        <v>37122</v>
      </c>
      <c r="G31" s="64">
        <v>0</v>
      </c>
      <c r="H31" s="64">
        <v>0</v>
      </c>
      <c r="I31" s="46">
        <f t="shared" si="4"/>
        <v>0</v>
      </c>
      <c r="J31" s="59">
        <f t="shared" si="1"/>
        <v>29698</v>
      </c>
      <c r="K31" s="59">
        <f t="shared" si="2"/>
        <v>7424</v>
      </c>
      <c r="L31" s="45">
        <f t="shared" si="3"/>
        <v>37122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59">
        <v>16574</v>
      </c>
      <c r="E32" s="59">
        <v>4144</v>
      </c>
      <c r="F32" s="45">
        <f t="shared" si="0"/>
        <v>20718</v>
      </c>
      <c r="G32" s="64">
        <v>0</v>
      </c>
      <c r="H32" s="64">
        <v>0</v>
      </c>
      <c r="I32" s="46">
        <f t="shared" si="4"/>
        <v>0</v>
      </c>
      <c r="J32" s="59">
        <f t="shared" si="1"/>
        <v>16574</v>
      </c>
      <c r="K32" s="59">
        <f t="shared" si="2"/>
        <v>4144</v>
      </c>
      <c r="L32" s="45">
        <f t="shared" si="3"/>
        <v>20718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59">
        <v>19614</v>
      </c>
      <c r="E33" s="59">
        <v>4903</v>
      </c>
      <c r="F33" s="45">
        <f t="shared" si="0"/>
        <v>24517</v>
      </c>
      <c r="G33" s="64">
        <v>0</v>
      </c>
      <c r="H33" s="64">
        <v>0</v>
      </c>
      <c r="I33" s="46">
        <f t="shared" si="4"/>
        <v>0</v>
      </c>
      <c r="J33" s="59">
        <f t="shared" si="1"/>
        <v>19614</v>
      </c>
      <c r="K33" s="59">
        <f t="shared" si="2"/>
        <v>4903</v>
      </c>
      <c r="L33" s="45">
        <f t="shared" si="3"/>
        <v>24517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59">
        <v>107848</v>
      </c>
      <c r="E34" s="59">
        <v>26962</v>
      </c>
      <c r="F34" s="45">
        <f t="shared" si="0"/>
        <v>134810</v>
      </c>
      <c r="G34" s="64">
        <v>0</v>
      </c>
      <c r="H34" s="64">
        <v>0</v>
      </c>
      <c r="I34" s="46">
        <f t="shared" si="4"/>
        <v>0</v>
      </c>
      <c r="J34" s="59">
        <f t="shared" si="1"/>
        <v>107848</v>
      </c>
      <c r="K34" s="59">
        <f t="shared" si="2"/>
        <v>26962</v>
      </c>
      <c r="L34" s="45">
        <f t="shared" si="3"/>
        <v>134810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59">
        <v>2760</v>
      </c>
      <c r="E35" s="59">
        <v>690</v>
      </c>
      <c r="F35" s="45">
        <f t="shared" si="0"/>
        <v>3450</v>
      </c>
      <c r="G35" s="64">
        <v>0</v>
      </c>
      <c r="H35" s="64">
        <v>0</v>
      </c>
      <c r="I35" s="46">
        <f t="shared" si="4"/>
        <v>0</v>
      </c>
      <c r="J35" s="59">
        <f t="shared" si="1"/>
        <v>2760</v>
      </c>
      <c r="K35" s="59">
        <f t="shared" si="2"/>
        <v>690</v>
      </c>
      <c r="L35" s="45">
        <f t="shared" si="3"/>
        <v>3450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59">
        <v>3924</v>
      </c>
      <c r="E36" s="59">
        <v>981</v>
      </c>
      <c r="F36" s="45">
        <f t="shared" si="0"/>
        <v>4905</v>
      </c>
      <c r="G36" s="64">
        <v>0</v>
      </c>
      <c r="H36" s="64">
        <v>0</v>
      </c>
      <c r="I36" s="46">
        <f t="shared" si="4"/>
        <v>0</v>
      </c>
      <c r="J36" s="59">
        <f t="shared" si="1"/>
        <v>3924</v>
      </c>
      <c r="K36" s="59">
        <f t="shared" si="2"/>
        <v>981</v>
      </c>
      <c r="L36" s="45">
        <f t="shared" si="3"/>
        <v>4905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59">
        <v>25093</v>
      </c>
      <c r="E37" s="59">
        <v>6273</v>
      </c>
      <c r="F37" s="45">
        <f t="shared" si="0"/>
        <v>31366</v>
      </c>
      <c r="G37" s="64">
        <v>0</v>
      </c>
      <c r="H37" s="64">
        <v>0</v>
      </c>
      <c r="I37" s="46">
        <f t="shared" si="4"/>
        <v>0</v>
      </c>
      <c r="J37" s="59">
        <f t="shared" si="1"/>
        <v>25093</v>
      </c>
      <c r="K37" s="59">
        <f t="shared" si="2"/>
        <v>6273</v>
      </c>
      <c r="L37" s="45">
        <f t="shared" si="3"/>
        <v>31366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59">
        <v>7373</v>
      </c>
      <c r="E38" s="59">
        <v>1843</v>
      </c>
      <c r="F38" s="45">
        <f t="shared" si="0"/>
        <v>9216</v>
      </c>
      <c r="G38" s="64">
        <v>0</v>
      </c>
      <c r="H38" s="64">
        <v>0</v>
      </c>
      <c r="I38" s="46">
        <f t="shared" si="4"/>
        <v>0</v>
      </c>
      <c r="J38" s="59">
        <f t="shared" si="1"/>
        <v>7373</v>
      </c>
      <c r="K38" s="59">
        <f t="shared" si="2"/>
        <v>1843</v>
      </c>
      <c r="L38" s="45">
        <f t="shared" si="3"/>
        <v>9216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59">
        <v>6379</v>
      </c>
      <c r="E39" s="59">
        <v>1595</v>
      </c>
      <c r="F39" s="45">
        <f t="shared" si="0"/>
        <v>7974</v>
      </c>
      <c r="G39" s="64">
        <v>0</v>
      </c>
      <c r="H39" s="64">
        <v>0</v>
      </c>
      <c r="I39" s="46">
        <f t="shared" si="4"/>
        <v>0</v>
      </c>
      <c r="J39" s="59">
        <f t="shared" si="1"/>
        <v>6379</v>
      </c>
      <c r="K39" s="59">
        <f t="shared" si="2"/>
        <v>1595</v>
      </c>
      <c r="L39" s="45">
        <f t="shared" si="3"/>
        <v>7974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59">
        <v>49954</v>
      </c>
      <c r="E40" s="59">
        <v>12488</v>
      </c>
      <c r="F40" s="45">
        <f t="shared" si="0"/>
        <v>62442</v>
      </c>
      <c r="G40" s="64">
        <v>0</v>
      </c>
      <c r="H40" s="64">
        <v>0</v>
      </c>
      <c r="I40" s="46">
        <f t="shared" si="4"/>
        <v>0</v>
      </c>
      <c r="J40" s="59">
        <f t="shared" si="1"/>
        <v>49954</v>
      </c>
      <c r="K40" s="59">
        <f t="shared" si="2"/>
        <v>12488</v>
      </c>
      <c r="L40" s="45">
        <f t="shared" si="3"/>
        <v>62442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59">
        <v>7042</v>
      </c>
      <c r="E41" s="59">
        <v>1761</v>
      </c>
      <c r="F41" s="45">
        <f t="shared" si="0"/>
        <v>8803</v>
      </c>
      <c r="G41" s="64">
        <v>0</v>
      </c>
      <c r="H41" s="64">
        <v>0</v>
      </c>
      <c r="I41" s="46">
        <f t="shared" si="4"/>
        <v>0</v>
      </c>
      <c r="J41" s="59">
        <f t="shared" si="1"/>
        <v>7042</v>
      </c>
      <c r="K41" s="59">
        <f t="shared" si="2"/>
        <v>1761</v>
      </c>
      <c r="L41" s="45">
        <f t="shared" si="3"/>
        <v>8803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59">
        <v>33435</v>
      </c>
      <c r="E42" s="59">
        <v>8359</v>
      </c>
      <c r="F42" s="45">
        <f t="shared" si="0"/>
        <v>41794</v>
      </c>
      <c r="G42" s="64">
        <v>0</v>
      </c>
      <c r="H42" s="64">
        <v>0</v>
      </c>
      <c r="I42" s="46">
        <f t="shared" si="4"/>
        <v>0</v>
      </c>
      <c r="J42" s="59">
        <f t="shared" si="1"/>
        <v>33435</v>
      </c>
      <c r="K42" s="59">
        <f t="shared" si="2"/>
        <v>8359</v>
      </c>
      <c r="L42" s="45">
        <f t="shared" si="3"/>
        <v>41794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59">
        <v>7752</v>
      </c>
      <c r="E43" s="59">
        <v>1938</v>
      </c>
      <c r="F43" s="45">
        <f t="shared" si="0"/>
        <v>9690</v>
      </c>
      <c r="G43" s="64">
        <v>0</v>
      </c>
      <c r="H43" s="64">
        <v>0</v>
      </c>
      <c r="I43" s="46">
        <f t="shared" si="4"/>
        <v>0</v>
      </c>
      <c r="J43" s="59">
        <f t="shared" si="1"/>
        <v>7752</v>
      </c>
      <c r="K43" s="59">
        <f t="shared" si="2"/>
        <v>1938</v>
      </c>
      <c r="L43" s="45">
        <f t="shared" si="3"/>
        <v>9690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59">
        <v>58210</v>
      </c>
      <c r="E44" s="59">
        <v>14553</v>
      </c>
      <c r="F44" s="45">
        <f t="shared" si="0"/>
        <v>72763</v>
      </c>
      <c r="G44" s="64">
        <v>0</v>
      </c>
      <c r="H44" s="64">
        <v>0</v>
      </c>
      <c r="I44" s="46">
        <f t="shared" si="4"/>
        <v>0</v>
      </c>
      <c r="J44" s="59">
        <f t="shared" si="1"/>
        <v>58210</v>
      </c>
      <c r="K44" s="59">
        <f t="shared" si="2"/>
        <v>14553</v>
      </c>
      <c r="L44" s="45">
        <f t="shared" si="3"/>
        <v>72763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59">
        <v>1653</v>
      </c>
      <c r="E45" s="59">
        <v>413</v>
      </c>
      <c r="F45" s="45">
        <f t="shared" si="0"/>
        <v>2066</v>
      </c>
      <c r="G45" s="64">
        <v>0</v>
      </c>
      <c r="H45" s="64">
        <v>0</v>
      </c>
      <c r="I45" s="46">
        <f t="shared" si="4"/>
        <v>0</v>
      </c>
      <c r="J45" s="59">
        <f t="shared" si="1"/>
        <v>1653</v>
      </c>
      <c r="K45" s="59">
        <f t="shared" si="2"/>
        <v>413</v>
      </c>
      <c r="L45" s="45">
        <f t="shared" si="3"/>
        <v>2066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59">
        <v>4681</v>
      </c>
      <c r="E46" s="59">
        <v>1170</v>
      </c>
      <c r="F46" s="45">
        <f t="shared" si="0"/>
        <v>5851</v>
      </c>
      <c r="G46" s="64">
        <v>0</v>
      </c>
      <c r="H46" s="64">
        <v>0</v>
      </c>
      <c r="I46" s="46">
        <f t="shared" si="4"/>
        <v>0</v>
      </c>
      <c r="J46" s="59">
        <f t="shared" si="1"/>
        <v>4681</v>
      </c>
      <c r="K46" s="59">
        <f t="shared" si="2"/>
        <v>1170</v>
      </c>
      <c r="L46" s="45">
        <f t="shared" si="3"/>
        <v>5851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59">
        <v>5286</v>
      </c>
      <c r="E47" s="59">
        <v>1322</v>
      </c>
      <c r="F47" s="45">
        <f t="shared" si="0"/>
        <v>6608</v>
      </c>
      <c r="G47" s="64">
        <v>0</v>
      </c>
      <c r="H47" s="64">
        <v>0</v>
      </c>
      <c r="I47" s="46">
        <f t="shared" si="4"/>
        <v>0</v>
      </c>
      <c r="J47" s="59">
        <f t="shared" si="1"/>
        <v>5286</v>
      </c>
      <c r="K47" s="59">
        <f t="shared" si="2"/>
        <v>1322</v>
      </c>
      <c r="L47" s="45">
        <f t="shared" si="3"/>
        <v>6608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59">
        <v>4291</v>
      </c>
      <c r="E48" s="59">
        <v>1073</v>
      </c>
      <c r="F48" s="45">
        <f t="shared" si="0"/>
        <v>5364</v>
      </c>
      <c r="G48" s="64">
        <v>0</v>
      </c>
      <c r="H48" s="64">
        <v>0</v>
      </c>
      <c r="I48" s="46">
        <f t="shared" si="4"/>
        <v>0</v>
      </c>
      <c r="J48" s="59">
        <f t="shared" si="1"/>
        <v>4291</v>
      </c>
      <c r="K48" s="59">
        <f t="shared" si="2"/>
        <v>1073</v>
      </c>
      <c r="L48" s="45">
        <f t="shared" si="3"/>
        <v>5364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59">
        <v>83922</v>
      </c>
      <c r="E49" s="59">
        <v>20981</v>
      </c>
      <c r="F49" s="45">
        <f t="shared" si="0"/>
        <v>104903</v>
      </c>
      <c r="G49" s="64">
        <v>0</v>
      </c>
      <c r="H49" s="64">
        <v>0</v>
      </c>
      <c r="I49" s="46">
        <f t="shared" si="4"/>
        <v>0</v>
      </c>
      <c r="J49" s="59">
        <f t="shared" si="1"/>
        <v>83922</v>
      </c>
      <c r="K49" s="59">
        <f t="shared" si="2"/>
        <v>20981</v>
      </c>
      <c r="L49" s="45">
        <f t="shared" si="3"/>
        <v>104903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59">
        <v>8628</v>
      </c>
      <c r="E50" s="59">
        <v>2157</v>
      </c>
      <c r="F50" s="45">
        <f t="shared" si="0"/>
        <v>10785</v>
      </c>
      <c r="G50" s="64">
        <v>0</v>
      </c>
      <c r="H50" s="64">
        <v>0</v>
      </c>
      <c r="I50" s="46">
        <f t="shared" si="4"/>
        <v>0</v>
      </c>
      <c r="J50" s="59">
        <f t="shared" si="1"/>
        <v>8628</v>
      </c>
      <c r="K50" s="59">
        <f t="shared" si="2"/>
        <v>2157</v>
      </c>
      <c r="L50" s="45">
        <f t="shared" si="3"/>
        <v>10785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59">
        <v>26802</v>
      </c>
      <c r="E51" s="59">
        <v>6700</v>
      </c>
      <c r="F51" s="45">
        <f t="shared" si="0"/>
        <v>33502</v>
      </c>
      <c r="G51" s="64">
        <v>0</v>
      </c>
      <c r="H51" s="64">
        <v>0</v>
      </c>
      <c r="I51" s="46">
        <f t="shared" si="4"/>
        <v>0</v>
      </c>
      <c r="J51" s="59">
        <f t="shared" si="1"/>
        <v>26802</v>
      </c>
      <c r="K51" s="59">
        <f t="shared" si="2"/>
        <v>6700</v>
      </c>
      <c r="L51" s="45">
        <f t="shared" si="3"/>
        <v>33502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59">
        <v>14820</v>
      </c>
      <c r="E52" s="59">
        <v>3705</v>
      </c>
      <c r="F52" s="45">
        <f t="shared" si="0"/>
        <v>18525</v>
      </c>
      <c r="G52" s="64">
        <v>0</v>
      </c>
      <c r="H52" s="64">
        <v>0</v>
      </c>
      <c r="I52" s="46">
        <f t="shared" si="4"/>
        <v>0</v>
      </c>
      <c r="J52" s="59">
        <f t="shared" si="1"/>
        <v>14820</v>
      </c>
      <c r="K52" s="59">
        <f t="shared" si="2"/>
        <v>3705</v>
      </c>
      <c r="L52" s="45">
        <f t="shared" si="3"/>
        <v>18525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59">
        <v>22953</v>
      </c>
      <c r="E53" s="59">
        <v>5738</v>
      </c>
      <c r="F53" s="45">
        <f t="shared" si="0"/>
        <v>28691</v>
      </c>
      <c r="G53" s="64">
        <v>0</v>
      </c>
      <c r="H53" s="64">
        <v>0</v>
      </c>
      <c r="I53" s="46">
        <f t="shared" si="4"/>
        <v>0</v>
      </c>
      <c r="J53" s="59">
        <f t="shared" si="1"/>
        <v>22953</v>
      </c>
      <c r="K53" s="59">
        <f t="shared" si="2"/>
        <v>5738</v>
      </c>
      <c r="L53" s="45">
        <f t="shared" si="3"/>
        <v>28691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59">
        <v>1602</v>
      </c>
      <c r="E54" s="59">
        <v>400</v>
      </c>
      <c r="F54" s="45">
        <f t="shared" si="0"/>
        <v>2002</v>
      </c>
      <c r="G54" s="64">
        <v>0</v>
      </c>
      <c r="H54" s="64">
        <v>0</v>
      </c>
      <c r="I54" s="46">
        <f t="shared" si="4"/>
        <v>0</v>
      </c>
      <c r="J54" s="59">
        <f t="shared" si="1"/>
        <v>1602</v>
      </c>
      <c r="K54" s="59">
        <f t="shared" si="2"/>
        <v>400</v>
      </c>
      <c r="L54" s="45">
        <f t="shared" si="3"/>
        <v>2002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59">
        <v>9735</v>
      </c>
      <c r="E55" s="59">
        <v>2434</v>
      </c>
      <c r="F55" s="45">
        <f t="shared" si="0"/>
        <v>12169</v>
      </c>
      <c r="G55" s="64">
        <v>0</v>
      </c>
      <c r="H55" s="64">
        <v>0</v>
      </c>
      <c r="I55" s="46">
        <f>SUM(G55:H55)</f>
        <v>0</v>
      </c>
      <c r="J55" s="59">
        <f t="shared" si="1"/>
        <v>9735</v>
      </c>
      <c r="K55" s="59">
        <f t="shared" si="2"/>
        <v>2434</v>
      </c>
      <c r="L55" s="45">
        <f t="shared" si="3"/>
        <v>12169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59">
        <v>1445</v>
      </c>
      <c r="E56" s="59">
        <v>361</v>
      </c>
      <c r="F56" s="45">
        <f>SUM(D56:E56)</f>
        <v>1806</v>
      </c>
      <c r="G56" s="64">
        <v>0</v>
      </c>
      <c r="H56" s="64">
        <v>0</v>
      </c>
      <c r="I56" s="46">
        <f>SUM(G56:H56)</f>
        <v>0</v>
      </c>
      <c r="J56" s="59">
        <f t="shared" si="1"/>
        <v>1445</v>
      </c>
      <c r="K56" s="59">
        <f t="shared" ref="K56:K89" si="5">E56+H56</f>
        <v>361</v>
      </c>
      <c r="L56" s="45">
        <f>SUM(J56:K56)</f>
        <v>1806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59">
        <v>12852</v>
      </c>
      <c r="E57" s="59">
        <v>3213</v>
      </c>
      <c r="F57" s="45">
        <f t="shared" ref="F57:F110" si="6">SUM(D57:E57)</f>
        <v>16065</v>
      </c>
      <c r="G57" s="64">
        <v>0</v>
      </c>
      <c r="H57" s="64">
        <v>0</v>
      </c>
      <c r="I57" s="46">
        <f>SUM(G57:H57)</f>
        <v>0</v>
      </c>
      <c r="J57" s="59">
        <f t="shared" si="1"/>
        <v>12852</v>
      </c>
      <c r="K57" s="59">
        <f t="shared" si="5"/>
        <v>3213</v>
      </c>
      <c r="L57" s="45">
        <f t="shared" ref="L57:L110" si="7">SUM(J57:K57)</f>
        <v>16065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60">
        <v>10031</v>
      </c>
      <c r="E58" s="59">
        <v>2508</v>
      </c>
      <c r="F58" s="45">
        <f t="shared" si="6"/>
        <v>12539</v>
      </c>
      <c r="G58" s="64">
        <v>0</v>
      </c>
      <c r="H58" s="64">
        <v>0</v>
      </c>
      <c r="I58" s="46">
        <f t="shared" ref="I58:I109" si="8">SUM(G58:H58)</f>
        <v>0</v>
      </c>
      <c r="J58" s="60">
        <f t="shared" si="1"/>
        <v>10031</v>
      </c>
      <c r="K58" s="60">
        <f t="shared" si="5"/>
        <v>2508</v>
      </c>
      <c r="L58" s="45">
        <f t="shared" si="7"/>
        <v>12539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59">
        <v>40543</v>
      </c>
      <c r="E59" s="59">
        <v>10136</v>
      </c>
      <c r="F59" s="45">
        <f t="shared" si="6"/>
        <v>50679</v>
      </c>
      <c r="G59" s="64">
        <v>0</v>
      </c>
      <c r="H59" s="64">
        <v>0</v>
      </c>
      <c r="I59" s="46">
        <f t="shared" si="8"/>
        <v>0</v>
      </c>
      <c r="J59" s="59">
        <f t="shared" si="1"/>
        <v>40543</v>
      </c>
      <c r="K59" s="59">
        <f t="shared" si="5"/>
        <v>10136</v>
      </c>
      <c r="L59" s="45">
        <f t="shared" si="7"/>
        <v>50679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59">
        <v>1780</v>
      </c>
      <c r="E60" s="59">
        <v>445</v>
      </c>
      <c r="F60" s="45">
        <f t="shared" si="6"/>
        <v>2225</v>
      </c>
      <c r="G60" s="64">
        <v>0</v>
      </c>
      <c r="H60" s="64">
        <v>0</v>
      </c>
      <c r="I60" s="46">
        <f t="shared" si="8"/>
        <v>0</v>
      </c>
      <c r="J60" s="59">
        <f t="shared" si="1"/>
        <v>1780</v>
      </c>
      <c r="K60" s="59">
        <f t="shared" si="5"/>
        <v>445</v>
      </c>
      <c r="L60" s="45">
        <f t="shared" si="7"/>
        <v>2225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59">
        <v>4554</v>
      </c>
      <c r="E61" s="59">
        <v>1139</v>
      </c>
      <c r="F61" s="45">
        <f t="shared" si="6"/>
        <v>5693</v>
      </c>
      <c r="G61" s="64">
        <v>0</v>
      </c>
      <c r="H61" s="64">
        <v>0</v>
      </c>
      <c r="I61" s="46">
        <f t="shared" si="8"/>
        <v>0</v>
      </c>
      <c r="J61" s="59">
        <f t="shared" si="1"/>
        <v>4554</v>
      </c>
      <c r="K61" s="59">
        <f t="shared" si="5"/>
        <v>1139</v>
      </c>
      <c r="L61" s="45">
        <f t="shared" si="7"/>
        <v>5693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59">
        <v>12705</v>
      </c>
      <c r="E62" s="59">
        <v>3176</v>
      </c>
      <c r="F62" s="45">
        <f t="shared" si="6"/>
        <v>15881</v>
      </c>
      <c r="G62" s="64">
        <v>0</v>
      </c>
      <c r="H62" s="64">
        <v>0</v>
      </c>
      <c r="I62" s="46">
        <f t="shared" si="8"/>
        <v>0</v>
      </c>
      <c r="J62" s="59">
        <f t="shared" si="1"/>
        <v>12705</v>
      </c>
      <c r="K62" s="59">
        <f t="shared" si="5"/>
        <v>3176</v>
      </c>
      <c r="L62" s="45">
        <f t="shared" si="7"/>
        <v>15881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59">
        <v>16786</v>
      </c>
      <c r="E63" s="59">
        <v>4197</v>
      </c>
      <c r="F63" s="45">
        <f t="shared" si="6"/>
        <v>20983</v>
      </c>
      <c r="G63" s="64">
        <v>0</v>
      </c>
      <c r="H63" s="64">
        <v>0</v>
      </c>
      <c r="I63" s="46">
        <f t="shared" si="8"/>
        <v>0</v>
      </c>
      <c r="J63" s="59">
        <f t="shared" si="1"/>
        <v>16786</v>
      </c>
      <c r="K63" s="59">
        <f t="shared" si="5"/>
        <v>4197</v>
      </c>
      <c r="L63" s="45">
        <f t="shared" si="7"/>
        <v>20983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59">
        <v>5864</v>
      </c>
      <c r="E64" s="59">
        <v>1466</v>
      </c>
      <c r="F64" s="45">
        <f t="shared" si="6"/>
        <v>7330</v>
      </c>
      <c r="G64" s="64">
        <v>0</v>
      </c>
      <c r="H64" s="64">
        <v>0</v>
      </c>
      <c r="I64" s="46">
        <f t="shared" si="8"/>
        <v>0</v>
      </c>
      <c r="J64" s="59">
        <f t="shared" ref="J64:J89" si="9">D64+G64</f>
        <v>5864</v>
      </c>
      <c r="K64" s="59">
        <f t="shared" si="5"/>
        <v>1466</v>
      </c>
      <c r="L64" s="45">
        <f t="shared" si="7"/>
        <v>7330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59">
        <v>6724</v>
      </c>
      <c r="E65" s="59">
        <v>1681</v>
      </c>
      <c r="F65" s="45">
        <f t="shared" si="6"/>
        <v>8405</v>
      </c>
      <c r="G65" s="64">
        <v>0</v>
      </c>
      <c r="H65" s="64">
        <v>0</v>
      </c>
      <c r="I65" s="46">
        <f t="shared" si="8"/>
        <v>0</v>
      </c>
      <c r="J65" s="59">
        <f t="shared" si="9"/>
        <v>6724</v>
      </c>
      <c r="K65" s="59">
        <f t="shared" si="5"/>
        <v>1681</v>
      </c>
      <c r="L65" s="45">
        <f t="shared" si="7"/>
        <v>8405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59">
        <v>3906</v>
      </c>
      <c r="E66" s="59">
        <v>976</v>
      </c>
      <c r="F66" s="45">
        <f t="shared" si="6"/>
        <v>4882</v>
      </c>
      <c r="G66" s="64">
        <v>0</v>
      </c>
      <c r="H66" s="64">
        <v>0</v>
      </c>
      <c r="I66" s="46">
        <f t="shared" si="8"/>
        <v>0</v>
      </c>
      <c r="J66" s="59">
        <f t="shared" si="9"/>
        <v>3906</v>
      </c>
      <c r="K66" s="59">
        <f t="shared" si="5"/>
        <v>976</v>
      </c>
      <c r="L66" s="45">
        <f t="shared" si="7"/>
        <v>4882</v>
      </c>
      <c r="M66" s="10"/>
      <c r="N66" s="11"/>
      <c r="O66" s="16"/>
      <c r="P66" s="16"/>
      <c r="Q66" s="16"/>
    </row>
    <row r="67" spans="1:17" x14ac:dyDescent="0.2">
      <c r="A67" s="74">
        <v>59</v>
      </c>
      <c r="B67" s="75" t="s">
        <v>60</v>
      </c>
      <c r="C67" s="75" t="s">
        <v>176</v>
      </c>
      <c r="D67" s="76">
        <v>16330</v>
      </c>
      <c r="E67" s="76">
        <v>4083</v>
      </c>
      <c r="F67" s="77">
        <f t="shared" si="6"/>
        <v>20413</v>
      </c>
      <c r="G67" s="78">
        <v>0</v>
      </c>
      <c r="H67" s="78">
        <v>0</v>
      </c>
      <c r="I67" s="79">
        <f t="shared" si="8"/>
        <v>0</v>
      </c>
      <c r="J67" s="76">
        <f t="shared" si="9"/>
        <v>16330</v>
      </c>
      <c r="K67" s="76">
        <f t="shared" si="5"/>
        <v>4083</v>
      </c>
      <c r="L67" s="77">
        <f t="shared" si="7"/>
        <v>20413</v>
      </c>
      <c r="M67" s="10"/>
      <c r="N67" s="11"/>
      <c r="O67" s="16"/>
      <c r="P67" s="16"/>
      <c r="Q67" s="16"/>
    </row>
    <row r="68" spans="1:17" ht="30.75" customHeight="1" x14ac:dyDescent="0.2">
      <c r="D68" s="70"/>
      <c r="E68" s="71" t="s">
        <v>229</v>
      </c>
      <c r="F68" s="72"/>
      <c r="G68" s="73"/>
      <c r="H68" s="71" t="s">
        <v>104</v>
      </c>
      <c r="I68" s="72"/>
      <c r="J68" s="73"/>
      <c r="K68" s="71" t="s">
        <v>105</v>
      </c>
      <c r="L68" s="72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67" t="s">
        <v>255</v>
      </c>
      <c r="E69" s="68" t="s">
        <v>256</v>
      </c>
      <c r="F69" s="38" t="s">
        <v>0</v>
      </c>
      <c r="G69" s="67" t="s">
        <v>255</v>
      </c>
      <c r="H69" s="68" t="s">
        <v>256</v>
      </c>
      <c r="I69" s="39" t="s">
        <v>0</v>
      </c>
      <c r="J69" s="67" t="s">
        <v>255</v>
      </c>
      <c r="K69" s="68" t="s">
        <v>256</v>
      </c>
      <c r="L69" s="40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59">
        <v>94044</v>
      </c>
      <c r="E70" s="59">
        <v>23511</v>
      </c>
      <c r="F70" s="45">
        <f t="shared" si="6"/>
        <v>117555</v>
      </c>
      <c r="G70" s="64">
        <v>0</v>
      </c>
      <c r="H70" s="64">
        <v>0</v>
      </c>
      <c r="I70" s="46">
        <f t="shared" si="8"/>
        <v>0</v>
      </c>
      <c r="J70" s="59">
        <f t="shared" si="9"/>
        <v>94044</v>
      </c>
      <c r="K70" s="59">
        <f t="shared" si="5"/>
        <v>23511</v>
      </c>
      <c r="L70" s="45">
        <f t="shared" si="7"/>
        <v>117555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59">
        <v>7671</v>
      </c>
      <c r="E71" s="59">
        <v>1918</v>
      </c>
      <c r="F71" s="45">
        <f t="shared" si="6"/>
        <v>9589</v>
      </c>
      <c r="G71" s="64">
        <v>0</v>
      </c>
      <c r="H71" s="64">
        <v>0</v>
      </c>
      <c r="I71" s="46">
        <f t="shared" si="8"/>
        <v>0</v>
      </c>
      <c r="J71" s="59">
        <f t="shared" si="9"/>
        <v>7671</v>
      </c>
      <c r="K71" s="59">
        <f t="shared" si="5"/>
        <v>1918</v>
      </c>
      <c r="L71" s="45">
        <f t="shared" si="7"/>
        <v>9589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59">
        <v>3477</v>
      </c>
      <c r="E72" s="59">
        <v>869</v>
      </c>
      <c r="F72" s="45">
        <f t="shared" si="6"/>
        <v>4346</v>
      </c>
      <c r="G72" s="64">
        <v>0</v>
      </c>
      <c r="H72" s="64">
        <v>0</v>
      </c>
      <c r="I72" s="46">
        <f t="shared" si="8"/>
        <v>0</v>
      </c>
      <c r="J72" s="59">
        <f t="shared" si="9"/>
        <v>3477</v>
      </c>
      <c r="K72" s="59">
        <f t="shared" si="5"/>
        <v>869</v>
      </c>
      <c r="L72" s="45">
        <f t="shared" si="7"/>
        <v>4346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59">
        <v>6129</v>
      </c>
      <c r="E73" s="59">
        <v>1532</v>
      </c>
      <c r="F73" s="45">
        <f t="shared" si="6"/>
        <v>7661</v>
      </c>
      <c r="G73" s="64">
        <v>0</v>
      </c>
      <c r="H73" s="64">
        <v>0</v>
      </c>
      <c r="I73" s="46">
        <f t="shared" si="8"/>
        <v>0</v>
      </c>
      <c r="J73" s="59">
        <f t="shared" si="9"/>
        <v>6129</v>
      </c>
      <c r="K73" s="59">
        <f t="shared" si="5"/>
        <v>1532</v>
      </c>
      <c r="L73" s="45">
        <f t="shared" si="7"/>
        <v>7661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59">
        <v>10891</v>
      </c>
      <c r="E74" s="59">
        <v>2723</v>
      </c>
      <c r="F74" s="45">
        <f t="shared" si="6"/>
        <v>13614</v>
      </c>
      <c r="G74" s="64">
        <v>0</v>
      </c>
      <c r="H74" s="64">
        <v>0</v>
      </c>
      <c r="I74" s="46">
        <f t="shared" si="8"/>
        <v>0</v>
      </c>
      <c r="J74" s="59">
        <f t="shared" si="9"/>
        <v>10891</v>
      </c>
      <c r="K74" s="59">
        <f t="shared" si="5"/>
        <v>2723</v>
      </c>
      <c r="L74" s="45">
        <f t="shared" si="7"/>
        <v>13614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59">
        <v>46765</v>
      </c>
      <c r="E75" s="59">
        <v>11691</v>
      </c>
      <c r="F75" s="45">
        <f t="shared" si="6"/>
        <v>58456</v>
      </c>
      <c r="G75" s="64">
        <v>0</v>
      </c>
      <c r="H75" s="64">
        <v>0</v>
      </c>
      <c r="I75" s="46">
        <f t="shared" si="8"/>
        <v>0</v>
      </c>
      <c r="J75" s="59">
        <f t="shared" si="9"/>
        <v>46765</v>
      </c>
      <c r="K75" s="59">
        <f t="shared" si="5"/>
        <v>11691</v>
      </c>
      <c r="L75" s="45">
        <f t="shared" si="7"/>
        <v>58456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59">
        <v>1162</v>
      </c>
      <c r="E76" s="59">
        <v>290</v>
      </c>
      <c r="F76" s="45">
        <f t="shared" si="6"/>
        <v>1452</v>
      </c>
      <c r="G76" s="64">
        <v>0</v>
      </c>
      <c r="H76" s="64">
        <v>0</v>
      </c>
      <c r="I76" s="46">
        <f t="shared" si="8"/>
        <v>0</v>
      </c>
      <c r="J76" s="59">
        <f t="shared" si="9"/>
        <v>1162</v>
      </c>
      <c r="K76" s="59">
        <f t="shared" si="5"/>
        <v>290</v>
      </c>
      <c r="L76" s="45">
        <f t="shared" si="7"/>
        <v>1452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59">
        <v>29964</v>
      </c>
      <c r="E77" s="59">
        <v>7491</v>
      </c>
      <c r="F77" s="45">
        <f t="shared" si="6"/>
        <v>37455</v>
      </c>
      <c r="G77" s="64">
        <v>0</v>
      </c>
      <c r="H77" s="64">
        <v>0</v>
      </c>
      <c r="I77" s="46">
        <f t="shared" si="8"/>
        <v>0</v>
      </c>
      <c r="J77" s="59">
        <f t="shared" si="9"/>
        <v>29964</v>
      </c>
      <c r="K77" s="59">
        <f t="shared" si="5"/>
        <v>7491</v>
      </c>
      <c r="L77" s="45">
        <f t="shared" si="7"/>
        <v>37455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59">
        <v>12381</v>
      </c>
      <c r="E78" s="59">
        <v>3095</v>
      </c>
      <c r="F78" s="45">
        <f t="shared" si="6"/>
        <v>15476</v>
      </c>
      <c r="G78" s="64">
        <v>0</v>
      </c>
      <c r="H78" s="64">
        <v>0</v>
      </c>
      <c r="I78" s="46">
        <f t="shared" si="8"/>
        <v>0</v>
      </c>
      <c r="J78" s="59">
        <f t="shared" si="9"/>
        <v>12381</v>
      </c>
      <c r="K78" s="59">
        <f t="shared" si="5"/>
        <v>3095</v>
      </c>
      <c r="L78" s="45">
        <f t="shared" si="7"/>
        <v>15476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59">
        <v>1838</v>
      </c>
      <c r="E79" s="59">
        <v>460</v>
      </c>
      <c r="F79" s="45">
        <f t="shared" si="6"/>
        <v>2298</v>
      </c>
      <c r="G79" s="64">
        <v>0</v>
      </c>
      <c r="H79" s="64">
        <v>0</v>
      </c>
      <c r="I79" s="46">
        <f t="shared" si="8"/>
        <v>0</v>
      </c>
      <c r="J79" s="59">
        <f t="shared" si="9"/>
        <v>1838</v>
      </c>
      <c r="K79" s="59">
        <f t="shared" si="5"/>
        <v>460</v>
      </c>
      <c r="L79" s="45">
        <f t="shared" si="7"/>
        <v>2298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59">
        <v>3086</v>
      </c>
      <c r="E80" s="59">
        <v>771</v>
      </c>
      <c r="F80" s="45">
        <f t="shared" si="6"/>
        <v>3857</v>
      </c>
      <c r="G80" s="64">
        <v>0</v>
      </c>
      <c r="H80" s="64">
        <v>0</v>
      </c>
      <c r="I80" s="46">
        <f t="shared" si="8"/>
        <v>0</v>
      </c>
      <c r="J80" s="59">
        <f t="shared" si="9"/>
        <v>3086</v>
      </c>
      <c r="K80" s="59">
        <f t="shared" si="5"/>
        <v>771</v>
      </c>
      <c r="L80" s="45">
        <f t="shared" si="7"/>
        <v>3857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59">
        <v>13163</v>
      </c>
      <c r="E81" s="59">
        <v>3291</v>
      </c>
      <c r="F81" s="45">
        <f t="shared" si="6"/>
        <v>16454</v>
      </c>
      <c r="G81" s="64">
        <v>0</v>
      </c>
      <c r="H81" s="64">
        <v>0</v>
      </c>
      <c r="I81" s="46">
        <f t="shared" si="8"/>
        <v>0</v>
      </c>
      <c r="J81" s="59">
        <f t="shared" si="9"/>
        <v>13163</v>
      </c>
      <c r="K81" s="59">
        <f t="shared" si="5"/>
        <v>3291</v>
      </c>
      <c r="L81" s="45">
        <f t="shared" si="7"/>
        <v>16454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59">
        <v>1780</v>
      </c>
      <c r="E82" s="59">
        <v>445</v>
      </c>
      <c r="F82" s="45">
        <f t="shared" si="6"/>
        <v>2225</v>
      </c>
      <c r="G82" s="64">
        <v>0</v>
      </c>
      <c r="H82" s="64">
        <v>0</v>
      </c>
      <c r="I82" s="46">
        <f t="shared" si="8"/>
        <v>0</v>
      </c>
      <c r="J82" s="59">
        <f t="shared" si="9"/>
        <v>1780</v>
      </c>
      <c r="K82" s="59">
        <f t="shared" si="5"/>
        <v>445</v>
      </c>
      <c r="L82" s="45">
        <f t="shared" si="7"/>
        <v>2225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59">
        <v>12388</v>
      </c>
      <c r="E83" s="59">
        <v>3097</v>
      </c>
      <c r="F83" s="45">
        <f t="shared" si="6"/>
        <v>15485</v>
      </c>
      <c r="G83" s="64">
        <v>0</v>
      </c>
      <c r="H83" s="64">
        <v>0</v>
      </c>
      <c r="I83" s="46">
        <f t="shared" si="8"/>
        <v>0</v>
      </c>
      <c r="J83" s="59">
        <f t="shared" si="9"/>
        <v>12388</v>
      </c>
      <c r="K83" s="59">
        <f t="shared" si="5"/>
        <v>3097</v>
      </c>
      <c r="L83" s="45">
        <f t="shared" si="7"/>
        <v>15485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59">
        <v>41889</v>
      </c>
      <c r="E84" s="59">
        <v>10472</v>
      </c>
      <c r="F84" s="45">
        <f t="shared" si="6"/>
        <v>52361</v>
      </c>
      <c r="G84" s="64">
        <v>0</v>
      </c>
      <c r="H84" s="64">
        <v>0</v>
      </c>
      <c r="I84" s="46">
        <f t="shared" si="8"/>
        <v>0</v>
      </c>
      <c r="J84" s="59">
        <f t="shared" si="9"/>
        <v>41889</v>
      </c>
      <c r="K84" s="59">
        <f t="shared" si="5"/>
        <v>10472</v>
      </c>
      <c r="L84" s="45">
        <f t="shared" si="7"/>
        <v>52361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59">
        <v>7842</v>
      </c>
      <c r="E85" s="59">
        <v>1960</v>
      </c>
      <c r="F85" s="45">
        <f t="shared" si="6"/>
        <v>9802</v>
      </c>
      <c r="G85" s="64">
        <v>0</v>
      </c>
      <c r="H85" s="64">
        <v>0</v>
      </c>
      <c r="I85" s="46">
        <f t="shared" si="8"/>
        <v>0</v>
      </c>
      <c r="J85" s="59">
        <f t="shared" si="9"/>
        <v>7842</v>
      </c>
      <c r="K85" s="59">
        <f t="shared" si="5"/>
        <v>1960</v>
      </c>
      <c r="L85" s="45">
        <f t="shared" si="7"/>
        <v>9802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59">
        <v>24966</v>
      </c>
      <c r="E86" s="59">
        <v>6242</v>
      </c>
      <c r="F86" s="45">
        <f t="shared" si="6"/>
        <v>31208</v>
      </c>
      <c r="G86" s="64">
        <v>0</v>
      </c>
      <c r="H86" s="64">
        <v>0</v>
      </c>
      <c r="I86" s="46">
        <f t="shared" si="8"/>
        <v>0</v>
      </c>
      <c r="J86" s="59">
        <f t="shared" si="9"/>
        <v>24966</v>
      </c>
      <c r="K86" s="59">
        <f t="shared" si="5"/>
        <v>6242</v>
      </c>
      <c r="L86" s="45">
        <f t="shared" si="7"/>
        <v>31208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59">
        <v>8386</v>
      </c>
      <c r="E87" s="59">
        <v>2097</v>
      </c>
      <c r="F87" s="45">
        <f t="shared" si="6"/>
        <v>10483</v>
      </c>
      <c r="G87" s="64">
        <v>0</v>
      </c>
      <c r="H87" s="64">
        <v>0</v>
      </c>
      <c r="I87" s="46">
        <f t="shared" si="8"/>
        <v>0</v>
      </c>
      <c r="J87" s="59">
        <f t="shared" si="9"/>
        <v>8386</v>
      </c>
      <c r="K87" s="59">
        <f t="shared" si="5"/>
        <v>2097</v>
      </c>
      <c r="L87" s="45">
        <f t="shared" si="7"/>
        <v>10483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59">
        <v>35886</v>
      </c>
      <c r="E88" s="59">
        <v>8972</v>
      </c>
      <c r="F88" s="45">
        <f t="shared" si="6"/>
        <v>44858</v>
      </c>
      <c r="G88" s="64">
        <v>0</v>
      </c>
      <c r="H88" s="64">
        <v>0</v>
      </c>
      <c r="I88" s="46">
        <f t="shared" si="8"/>
        <v>0</v>
      </c>
      <c r="J88" s="59">
        <f t="shared" si="9"/>
        <v>35886</v>
      </c>
      <c r="K88" s="59">
        <f t="shared" si="5"/>
        <v>8972</v>
      </c>
      <c r="L88" s="45">
        <f t="shared" si="7"/>
        <v>44858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59">
        <v>17358</v>
      </c>
      <c r="E89" s="59">
        <v>4340</v>
      </c>
      <c r="F89" s="45">
        <f t="shared" si="6"/>
        <v>21698</v>
      </c>
      <c r="G89" s="64">
        <v>0</v>
      </c>
      <c r="H89" s="64">
        <v>0</v>
      </c>
      <c r="I89" s="46">
        <f t="shared" si="8"/>
        <v>0</v>
      </c>
      <c r="J89" s="59">
        <f t="shared" si="9"/>
        <v>17358</v>
      </c>
      <c r="K89" s="59">
        <f t="shared" si="5"/>
        <v>4340</v>
      </c>
      <c r="L89" s="45">
        <f t="shared" si="7"/>
        <v>21698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59">
        <v>24698</v>
      </c>
      <c r="E90" s="59">
        <v>6174</v>
      </c>
      <c r="F90" s="45">
        <f t="shared" si="6"/>
        <v>30872</v>
      </c>
      <c r="G90" s="64">
        <v>0</v>
      </c>
      <c r="H90" s="64">
        <v>0</v>
      </c>
      <c r="I90" s="46">
        <f t="shared" si="8"/>
        <v>0</v>
      </c>
      <c r="J90" s="59">
        <f t="shared" ref="J90:J110" si="10">D90+G90</f>
        <v>24698</v>
      </c>
      <c r="K90" s="59">
        <f t="shared" ref="K90:K110" si="11">E90+H90</f>
        <v>6174</v>
      </c>
      <c r="L90" s="45">
        <f t="shared" si="7"/>
        <v>30872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59">
        <v>22674</v>
      </c>
      <c r="E91" s="59">
        <v>5668</v>
      </c>
      <c r="F91" s="45">
        <f t="shared" si="6"/>
        <v>28342</v>
      </c>
      <c r="G91" s="64">
        <v>0</v>
      </c>
      <c r="H91" s="64">
        <v>0</v>
      </c>
      <c r="I91" s="46">
        <f t="shared" si="8"/>
        <v>0</v>
      </c>
      <c r="J91" s="59">
        <f t="shared" si="10"/>
        <v>22674</v>
      </c>
      <c r="K91" s="59">
        <f t="shared" si="11"/>
        <v>5668</v>
      </c>
      <c r="L91" s="45">
        <f t="shared" si="7"/>
        <v>28342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59">
        <v>16726</v>
      </c>
      <c r="E92" s="59">
        <v>4182</v>
      </c>
      <c r="F92" s="45">
        <f t="shared" si="6"/>
        <v>20908</v>
      </c>
      <c r="G92" s="64">
        <v>0</v>
      </c>
      <c r="H92" s="64">
        <v>0</v>
      </c>
      <c r="I92" s="46">
        <f t="shared" si="8"/>
        <v>0</v>
      </c>
      <c r="J92" s="59">
        <f t="shared" si="10"/>
        <v>16726</v>
      </c>
      <c r="K92" s="59">
        <f t="shared" si="11"/>
        <v>4182</v>
      </c>
      <c r="L92" s="45">
        <f t="shared" si="7"/>
        <v>20908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59">
        <v>10954</v>
      </c>
      <c r="E93" s="59">
        <v>2739</v>
      </c>
      <c r="F93" s="45">
        <f t="shared" si="6"/>
        <v>13693</v>
      </c>
      <c r="G93" s="64">
        <v>0</v>
      </c>
      <c r="H93" s="64">
        <v>0</v>
      </c>
      <c r="I93" s="46">
        <f t="shared" si="8"/>
        <v>0</v>
      </c>
      <c r="J93" s="59">
        <f t="shared" si="10"/>
        <v>10954</v>
      </c>
      <c r="K93" s="59">
        <f t="shared" si="11"/>
        <v>2739</v>
      </c>
      <c r="L93" s="45">
        <f t="shared" si="7"/>
        <v>13693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59">
        <v>3001</v>
      </c>
      <c r="E94" s="59">
        <v>750</v>
      </c>
      <c r="F94" s="45">
        <f t="shared" si="6"/>
        <v>3751</v>
      </c>
      <c r="G94" s="64">
        <v>0</v>
      </c>
      <c r="H94" s="64">
        <v>0</v>
      </c>
      <c r="I94" s="46">
        <f t="shared" si="8"/>
        <v>0</v>
      </c>
      <c r="J94" s="59">
        <f t="shared" si="10"/>
        <v>3001</v>
      </c>
      <c r="K94" s="59">
        <f t="shared" si="11"/>
        <v>750</v>
      </c>
      <c r="L94" s="45">
        <f t="shared" si="7"/>
        <v>3751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59">
        <v>16041</v>
      </c>
      <c r="E95" s="59">
        <v>4010</v>
      </c>
      <c r="F95" s="45">
        <f t="shared" si="6"/>
        <v>20051</v>
      </c>
      <c r="G95" s="64">
        <v>0</v>
      </c>
      <c r="H95" s="64">
        <v>0</v>
      </c>
      <c r="I95" s="46">
        <f t="shared" si="8"/>
        <v>0</v>
      </c>
      <c r="J95" s="59">
        <f t="shared" si="10"/>
        <v>16041</v>
      </c>
      <c r="K95" s="59">
        <f t="shared" si="11"/>
        <v>4010</v>
      </c>
      <c r="L95" s="45">
        <f t="shared" si="7"/>
        <v>20051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59">
        <v>10965</v>
      </c>
      <c r="E96" s="59">
        <v>2741</v>
      </c>
      <c r="F96" s="45">
        <f t="shared" si="6"/>
        <v>13706</v>
      </c>
      <c r="G96" s="64">
        <v>0</v>
      </c>
      <c r="H96" s="64">
        <v>0</v>
      </c>
      <c r="I96" s="46">
        <f t="shared" si="8"/>
        <v>0</v>
      </c>
      <c r="J96" s="59">
        <f t="shared" si="10"/>
        <v>10965</v>
      </c>
      <c r="K96" s="59">
        <f t="shared" si="11"/>
        <v>2741</v>
      </c>
      <c r="L96" s="45">
        <f t="shared" si="7"/>
        <v>13706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59">
        <v>7269</v>
      </c>
      <c r="E97" s="59">
        <v>1817</v>
      </c>
      <c r="F97" s="45">
        <f t="shared" si="6"/>
        <v>9086</v>
      </c>
      <c r="G97" s="64">
        <v>0</v>
      </c>
      <c r="H97" s="64">
        <v>0</v>
      </c>
      <c r="I97" s="46">
        <f t="shared" si="8"/>
        <v>0</v>
      </c>
      <c r="J97" s="59">
        <f t="shared" si="10"/>
        <v>7269</v>
      </c>
      <c r="K97" s="59">
        <f t="shared" si="11"/>
        <v>1817</v>
      </c>
      <c r="L97" s="45">
        <f t="shared" si="7"/>
        <v>9086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59">
        <v>8887</v>
      </c>
      <c r="E98" s="59">
        <v>2222</v>
      </c>
      <c r="F98" s="45">
        <f t="shared" si="6"/>
        <v>11109</v>
      </c>
      <c r="G98" s="64">
        <v>0</v>
      </c>
      <c r="H98" s="64">
        <v>0</v>
      </c>
      <c r="I98" s="46">
        <f t="shared" si="8"/>
        <v>0</v>
      </c>
      <c r="J98" s="59">
        <f t="shared" si="10"/>
        <v>8887</v>
      </c>
      <c r="K98" s="59">
        <f t="shared" si="11"/>
        <v>2222</v>
      </c>
      <c r="L98" s="45">
        <f t="shared" si="7"/>
        <v>11109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59">
        <v>1841</v>
      </c>
      <c r="E99" s="59">
        <v>460</v>
      </c>
      <c r="F99" s="45">
        <f t="shared" si="6"/>
        <v>2301</v>
      </c>
      <c r="G99" s="64">
        <v>0</v>
      </c>
      <c r="H99" s="64">
        <v>0</v>
      </c>
      <c r="I99" s="46">
        <f t="shared" si="8"/>
        <v>0</v>
      </c>
      <c r="J99" s="59">
        <f t="shared" si="10"/>
        <v>1841</v>
      </c>
      <c r="K99" s="59">
        <f t="shared" si="11"/>
        <v>460</v>
      </c>
      <c r="L99" s="45">
        <f t="shared" si="7"/>
        <v>2301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59">
        <v>18791</v>
      </c>
      <c r="E100" s="59">
        <v>4698</v>
      </c>
      <c r="F100" s="45">
        <f t="shared" si="6"/>
        <v>23489</v>
      </c>
      <c r="G100" s="64">
        <v>0</v>
      </c>
      <c r="H100" s="64">
        <v>0</v>
      </c>
      <c r="I100" s="46">
        <f t="shared" si="8"/>
        <v>0</v>
      </c>
      <c r="J100" s="59">
        <f t="shared" si="10"/>
        <v>18791</v>
      </c>
      <c r="K100" s="59">
        <f t="shared" si="11"/>
        <v>4698</v>
      </c>
      <c r="L100" s="45">
        <f t="shared" si="7"/>
        <v>23489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59">
        <v>4905</v>
      </c>
      <c r="E101" s="59">
        <v>1226</v>
      </c>
      <c r="F101" s="45">
        <f t="shared" si="6"/>
        <v>6131</v>
      </c>
      <c r="G101" s="64">
        <v>0</v>
      </c>
      <c r="H101" s="64">
        <v>0</v>
      </c>
      <c r="I101" s="46">
        <f t="shared" si="8"/>
        <v>0</v>
      </c>
      <c r="J101" s="59">
        <f t="shared" si="10"/>
        <v>4905</v>
      </c>
      <c r="K101" s="59">
        <f t="shared" si="11"/>
        <v>1226</v>
      </c>
      <c r="L101" s="45">
        <f t="shared" si="7"/>
        <v>6131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59">
        <v>88992</v>
      </c>
      <c r="E102" s="59">
        <v>22248</v>
      </c>
      <c r="F102" s="45">
        <f t="shared" si="6"/>
        <v>111240</v>
      </c>
      <c r="G102" s="64">
        <v>0</v>
      </c>
      <c r="H102" s="64">
        <v>0</v>
      </c>
      <c r="I102" s="46">
        <f t="shared" si="8"/>
        <v>0</v>
      </c>
      <c r="J102" s="59">
        <f t="shared" si="10"/>
        <v>88992</v>
      </c>
      <c r="K102" s="59">
        <f t="shared" si="11"/>
        <v>22248</v>
      </c>
      <c r="L102" s="45">
        <f t="shared" si="7"/>
        <v>111240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59">
        <v>1090</v>
      </c>
      <c r="E103" s="59">
        <v>273</v>
      </c>
      <c r="F103" s="45">
        <f t="shared" si="6"/>
        <v>1363</v>
      </c>
      <c r="G103" s="64">
        <v>0</v>
      </c>
      <c r="H103" s="64">
        <v>0</v>
      </c>
      <c r="I103" s="46">
        <f t="shared" si="8"/>
        <v>0</v>
      </c>
      <c r="J103" s="59">
        <f t="shared" si="10"/>
        <v>1090</v>
      </c>
      <c r="K103" s="59">
        <f t="shared" si="11"/>
        <v>273</v>
      </c>
      <c r="L103" s="45">
        <f t="shared" si="7"/>
        <v>1363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59">
        <v>3522</v>
      </c>
      <c r="E104" s="59">
        <v>880</v>
      </c>
      <c r="F104" s="45">
        <f t="shared" si="6"/>
        <v>4402</v>
      </c>
      <c r="G104" s="64">
        <v>0</v>
      </c>
      <c r="H104" s="64">
        <v>0</v>
      </c>
      <c r="I104" s="46">
        <f t="shared" si="8"/>
        <v>0</v>
      </c>
      <c r="J104" s="59">
        <f t="shared" si="10"/>
        <v>3522</v>
      </c>
      <c r="K104" s="59">
        <f t="shared" si="11"/>
        <v>880</v>
      </c>
      <c r="L104" s="45">
        <f t="shared" si="7"/>
        <v>4402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59">
        <v>8145</v>
      </c>
      <c r="E105" s="59">
        <v>2036</v>
      </c>
      <c r="F105" s="45">
        <f t="shared" si="6"/>
        <v>10181</v>
      </c>
      <c r="G105" s="64">
        <v>0</v>
      </c>
      <c r="H105" s="64">
        <v>0</v>
      </c>
      <c r="I105" s="46">
        <f t="shared" si="8"/>
        <v>0</v>
      </c>
      <c r="J105" s="59">
        <f t="shared" si="10"/>
        <v>8145</v>
      </c>
      <c r="K105" s="59">
        <f t="shared" si="11"/>
        <v>2036</v>
      </c>
      <c r="L105" s="45">
        <f t="shared" si="7"/>
        <v>10181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59">
        <v>11219</v>
      </c>
      <c r="E106" s="59">
        <v>2805</v>
      </c>
      <c r="F106" s="45">
        <f t="shared" si="6"/>
        <v>14024</v>
      </c>
      <c r="G106" s="64">
        <v>0</v>
      </c>
      <c r="H106" s="64">
        <v>0</v>
      </c>
      <c r="I106" s="46">
        <f t="shared" si="8"/>
        <v>0</v>
      </c>
      <c r="J106" s="59">
        <f t="shared" si="10"/>
        <v>11219</v>
      </c>
      <c r="K106" s="59">
        <f t="shared" si="11"/>
        <v>2805</v>
      </c>
      <c r="L106" s="45">
        <f t="shared" si="7"/>
        <v>14024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59">
        <v>33654</v>
      </c>
      <c r="E107" s="59">
        <v>8413</v>
      </c>
      <c r="F107" s="45">
        <f t="shared" si="6"/>
        <v>42067</v>
      </c>
      <c r="G107" s="64">
        <v>0</v>
      </c>
      <c r="H107" s="64">
        <v>0</v>
      </c>
      <c r="I107" s="46">
        <f t="shared" si="8"/>
        <v>0</v>
      </c>
      <c r="J107" s="59">
        <f t="shared" si="10"/>
        <v>33654</v>
      </c>
      <c r="K107" s="59">
        <f t="shared" si="11"/>
        <v>8413</v>
      </c>
      <c r="L107" s="45">
        <f t="shared" si="7"/>
        <v>42067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59">
        <v>8403</v>
      </c>
      <c r="E108" s="59">
        <v>2101</v>
      </c>
      <c r="F108" s="45">
        <f t="shared" si="6"/>
        <v>10504</v>
      </c>
      <c r="G108" s="64">
        <v>0</v>
      </c>
      <c r="H108" s="64">
        <v>0</v>
      </c>
      <c r="I108" s="46">
        <f t="shared" si="8"/>
        <v>0</v>
      </c>
      <c r="J108" s="59">
        <f t="shared" si="10"/>
        <v>8403</v>
      </c>
      <c r="K108" s="59">
        <f t="shared" si="11"/>
        <v>2101</v>
      </c>
      <c r="L108" s="45">
        <f t="shared" si="7"/>
        <v>10504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59">
        <v>8173</v>
      </c>
      <c r="E109" s="59">
        <v>2043</v>
      </c>
      <c r="F109" s="45">
        <f t="shared" si="6"/>
        <v>10216</v>
      </c>
      <c r="G109" s="64">
        <v>0</v>
      </c>
      <c r="H109" s="64">
        <v>0</v>
      </c>
      <c r="I109" s="46">
        <f t="shared" si="8"/>
        <v>0</v>
      </c>
      <c r="J109" s="59">
        <f t="shared" si="10"/>
        <v>8173</v>
      </c>
      <c r="K109" s="59">
        <f t="shared" si="11"/>
        <v>2043</v>
      </c>
      <c r="L109" s="45">
        <f t="shared" si="7"/>
        <v>10216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59">
        <v>6171</v>
      </c>
      <c r="E110" s="59">
        <v>1543</v>
      </c>
      <c r="F110" s="45">
        <f t="shared" si="6"/>
        <v>7714</v>
      </c>
      <c r="G110" s="64">
        <v>0</v>
      </c>
      <c r="H110" s="64">
        <v>0</v>
      </c>
      <c r="I110" s="46">
        <f>SUM(G110:H110)</f>
        <v>0</v>
      </c>
      <c r="J110" s="59">
        <f t="shared" si="10"/>
        <v>6171</v>
      </c>
      <c r="K110" s="59">
        <f t="shared" si="11"/>
        <v>1543</v>
      </c>
      <c r="L110" s="45">
        <f t="shared" si="7"/>
        <v>7714</v>
      </c>
      <c r="M110" s="10"/>
      <c r="N110" s="11"/>
      <c r="O110" s="16"/>
      <c r="P110" s="16"/>
      <c r="Q110" s="16"/>
    </row>
    <row r="111" spans="1:18" ht="10.8" thickBot="1" x14ac:dyDescent="0.25">
      <c r="A111" s="17"/>
      <c r="B111" s="41" t="s">
        <v>0</v>
      </c>
      <c r="C111" s="41"/>
      <c r="D111" s="47">
        <f>SUM(D9:D110)</f>
        <v>1682083</v>
      </c>
      <c r="E111" s="47">
        <f>SUM(E9:E110)</f>
        <v>420524</v>
      </c>
      <c r="F111" s="47">
        <f>SUM(F9:F110)</f>
        <v>2102607</v>
      </c>
      <c r="G111" s="48">
        <f t="shared" ref="G111:L111" si="12">SUM(G9:G110)</f>
        <v>0</v>
      </c>
      <c r="H111" s="48">
        <f t="shared" si="12"/>
        <v>0</v>
      </c>
      <c r="I111" s="49">
        <f t="shared" si="12"/>
        <v>0</v>
      </c>
      <c r="J111" s="49">
        <f>SUM(J9:J110)</f>
        <v>1682083</v>
      </c>
      <c r="K111" s="49">
        <f t="shared" si="12"/>
        <v>420524</v>
      </c>
      <c r="L111" s="49">
        <f t="shared" si="12"/>
        <v>2102607</v>
      </c>
      <c r="N111" s="16"/>
      <c r="O111" s="16"/>
      <c r="P111" s="16"/>
      <c r="Q111" s="16"/>
      <c r="R111" s="13"/>
    </row>
    <row r="112" spans="1:18" ht="10.8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6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6500000000000004" customHeight="1" x14ac:dyDescent="0.3">
      <c r="B114" s="90"/>
      <c r="C114" s="90"/>
      <c r="D114" s="92"/>
      <c r="E114" s="92"/>
      <c r="F114" s="92"/>
      <c r="G114" s="92"/>
      <c r="H114" s="92"/>
      <c r="I114" s="92"/>
      <c r="J114" s="92"/>
      <c r="K114" s="92"/>
      <c r="L114" s="92"/>
    </row>
    <row r="115" spans="2:255" ht="49.2" customHeight="1" x14ac:dyDescent="0.3">
      <c r="C115" s="53" t="s">
        <v>246</v>
      </c>
      <c r="D115" s="91" t="s">
        <v>261</v>
      </c>
      <c r="E115" s="91"/>
      <c r="F115" s="91"/>
      <c r="G115" s="91"/>
      <c r="H115" s="91"/>
      <c r="I115" s="91"/>
      <c r="J115" s="91"/>
      <c r="K115" s="91"/>
      <c r="L115" s="91"/>
    </row>
    <row r="116" spans="2:255" ht="19.649999999999999" customHeight="1" x14ac:dyDescent="0.3">
      <c r="C116" s="53" t="s">
        <v>245</v>
      </c>
      <c r="D116" s="65" t="s">
        <v>248</v>
      </c>
      <c r="E116" s="65"/>
      <c r="F116" s="65"/>
      <c r="G116" s="65"/>
      <c r="H116" s="65"/>
      <c r="I116" s="65"/>
      <c r="J116" s="65"/>
      <c r="K116" s="65"/>
      <c r="L116" s="65"/>
    </row>
    <row r="117" spans="2:255" ht="16.5" customHeight="1" x14ac:dyDescent="0.3">
      <c r="C117" s="53" t="s">
        <v>244</v>
      </c>
      <c r="D117" s="66" t="s">
        <v>257</v>
      </c>
      <c r="E117" s="66"/>
      <c r="F117" s="66"/>
      <c r="G117" s="66"/>
      <c r="H117" s="66"/>
      <c r="I117" s="66"/>
      <c r="J117" s="66"/>
      <c r="K117" s="66"/>
      <c r="L117" s="66"/>
    </row>
    <row r="118" spans="2:255" ht="16.5" customHeight="1" x14ac:dyDescent="0.3">
      <c r="C118" s="53" t="s">
        <v>243</v>
      </c>
      <c r="D118" s="69" t="s">
        <v>258</v>
      </c>
      <c r="E118" s="66"/>
      <c r="F118" s="66"/>
      <c r="G118" s="66"/>
      <c r="H118" s="66"/>
      <c r="I118" s="66"/>
      <c r="J118" s="66"/>
      <c r="K118" s="66"/>
      <c r="L118" s="66"/>
    </row>
    <row r="119" spans="2:255" ht="16.5" customHeight="1" x14ac:dyDescent="0.3">
      <c r="C119" s="53" t="s">
        <v>242</v>
      </c>
      <c r="D119" s="66" t="s">
        <v>259</v>
      </c>
      <c r="E119" s="66"/>
      <c r="F119" s="66"/>
      <c r="G119" s="66"/>
      <c r="H119" s="66"/>
      <c r="I119" s="66"/>
      <c r="J119" s="66"/>
      <c r="K119" s="66"/>
      <c r="L119" s="66"/>
    </row>
    <row r="120" spans="2:255" ht="16.5" customHeight="1" x14ac:dyDescent="0.3">
      <c r="C120" s="53" t="s">
        <v>241</v>
      </c>
      <c r="D120" s="66" t="s">
        <v>259</v>
      </c>
      <c r="E120" s="66"/>
      <c r="F120" s="66"/>
      <c r="G120" s="66"/>
      <c r="H120" s="66"/>
      <c r="I120" s="66"/>
      <c r="J120" s="66"/>
      <c r="K120" s="66"/>
      <c r="L120" s="66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3">
      <c r="C121" s="53" t="s">
        <v>239</v>
      </c>
      <c r="D121" s="66" t="s">
        <v>260</v>
      </c>
      <c r="E121" s="66"/>
      <c r="F121" s="66"/>
      <c r="G121" s="66"/>
      <c r="H121" s="66"/>
      <c r="I121" s="66"/>
      <c r="J121" s="66"/>
      <c r="K121" s="66"/>
      <c r="L121" s="66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3">
      <c r="C122" s="53" t="s">
        <v>240</v>
      </c>
      <c r="D122" s="80" t="s">
        <v>263</v>
      </c>
      <c r="E122" s="66"/>
      <c r="F122" s="66"/>
      <c r="G122" s="66"/>
      <c r="H122" s="66"/>
      <c r="I122" s="66"/>
      <c r="J122" s="66"/>
      <c r="K122" s="66"/>
      <c r="L122" s="66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3">
      <c r="C123" s="53" t="s">
        <v>232</v>
      </c>
      <c r="D123" s="65" t="s">
        <v>264</v>
      </c>
      <c r="E123" s="65"/>
      <c r="F123" s="65"/>
      <c r="G123" s="65"/>
      <c r="H123" s="65"/>
      <c r="I123" s="65"/>
      <c r="J123" s="65"/>
      <c r="K123" s="65"/>
      <c r="L123" s="65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3">
      <c r="C124" s="53" t="s">
        <v>233</v>
      </c>
      <c r="D124" s="65" t="s">
        <v>264</v>
      </c>
      <c r="E124" s="65"/>
      <c r="F124" s="65"/>
      <c r="G124" s="65"/>
      <c r="H124" s="65"/>
      <c r="I124" s="65"/>
      <c r="J124" s="65"/>
      <c r="K124" s="65"/>
      <c r="L124" s="65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3">
      <c r="C125" s="53" t="s">
        <v>117</v>
      </c>
      <c r="D125" s="66" t="s">
        <v>247</v>
      </c>
      <c r="E125" s="66"/>
      <c r="F125" s="66"/>
      <c r="G125" s="66"/>
      <c r="H125" s="66"/>
      <c r="I125" s="66"/>
      <c r="J125" s="66"/>
      <c r="K125" s="66"/>
      <c r="L125" s="66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3">
      <c r="C126" s="53" t="s">
        <v>234</v>
      </c>
      <c r="D126" s="65" t="s">
        <v>252</v>
      </c>
      <c r="E126" s="65"/>
      <c r="F126" s="65"/>
      <c r="G126" s="65"/>
      <c r="H126" s="65"/>
      <c r="I126" s="65"/>
      <c r="J126" s="65"/>
      <c r="K126" s="65"/>
      <c r="L126" s="65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3">
      <c r="C127" s="53"/>
      <c r="D127" s="65" t="s">
        <v>253</v>
      </c>
      <c r="E127" s="65"/>
      <c r="F127" s="65"/>
      <c r="G127" s="65"/>
      <c r="H127" s="65"/>
      <c r="I127" s="65"/>
      <c r="J127" s="65"/>
      <c r="K127" s="65"/>
      <c r="L127" s="65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3">
      <c r="C128" s="53" t="s">
        <v>235</v>
      </c>
      <c r="D128" s="65" t="s">
        <v>236</v>
      </c>
      <c r="E128" s="65"/>
      <c r="F128" s="65"/>
      <c r="G128" s="65"/>
      <c r="H128" s="65"/>
      <c r="I128" s="65"/>
      <c r="J128" s="65"/>
      <c r="K128" s="65"/>
      <c r="L128" s="65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5" customHeight="1" x14ac:dyDescent="0.3">
      <c r="C129" s="53" t="s">
        <v>250</v>
      </c>
      <c r="D129" s="65"/>
      <c r="E129" s="65"/>
      <c r="F129" s="65"/>
      <c r="G129" s="65"/>
      <c r="H129" s="65"/>
      <c r="I129" s="65"/>
      <c r="J129" s="65"/>
      <c r="K129" s="65"/>
      <c r="L129" s="65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customHeight="1" x14ac:dyDescent="0.3">
      <c r="C130" s="53" t="s">
        <v>251</v>
      </c>
      <c r="D130" s="65" t="s">
        <v>236</v>
      </c>
      <c r="E130" s="65"/>
      <c r="F130" s="65"/>
      <c r="G130" s="65"/>
      <c r="H130" s="65"/>
      <c r="I130" s="65"/>
      <c r="J130" s="65"/>
      <c r="K130" s="65"/>
      <c r="L130" s="65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4.4" x14ac:dyDescent="0.3">
      <c r="B131" s="21"/>
      <c r="C131" s="20"/>
      <c r="D131" s="20"/>
      <c r="E131" s="20"/>
      <c r="F131" s="20"/>
      <c r="G131" s="20"/>
      <c r="H131" s="20"/>
      <c r="I131" s="20"/>
      <c r="J131" s="22"/>
      <c r="K131" s="20"/>
      <c r="L131" s="20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24.75" customHeight="1" x14ac:dyDescent="0.3">
      <c r="B132" s="93" t="s">
        <v>237</v>
      </c>
      <c r="C132" s="93"/>
      <c r="D132" s="93"/>
      <c r="E132" s="93"/>
      <c r="F132" s="93"/>
      <c r="G132" s="93"/>
      <c r="H132" s="93"/>
      <c r="I132" s="93"/>
      <c r="J132" s="93"/>
      <c r="K132" s="93"/>
    </row>
    <row r="133" spans="2:255" ht="6" customHeight="1" x14ac:dyDescent="0.3">
      <c r="B133" s="55"/>
      <c r="C133" s="55"/>
      <c r="D133" s="55"/>
      <c r="E133" s="55"/>
      <c r="F133" s="55"/>
      <c r="G133" s="55"/>
      <c r="H133" s="55"/>
      <c r="I133" s="55"/>
      <c r="J133" s="55"/>
      <c r="K133" s="55"/>
    </row>
    <row r="134" spans="2:255" ht="24.75" customHeight="1" x14ac:dyDescent="0.3">
      <c r="B134" s="93" t="s">
        <v>249</v>
      </c>
      <c r="C134" s="93"/>
      <c r="D134" s="93"/>
      <c r="E134" s="93"/>
      <c r="F134" s="93"/>
      <c r="G134" s="93"/>
      <c r="H134" s="93"/>
      <c r="I134" s="93"/>
      <c r="J134" s="93"/>
      <c r="K134" s="93"/>
    </row>
    <row r="135" spans="2:255" ht="6" customHeight="1" x14ac:dyDescent="0.3">
      <c r="B135" s="55"/>
      <c r="C135" s="55"/>
      <c r="D135" s="55"/>
      <c r="E135" s="55"/>
      <c r="F135" s="55"/>
      <c r="G135" s="55"/>
      <c r="H135" s="55"/>
      <c r="I135" s="55"/>
      <c r="J135" s="55"/>
      <c r="K135" s="55"/>
    </row>
    <row r="136" spans="2:255" ht="24.75" customHeight="1" x14ac:dyDescent="0.3">
      <c r="B136" s="93" t="s">
        <v>238</v>
      </c>
      <c r="C136" s="93"/>
      <c r="D136" s="93"/>
      <c r="E136" s="93"/>
      <c r="F136" s="93"/>
      <c r="G136" s="93"/>
      <c r="H136" s="93"/>
      <c r="I136" s="93"/>
      <c r="J136" s="93"/>
      <c r="K136" s="93"/>
      <c r="L136" s="35"/>
    </row>
    <row r="137" spans="2:255" ht="9.9" customHeight="1" x14ac:dyDescent="0.3">
      <c r="B137" s="25"/>
      <c r="C137" s="25"/>
    </row>
    <row r="138" spans="2:255" ht="13.8" x14ac:dyDescent="0.3">
      <c r="B138" s="3" t="s">
        <v>103</v>
      </c>
      <c r="C138" s="3"/>
      <c r="I138" s="2"/>
    </row>
    <row r="139" spans="2:255" ht="13.8" x14ac:dyDescent="0.3">
      <c r="B139" s="25"/>
      <c r="C139" s="25"/>
      <c r="J139" s="26"/>
    </row>
    <row r="140" spans="2:255" ht="22.8" thickBot="1" x14ac:dyDescent="0.55000000000000004">
      <c r="B140" s="81" t="s">
        <v>262</v>
      </c>
      <c r="C140" s="27"/>
      <c r="D140" s="28"/>
      <c r="E140" s="28"/>
      <c r="F140" s="29"/>
      <c r="G140" s="34" t="s">
        <v>218</v>
      </c>
      <c r="H140" s="89">
        <v>46300</v>
      </c>
      <c r="I140" s="89"/>
      <c r="J140" s="30"/>
    </row>
    <row r="141" spans="2:255" ht="13.8" x14ac:dyDescent="0.3">
      <c r="B141" s="31"/>
      <c r="C141" s="31"/>
      <c r="D141" s="88"/>
      <c r="E141" s="88"/>
      <c r="F141" s="29"/>
      <c r="G141" s="30"/>
      <c r="H141" s="30"/>
      <c r="I141" s="30"/>
      <c r="J141" s="30"/>
    </row>
    <row r="142" spans="2:255" ht="13.8" x14ac:dyDescent="0.3">
      <c r="B142" s="31"/>
      <c r="C142" s="31"/>
      <c r="D142" s="29"/>
      <c r="E142" s="29"/>
      <c r="F142" s="29"/>
      <c r="G142" s="30"/>
      <c r="H142" s="30"/>
    </row>
    <row r="143" spans="2:255" ht="13.8" x14ac:dyDescent="0.3">
      <c r="B143" s="31"/>
      <c r="C143" s="31"/>
      <c r="D143" s="29"/>
      <c r="E143" s="29"/>
      <c r="F143" s="29"/>
      <c r="G143" s="32"/>
      <c r="H143" s="32"/>
    </row>
    <row r="144" spans="2:255" ht="13.8" x14ac:dyDescent="0.3">
      <c r="B144" s="31"/>
      <c r="C144" s="31"/>
      <c r="D144" s="24"/>
      <c r="E144" s="24"/>
      <c r="F144" s="24"/>
      <c r="G144" s="33"/>
      <c r="H144" s="33"/>
      <c r="I144" s="87"/>
      <c r="J144" s="87"/>
    </row>
    <row r="145" spans="2:6" ht="13.8" x14ac:dyDescent="0.3">
      <c r="B145" s="31"/>
      <c r="C145" s="31"/>
      <c r="D145" s="24"/>
      <c r="E145" s="24"/>
      <c r="F145" s="24"/>
    </row>
    <row r="146" spans="2:6" ht="13.8" x14ac:dyDescent="0.3">
      <c r="B146" s="31"/>
      <c r="C146" s="31"/>
      <c r="D146" s="24"/>
      <c r="E146" s="24"/>
      <c r="F146" s="24"/>
    </row>
    <row r="147" spans="2:6" ht="13.8" x14ac:dyDescent="0.3">
      <c r="B147" s="31"/>
      <c r="C147" s="31"/>
      <c r="D147" s="24"/>
      <c r="E147" s="24"/>
      <c r="F147" s="24"/>
    </row>
    <row r="148" spans="2:6" ht="13.8" x14ac:dyDescent="0.3">
      <c r="B148" s="31"/>
      <c r="C148" s="31"/>
      <c r="D148" s="24"/>
      <c r="E148" s="24"/>
      <c r="F148" s="24"/>
    </row>
  </sheetData>
  <mergeCells count="13">
    <mergeCell ref="C3:F3"/>
    <mergeCell ref="J7:L7"/>
    <mergeCell ref="D7:F7"/>
    <mergeCell ref="G7:I7"/>
    <mergeCell ref="I144:J144"/>
    <mergeCell ref="D141:E141"/>
    <mergeCell ref="H140:I140"/>
    <mergeCell ref="B114:C114"/>
    <mergeCell ref="D115:L115"/>
    <mergeCell ref="D114:L114"/>
    <mergeCell ref="B136:K136"/>
    <mergeCell ref="B132:K132"/>
    <mergeCell ref="B134:K134"/>
  </mergeCells>
  <phoneticPr fontId="2" type="noConversion"/>
  <printOptions horizontalCentered="1"/>
  <pageMargins left="0.25" right="0.25" top="0.5" bottom="0.5" header="0.3" footer="0.3"/>
  <pageSetup scale="86" fitToHeight="3" orientation="portrait" r:id="rId1"/>
  <headerFooter alignWithMargins="0">
    <oddFooter>&amp;CPage &amp;P of &amp;N</oddFooter>
  </headerFooter>
  <rowBreaks count="1" manualBreakCount="1">
    <brk id="113" max="11" man="1"/>
  </rowBreaks>
  <ignoredErrors>
    <ignoredError sqref="A9:A1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3.2" x14ac:dyDescent="0.25"/>
  <cols>
    <col min="1" max="1" width="11.33203125" bestFit="1" customWidth="1"/>
    <col min="2" max="2" width="13.88671875" bestFit="1" customWidth="1"/>
    <col min="3" max="4" width="10.6640625" bestFit="1" customWidth="1"/>
  </cols>
  <sheetData>
    <row r="1" spans="1:6" x14ac:dyDescent="0.25">
      <c r="C1" s="52">
        <v>0.25</v>
      </c>
      <c r="D1" s="52">
        <v>0.75</v>
      </c>
    </row>
    <row r="2" spans="1:6" x14ac:dyDescent="0.25">
      <c r="A2" s="6" t="s">
        <v>1</v>
      </c>
      <c r="B2" t="s">
        <v>224</v>
      </c>
      <c r="C2" t="s">
        <v>225</v>
      </c>
      <c r="D2" t="s">
        <v>226</v>
      </c>
      <c r="E2" t="s">
        <v>0</v>
      </c>
      <c r="F2" t="s">
        <v>227</v>
      </c>
    </row>
    <row r="3" spans="1:6" x14ac:dyDescent="0.25">
      <c r="A3" s="1" t="s">
        <v>2</v>
      </c>
      <c r="B3" s="50">
        <f>'FA1'!J9</f>
        <v>17590</v>
      </c>
      <c r="C3" s="50">
        <f>B3*$C$1</f>
        <v>4397.5</v>
      </c>
      <c r="D3" s="50">
        <f>B3*$D$1</f>
        <v>13192.5</v>
      </c>
      <c r="E3" s="50">
        <f>SUM(C3:D3)</f>
        <v>17590</v>
      </c>
      <c r="F3" s="50">
        <f>B3-E3</f>
        <v>0</v>
      </c>
    </row>
    <row r="4" spans="1:6" x14ac:dyDescent="0.25">
      <c r="A4" s="1" t="s">
        <v>3</v>
      </c>
      <c r="B4" s="50">
        <f>'FA1'!J10</f>
        <v>6480</v>
      </c>
      <c r="C4" s="50">
        <f t="shared" ref="C4:C67" si="0">B4*$C$1</f>
        <v>1620</v>
      </c>
      <c r="D4" s="50">
        <f t="shared" ref="D4:D67" si="1">B4*$D$1</f>
        <v>4860</v>
      </c>
      <c r="E4" s="50">
        <f t="shared" ref="E4:E67" si="2">SUM(C4:D4)</f>
        <v>6480</v>
      </c>
      <c r="F4" s="50">
        <f t="shared" ref="F4:F67" si="3">B4-E4</f>
        <v>0</v>
      </c>
    </row>
    <row r="5" spans="1:6" x14ac:dyDescent="0.25">
      <c r="A5" s="1" t="s">
        <v>4</v>
      </c>
      <c r="B5" s="50">
        <f>'FA1'!J11</f>
        <v>6827</v>
      </c>
      <c r="C5" s="50">
        <f t="shared" si="0"/>
        <v>1706.75</v>
      </c>
      <c r="D5" s="50">
        <f t="shared" si="1"/>
        <v>5120.25</v>
      </c>
      <c r="E5" s="50">
        <f t="shared" si="2"/>
        <v>6827</v>
      </c>
      <c r="F5" s="50">
        <f t="shared" si="3"/>
        <v>0</v>
      </c>
    </row>
    <row r="6" spans="1:6" x14ac:dyDescent="0.25">
      <c r="A6" s="1" t="s">
        <v>5</v>
      </c>
      <c r="B6" s="50">
        <f>'FA1'!J12</f>
        <v>1958</v>
      </c>
      <c r="C6" s="50">
        <f t="shared" si="0"/>
        <v>489.5</v>
      </c>
      <c r="D6" s="50">
        <f t="shared" si="1"/>
        <v>1468.5</v>
      </c>
      <c r="E6" s="50">
        <f t="shared" si="2"/>
        <v>1958</v>
      </c>
      <c r="F6" s="50">
        <f t="shared" si="3"/>
        <v>0</v>
      </c>
    </row>
    <row r="7" spans="1:6" x14ac:dyDescent="0.25">
      <c r="A7" s="1" t="s">
        <v>6</v>
      </c>
      <c r="B7" s="50">
        <f>'FA1'!J13</f>
        <v>8270</v>
      </c>
      <c r="C7" s="50">
        <f t="shared" si="0"/>
        <v>2067.5</v>
      </c>
      <c r="D7" s="50">
        <f t="shared" si="1"/>
        <v>6202.5</v>
      </c>
      <c r="E7" s="50">
        <f t="shared" si="2"/>
        <v>8270</v>
      </c>
      <c r="F7" s="50">
        <f t="shared" si="3"/>
        <v>0</v>
      </c>
    </row>
    <row r="8" spans="1:6" x14ac:dyDescent="0.25">
      <c r="A8" s="1" t="s">
        <v>7</v>
      </c>
      <c r="B8" s="50">
        <f>'FA1'!J14</f>
        <v>5015</v>
      </c>
      <c r="C8" s="50">
        <f t="shared" si="0"/>
        <v>1253.75</v>
      </c>
      <c r="D8" s="50">
        <f t="shared" si="1"/>
        <v>3761.25</v>
      </c>
      <c r="E8" s="50">
        <f t="shared" si="2"/>
        <v>5015</v>
      </c>
      <c r="F8" s="50">
        <f t="shared" si="3"/>
        <v>0</v>
      </c>
    </row>
    <row r="9" spans="1:6" x14ac:dyDescent="0.25">
      <c r="A9" s="1" t="s">
        <v>8</v>
      </c>
      <c r="B9" s="50">
        <f>'FA1'!J15</f>
        <v>14583</v>
      </c>
      <c r="C9" s="50">
        <f t="shared" si="0"/>
        <v>3645.75</v>
      </c>
      <c r="D9" s="50">
        <f t="shared" si="1"/>
        <v>10937.25</v>
      </c>
      <c r="E9" s="50">
        <f t="shared" si="2"/>
        <v>14583</v>
      </c>
      <c r="F9" s="50">
        <f t="shared" si="3"/>
        <v>0</v>
      </c>
    </row>
    <row r="10" spans="1:6" x14ac:dyDescent="0.25">
      <c r="A10" s="1" t="s">
        <v>9</v>
      </c>
      <c r="B10" s="50">
        <f>'FA1'!J16</f>
        <v>2214</v>
      </c>
      <c r="C10" s="50">
        <f t="shared" si="0"/>
        <v>553.5</v>
      </c>
      <c r="D10" s="50">
        <f t="shared" si="1"/>
        <v>1660.5</v>
      </c>
      <c r="E10" s="50">
        <f t="shared" si="2"/>
        <v>2214</v>
      </c>
      <c r="F10" s="50">
        <f t="shared" si="3"/>
        <v>0</v>
      </c>
    </row>
    <row r="11" spans="1:6" x14ac:dyDescent="0.25">
      <c r="A11" s="1" t="s">
        <v>10</v>
      </c>
      <c r="B11" s="50">
        <f>'FA1'!J17</f>
        <v>7402</v>
      </c>
      <c r="C11" s="50">
        <f t="shared" si="0"/>
        <v>1850.5</v>
      </c>
      <c r="D11" s="50">
        <f t="shared" si="1"/>
        <v>5551.5</v>
      </c>
      <c r="E11" s="50">
        <f t="shared" si="2"/>
        <v>7402</v>
      </c>
      <c r="F11" s="50">
        <f t="shared" si="3"/>
        <v>0</v>
      </c>
    </row>
    <row r="12" spans="1:6" x14ac:dyDescent="0.25">
      <c r="A12" s="1" t="s">
        <v>11</v>
      </c>
      <c r="B12" s="50">
        <f>'FA1'!J18</f>
        <v>18667</v>
      </c>
      <c r="C12" s="50">
        <f t="shared" si="0"/>
        <v>4666.75</v>
      </c>
      <c r="D12" s="50">
        <f t="shared" si="1"/>
        <v>14000.25</v>
      </c>
      <c r="E12" s="50">
        <f t="shared" si="2"/>
        <v>18667</v>
      </c>
      <c r="F12" s="50">
        <f t="shared" si="3"/>
        <v>0</v>
      </c>
    </row>
    <row r="13" spans="1:6" x14ac:dyDescent="0.25">
      <c r="A13" s="1" t="s">
        <v>12</v>
      </c>
      <c r="B13" s="50">
        <f>'FA1'!J19</f>
        <v>56608</v>
      </c>
      <c r="C13" s="50">
        <f t="shared" si="0"/>
        <v>14152</v>
      </c>
      <c r="D13" s="50">
        <f t="shared" si="1"/>
        <v>42456</v>
      </c>
      <c r="E13" s="50">
        <f t="shared" si="2"/>
        <v>56608</v>
      </c>
      <c r="F13" s="50">
        <f t="shared" si="3"/>
        <v>0</v>
      </c>
    </row>
    <row r="14" spans="1:6" x14ac:dyDescent="0.25">
      <c r="A14" s="1" t="s">
        <v>13</v>
      </c>
      <c r="B14" s="50">
        <f>'FA1'!J20</f>
        <v>30962</v>
      </c>
      <c r="C14" s="50">
        <f t="shared" si="0"/>
        <v>7740.5</v>
      </c>
      <c r="D14" s="50">
        <f t="shared" si="1"/>
        <v>23221.5</v>
      </c>
      <c r="E14" s="50">
        <f t="shared" si="2"/>
        <v>30962</v>
      </c>
      <c r="F14" s="50">
        <f t="shared" si="3"/>
        <v>0</v>
      </c>
    </row>
    <row r="15" spans="1:6" x14ac:dyDescent="0.25">
      <c r="A15" s="1" t="s">
        <v>14</v>
      </c>
      <c r="B15" s="50">
        <f>'FA1'!J21</f>
        <v>19560</v>
      </c>
      <c r="C15" s="50">
        <f t="shared" si="0"/>
        <v>4890</v>
      </c>
      <c r="D15" s="50">
        <f t="shared" si="1"/>
        <v>14670</v>
      </c>
      <c r="E15" s="50">
        <f t="shared" si="2"/>
        <v>19560</v>
      </c>
      <c r="F15" s="50">
        <f t="shared" si="3"/>
        <v>0</v>
      </c>
    </row>
    <row r="16" spans="1:6" x14ac:dyDescent="0.25">
      <c r="A16" s="1" t="s">
        <v>15</v>
      </c>
      <c r="B16" s="50">
        <f>'FA1'!J22</f>
        <v>19581</v>
      </c>
      <c r="C16" s="50">
        <f t="shared" si="0"/>
        <v>4895.25</v>
      </c>
      <c r="D16" s="50">
        <f t="shared" si="1"/>
        <v>14685.75</v>
      </c>
      <c r="E16" s="50">
        <f t="shared" si="2"/>
        <v>19581</v>
      </c>
      <c r="F16" s="50">
        <f t="shared" si="3"/>
        <v>0</v>
      </c>
    </row>
    <row r="17" spans="1:6" x14ac:dyDescent="0.25">
      <c r="A17" s="1" t="s">
        <v>16</v>
      </c>
      <c r="B17" s="50">
        <f>'FA1'!J23</f>
        <v>2164</v>
      </c>
      <c r="C17" s="50">
        <f t="shared" si="0"/>
        <v>541</v>
      </c>
      <c r="D17" s="50">
        <f t="shared" si="1"/>
        <v>1623</v>
      </c>
      <c r="E17" s="50">
        <f t="shared" si="2"/>
        <v>2164</v>
      </c>
      <c r="F17" s="50">
        <f t="shared" si="3"/>
        <v>0</v>
      </c>
    </row>
    <row r="18" spans="1:6" x14ac:dyDescent="0.25">
      <c r="A18" s="1" t="s">
        <v>17</v>
      </c>
      <c r="B18" s="50">
        <f>'FA1'!J24</f>
        <v>9937</v>
      </c>
      <c r="C18" s="50">
        <f t="shared" si="0"/>
        <v>2484.25</v>
      </c>
      <c r="D18" s="50">
        <f t="shared" si="1"/>
        <v>7452.75</v>
      </c>
      <c r="E18" s="50">
        <f t="shared" si="2"/>
        <v>9937</v>
      </c>
      <c r="F18" s="50">
        <f t="shared" si="3"/>
        <v>0</v>
      </c>
    </row>
    <row r="19" spans="1:6" x14ac:dyDescent="0.25">
      <c r="A19" s="1" t="s">
        <v>18</v>
      </c>
      <c r="B19" s="50">
        <f>'FA1'!J25</f>
        <v>3080</v>
      </c>
      <c r="C19" s="50">
        <f t="shared" si="0"/>
        <v>770</v>
      </c>
      <c r="D19" s="50">
        <f t="shared" si="1"/>
        <v>2310</v>
      </c>
      <c r="E19" s="50">
        <f t="shared" si="2"/>
        <v>3080</v>
      </c>
      <c r="F19" s="50">
        <f t="shared" si="3"/>
        <v>0</v>
      </c>
    </row>
    <row r="20" spans="1:6" x14ac:dyDescent="0.25">
      <c r="A20" s="1" t="s">
        <v>19</v>
      </c>
      <c r="B20" s="50">
        <f>'FA1'!J26</f>
        <v>34153</v>
      </c>
      <c r="C20" s="50">
        <f t="shared" si="0"/>
        <v>8538.25</v>
      </c>
      <c r="D20" s="50">
        <f t="shared" si="1"/>
        <v>25614.75</v>
      </c>
      <c r="E20" s="50">
        <f t="shared" si="2"/>
        <v>34153</v>
      </c>
      <c r="F20" s="50">
        <f t="shared" si="3"/>
        <v>0</v>
      </c>
    </row>
    <row r="21" spans="1:6" x14ac:dyDescent="0.25">
      <c r="A21" s="1" t="s">
        <v>20</v>
      </c>
      <c r="B21" s="50">
        <f>'FA1'!J27</f>
        <v>12618</v>
      </c>
      <c r="C21" s="50">
        <f t="shared" si="0"/>
        <v>3154.5</v>
      </c>
      <c r="D21" s="50">
        <f t="shared" si="1"/>
        <v>9463.5</v>
      </c>
      <c r="E21" s="50">
        <f t="shared" si="2"/>
        <v>12618</v>
      </c>
      <c r="F21" s="50">
        <f t="shared" si="3"/>
        <v>0</v>
      </c>
    </row>
    <row r="22" spans="1:6" x14ac:dyDescent="0.25">
      <c r="A22" s="1" t="s">
        <v>21</v>
      </c>
      <c r="B22" s="50">
        <f>'FA1'!J28</f>
        <v>7822</v>
      </c>
      <c r="C22" s="50">
        <f t="shared" si="0"/>
        <v>1955.5</v>
      </c>
      <c r="D22" s="50">
        <f t="shared" si="1"/>
        <v>5866.5</v>
      </c>
      <c r="E22" s="50">
        <f t="shared" si="2"/>
        <v>7822</v>
      </c>
      <c r="F22" s="50">
        <f t="shared" si="3"/>
        <v>0</v>
      </c>
    </row>
    <row r="23" spans="1:6" x14ac:dyDescent="0.25">
      <c r="A23" s="1" t="s">
        <v>22</v>
      </c>
      <c r="B23" s="50">
        <f>'FA1'!J29</f>
        <v>1994</v>
      </c>
      <c r="C23" s="50">
        <f t="shared" si="0"/>
        <v>498.5</v>
      </c>
      <c r="D23" s="50">
        <f t="shared" si="1"/>
        <v>1495.5</v>
      </c>
      <c r="E23" s="50">
        <f t="shared" si="2"/>
        <v>1994</v>
      </c>
      <c r="F23" s="50">
        <f t="shared" si="3"/>
        <v>0</v>
      </c>
    </row>
    <row r="24" spans="1:6" x14ac:dyDescent="0.25">
      <c r="A24" s="1" t="s">
        <v>23</v>
      </c>
      <c r="B24" s="50">
        <f>'FA1'!J30</f>
        <v>3862</v>
      </c>
      <c r="C24" s="50">
        <f t="shared" si="0"/>
        <v>965.5</v>
      </c>
      <c r="D24" s="50">
        <f t="shared" si="1"/>
        <v>2896.5</v>
      </c>
      <c r="E24" s="50">
        <f t="shared" si="2"/>
        <v>3862</v>
      </c>
      <c r="F24" s="50">
        <f t="shared" si="3"/>
        <v>0</v>
      </c>
    </row>
    <row r="25" spans="1:6" x14ac:dyDescent="0.25">
      <c r="A25" s="1" t="s">
        <v>24</v>
      </c>
      <c r="B25" s="50">
        <f>'FA1'!J31</f>
        <v>29698</v>
      </c>
      <c r="C25" s="50">
        <f t="shared" si="0"/>
        <v>7424.5</v>
      </c>
      <c r="D25" s="50">
        <f t="shared" si="1"/>
        <v>22273.5</v>
      </c>
      <c r="E25" s="50">
        <f t="shared" si="2"/>
        <v>29698</v>
      </c>
      <c r="F25" s="50">
        <f t="shared" si="3"/>
        <v>0</v>
      </c>
    </row>
    <row r="26" spans="1:6" x14ac:dyDescent="0.25">
      <c r="A26" s="1" t="s">
        <v>25</v>
      </c>
      <c r="B26" s="50">
        <f>'FA1'!J32</f>
        <v>16574</v>
      </c>
      <c r="C26" s="50">
        <f t="shared" si="0"/>
        <v>4143.5</v>
      </c>
      <c r="D26" s="50">
        <f t="shared" si="1"/>
        <v>12430.5</v>
      </c>
      <c r="E26" s="50">
        <f t="shared" si="2"/>
        <v>16574</v>
      </c>
      <c r="F26" s="50">
        <f t="shared" si="3"/>
        <v>0</v>
      </c>
    </row>
    <row r="27" spans="1:6" x14ac:dyDescent="0.25">
      <c r="A27" s="1" t="s">
        <v>26</v>
      </c>
      <c r="B27" s="50">
        <f>'FA1'!J33</f>
        <v>19614</v>
      </c>
      <c r="C27" s="50">
        <f t="shared" si="0"/>
        <v>4903.5</v>
      </c>
      <c r="D27" s="50">
        <f t="shared" si="1"/>
        <v>14710.5</v>
      </c>
      <c r="E27" s="50">
        <f t="shared" si="2"/>
        <v>19614</v>
      </c>
      <c r="F27" s="50">
        <f t="shared" si="3"/>
        <v>0</v>
      </c>
    </row>
    <row r="28" spans="1:6" x14ac:dyDescent="0.25">
      <c r="A28" s="1" t="s">
        <v>27</v>
      </c>
      <c r="B28" s="50">
        <f>'FA1'!J34</f>
        <v>107848</v>
      </c>
      <c r="C28" s="50">
        <f t="shared" si="0"/>
        <v>26962</v>
      </c>
      <c r="D28" s="50">
        <f t="shared" si="1"/>
        <v>80886</v>
      </c>
      <c r="E28" s="50">
        <f t="shared" si="2"/>
        <v>107848</v>
      </c>
      <c r="F28" s="50">
        <f t="shared" si="3"/>
        <v>0</v>
      </c>
    </row>
    <row r="29" spans="1:6" x14ac:dyDescent="0.25">
      <c r="A29" s="1" t="s">
        <v>28</v>
      </c>
      <c r="B29" s="50">
        <f>'FA1'!J35</f>
        <v>2760</v>
      </c>
      <c r="C29" s="50">
        <f t="shared" si="0"/>
        <v>690</v>
      </c>
      <c r="D29" s="50">
        <f t="shared" si="1"/>
        <v>2070</v>
      </c>
      <c r="E29" s="50">
        <f t="shared" si="2"/>
        <v>2760</v>
      </c>
      <c r="F29" s="50">
        <f t="shared" si="3"/>
        <v>0</v>
      </c>
    </row>
    <row r="30" spans="1:6" x14ac:dyDescent="0.25">
      <c r="A30" s="1" t="s">
        <v>29</v>
      </c>
      <c r="B30" s="50">
        <f>'FA1'!J36</f>
        <v>3924</v>
      </c>
      <c r="C30" s="50">
        <f t="shared" si="0"/>
        <v>981</v>
      </c>
      <c r="D30" s="50">
        <f t="shared" si="1"/>
        <v>2943</v>
      </c>
      <c r="E30" s="50">
        <f t="shared" si="2"/>
        <v>3924</v>
      </c>
      <c r="F30" s="50">
        <f t="shared" si="3"/>
        <v>0</v>
      </c>
    </row>
    <row r="31" spans="1:6" x14ac:dyDescent="0.25">
      <c r="A31" s="1" t="s">
        <v>30</v>
      </c>
      <c r="B31" s="50">
        <f>'FA1'!J37</f>
        <v>25093</v>
      </c>
      <c r="C31" s="50">
        <f t="shared" si="0"/>
        <v>6273.25</v>
      </c>
      <c r="D31" s="50">
        <f t="shared" si="1"/>
        <v>18819.75</v>
      </c>
      <c r="E31" s="50">
        <f t="shared" si="2"/>
        <v>25093</v>
      </c>
      <c r="F31" s="50">
        <f t="shared" si="3"/>
        <v>0</v>
      </c>
    </row>
    <row r="32" spans="1:6" x14ac:dyDescent="0.25">
      <c r="A32" s="1" t="s">
        <v>31</v>
      </c>
      <c r="B32" s="50">
        <f>'FA1'!J38</f>
        <v>7373</v>
      </c>
      <c r="C32" s="50">
        <f t="shared" si="0"/>
        <v>1843.25</v>
      </c>
      <c r="D32" s="50">
        <f t="shared" si="1"/>
        <v>5529.75</v>
      </c>
      <c r="E32" s="50">
        <f t="shared" si="2"/>
        <v>7373</v>
      </c>
      <c r="F32" s="50">
        <f t="shared" si="3"/>
        <v>0</v>
      </c>
    </row>
    <row r="33" spans="1:6" x14ac:dyDescent="0.25">
      <c r="A33" s="1" t="s">
        <v>32</v>
      </c>
      <c r="B33" s="50">
        <f>'FA1'!J39</f>
        <v>6379</v>
      </c>
      <c r="C33" s="50">
        <f t="shared" si="0"/>
        <v>1594.75</v>
      </c>
      <c r="D33" s="50">
        <f t="shared" si="1"/>
        <v>4784.25</v>
      </c>
      <c r="E33" s="50">
        <f t="shared" si="2"/>
        <v>6379</v>
      </c>
      <c r="F33" s="50">
        <f t="shared" si="3"/>
        <v>0</v>
      </c>
    </row>
    <row r="34" spans="1:6" x14ac:dyDescent="0.25">
      <c r="A34" s="1" t="s">
        <v>33</v>
      </c>
      <c r="B34" s="50">
        <f>'FA1'!J40</f>
        <v>49954</v>
      </c>
      <c r="C34" s="50">
        <f t="shared" si="0"/>
        <v>12488.5</v>
      </c>
      <c r="D34" s="50">
        <f t="shared" si="1"/>
        <v>37465.5</v>
      </c>
      <c r="E34" s="50">
        <f t="shared" si="2"/>
        <v>49954</v>
      </c>
      <c r="F34" s="50">
        <f t="shared" si="3"/>
        <v>0</v>
      </c>
    </row>
    <row r="35" spans="1:6" x14ac:dyDescent="0.25">
      <c r="A35" s="1" t="s">
        <v>34</v>
      </c>
      <c r="B35" s="50">
        <f>'FA1'!J41</f>
        <v>7042</v>
      </c>
      <c r="C35" s="50">
        <f t="shared" si="0"/>
        <v>1760.5</v>
      </c>
      <c r="D35" s="50">
        <f t="shared" si="1"/>
        <v>5281.5</v>
      </c>
      <c r="E35" s="50">
        <f t="shared" si="2"/>
        <v>7042</v>
      </c>
      <c r="F35" s="50">
        <f t="shared" si="3"/>
        <v>0</v>
      </c>
    </row>
    <row r="36" spans="1:6" x14ac:dyDescent="0.25">
      <c r="A36" s="1" t="s">
        <v>35</v>
      </c>
      <c r="B36" s="50">
        <f>'FA1'!J42</f>
        <v>33435</v>
      </c>
      <c r="C36" s="50">
        <f t="shared" si="0"/>
        <v>8358.75</v>
      </c>
      <c r="D36" s="50">
        <f t="shared" si="1"/>
        <v>25076.25</v>
      </c>
      <c r="E36" s="50">
        <f t="shared" si="2"/>
        <v>33435</v>
      </c>
      <c r="F36" s="50">
        <f t="shared" si="3"/>
        <v>0</v>
      </c>
    </row>
    <row r="37" spans="1:6" x14ac:dyDescent="0.25">
      <c r="A37" s="1" t="s">
        <v>36</v>
      </c>
      <c r="B37" s="50">
        <f>'FA1'!J43</f>
        <v>7752</v>
      </c>
      <c r="C37" s="50">
        <f t="shared" si="0"/>
        <v>1938</v>
      </c>
      <c r="D37" s="50">
        <f t="shared" si="1"/>
        <v>5814</v>
      </c>
      <c r="E37" s="50">
        <f t="shared" si="2"/>
        <v>7752</v>
      </c>
      <c r="F37" s="50">
        <f t="shared" si="3"/>
        <v>0</v>
      </c>
    </row>
    <row r="38" spans="1:6" x14ac:dyDescent="0.25">
      <c r="A38" s="1" t="s">
        <v>37</v>
      </c>
      <c r="B38" s="50">
        <f>'FA1'!J44</f>
        <v>58210</v>
      </c>
      <c r="C38" s="50">
        <f t="shared" si="0"/>
        <v>14552.5</v>
      </c>
      <c r="D38" s="50">
        <f t="shared" si="1"/>
        <v>43657.5</v>
      </c>
      <c r="E38" s="50">
        <f t="shared" si="2"/>
        <v>58210</v>
      </c>
      <c r="F38" s="50">
        <f t="shared" si="3"/>
        <v>0</v>
      </c>
    </row>
    <row r="39" spans="1:6" x14ac:dyDescent="0.25">
      <c r="A39" s="1" t="s">
        <v>38</v>
      </c>
      <c r="B39" s="50">
        <f>'FA1'!J45</f>
        <v>1653</v>
      </c>
      <c r="C39" s="50">
        <f t="shared" si="0"/>
        <v>413.25</v>
      </c>
      <c r="D39" s="50">
        <f t="shared" si="1"/>
        <v>1239.75</v>
      </c>
      <c r="E39" s="50">
        <f t="shared" si="2"/>
        <v>1653</v>
      </c>
      <c r="F39" s="50">
        <f t="shared" si="3"/>
        <v>0</v>
      </c>
    </row>
    <row r="40" spans="1:6" x14ac:dyDescent="0.25">
      <c r="A40" s="1" t="s">
        <v>39</v>
      </c>
      <c r="B40" s="50">
        <f>'FA1'!J46</f>
        <v>4681</v>
      </c>
      <c r="C40" s="50">
        <f t="shared" si="0"/>
        <v>1170.25</v>
      </c>
      <c r="D40" s="50">
        <f t="shared" si="1"/>
        <v>3510.75</v>
      </c>
      <c r="E40" s="50">
        <f t="shared" si="2"/>
        <v>4681</v>
      </c>
      <c r="F40" s="50">
        <f t="shared" si="3"/>
        <v>0</v>
      </c>
    </row>
    <row r="41" spans="1:6" x14ac:dyDescent="0.25">
      <c r="A41" s="1" t="s">
        <v>40</v>
      </c>
      <c r="B41" s="50">
        <f>'FA1'!J47</f>
        <v>5286</v>
      </c>
      <c r="C41" s="50">
        <f t="shared" si="0"/>
        <v>1321.5</v>
      </c>
      <c r="D41" s="50">
        <f t="shared" si="1"/>
        <v>3964.5</v>
      </c>
      <c r="E41" s="50">
        <f t="shared" si="2"/>
        <v>5286</v>
      </c>
      <c r="F41" s="50">
        <f t="shared" si="3"/>
        <v>0</v>
      </c>
    </row>
    <row r="42" spans="1:6" x14ac:dyDescent="0.25">
      <c r="A42" s="1" t="s">
        <v>41</v>
      </c>
      <c r="B42" s="50">
        <f>'FA1'!J48</f>
        <v>4291</v>
      </c>
      <c r="C42" s="50">
        <f t="shared" si="0"/>
        <v>1072.75</v>
      </c>
      <c r="D42" s="50">
        <f t="shared" si="1"/>
        <v>3218.25</v>
      </c>
      <c r="E42" s="50">
        <f t="shared" si="2"/>
        <v>4291</v>
      </c>
      <c r="F42" s="50">
        <f t="shared" si="3"/>
        <v>0</v>
      </c>
    </row>
    <row r="43" spans="1:6" x14ac:dyDescent="0.25">
      <c r="A43" s="1" t="s">
        <v>42</v>
      </c>
      <c r="B43" s="50">
        <f>'FA1'!J49</f>
        <v>83922</v>
      </c>
      <c r="C43" s="50">
        <f t="shared" si="0"/>
        <v>20980.5</v>
      </c>
      <c r="D43" s="50">
        <f t="shared" si="1"/>
        <v>62941.5</v>
      </c>
      <c r="E43" s="50">
        <f t="shared" si="2"/>
        <v>83922</v>
      </c>
      <c r="F43" s="50">
        <f t="shared" si="3"/>
        <v>0</v>
      </c>
    </row>
    <row r="44" spans="1:6" x14ac:dyDescent="0.25">
      <c r="A44" s="1" t="s">
        <v>43</v>
      </c>
      <c r="B44" s="50">
        <f>'FA1'!J50</f>
        <v>8628</v>
      </c>
      <c r="C44" s="50">
        <f t="shared" si="0"/>
        <v>2157</v>
      </c>
      <c r="D44" s="50">
        <f t="shared" si="1"/>
        <v>6471</v>
      </c>
      <c r="E44" s="50">
        <f t="shared" si="2"/>
        <v>8628</v>
      </c>
      <c r="F44" s="50">
        <f t="shared" si="3"/>
        <v>0</v>
      </c>
    </row>
    <row r="45" spans="1:6" x14ac:dyDescent="0.25">
      <c r="A45" s="1" t="s">
        <v>44</v>
      </c>
      <c r="B45" s="50">
        <f>'FA1'!J51</f>
        <v>26802</v>
      </c>
      <c r="C45" s="50">
        <f t="shared" si="0"/>
        <v>6700.5</v>
      </c>
      <c r="D45" s="50">
        <f t="shared" si="1"/>
        <v>20101.5</v>
      </c>
      <c r="E45" s="50">
        <f t="shared" si="2"/>
        <v>26802</v>
      </c>
      <c r="F45" s="50">
        <f t="shared" si="3"/>
        <v>0</v>
      </c>
    </row>
    <row r="46" spans="1:6" x14ac:dyDescent="0.25">
      <c r="A46" s="1" t="s">
        <v>45</v>
      </c>
      <c r="B46" s="50">
        <f>'FA1'!J52</f>
        <v>14820</v>
      </c>
      <c r="C46" s="50">
        <f t="shared" si="0"/>
        <v>3705</v>
      </c>
      <c r="D46" s="50">
        <f t="shared" si="1"/>
        <v>11115</v>
      </c>
      <c r="E46" s="50">
        <f t="shared" si="2"/>
        <v>14820</v>
      </c>
      <c r="F46" s="50">
        <f t="shared" si="3"/>
        <v>0</v>
      </c>
    </row>
    <row r="47" spans="1:6" x14ac:dyDescent="0.25">
      <c r="A47" s="1" t="s">
        <v>46</v>
      </c>
      <c r="B47" s="50">
        <f>'FA1'!J53</f>
        <v>22953</v>
      </c>
      <c r="C47" s="50">
        <f t="shared" si="0"/>
        <v>5738.25</v>
      </c>
      <c r="D47" s="50">
        <f t="shared" si="1"/>
        <v>17214.75</v>
      </c>
      <c r="E47" s="50">
        <f t="shared" si="2"/>
        <v>22953</v>
      </c>
      <c r="F47" s="50">
        <f t="shared" si="3"/>
        <v>0</v>
      </c>
    </row>
    <row r="48" spans="1:6" x14ac:dyDescent="0.25">
      <c r="A48" s="1" t="s">
        <v>47</v>
      </c>
      <c r="B48" s="50">
        <f>'FA1'!J54</f>
        <v>1602</v>
      </c>
      <c r="C48" s="50">
        <f t="shared" si="0"/>
        <v>400.5</v>
      </c>
      <c r="D48" s="50">
        <f t="shared" si="1"/>
        <v>1201.5</v>
      </c>
      <c r="E48" s="50">
        <f t="shared" si="2"/>
        <v>1602</v>
      </c>
      <c r="F48" s="50">
        <f t="shared" si="3"/>
        <v>0</v>
      </c>
    </row>
    <row r="49" spans="1:6" x14ac:dyDescent="0.25">
      <c r="A49" s="1" t="s">
        <v>48</v>
      </c>
      <c r="B49" s="50">
        <f>'FA1'!J55</f>
        <v>9735</v>
      </c>
      <c r="C49" s="50">
        <f t="shared" si="0"/>
        <v>2433.75</v>
      </c>
      <c r="D49" s="50">
        <f t="shared" si="1"/>
        <v>7301.25</v>
      </c>
      <c r="E49" s="50">
        <f t="shared" si="2"/>
        <v>9735</v>
      </c>
      <c r="F49" s="50">
        <f t="shared" si="3"/>
        <v>0</v>
      </c>
    </row>
    <row r="50" spans="1:6" x14ac:dyDescent="0.25">
      <c r="A50" s="1" t="s">
        <v>49</v>
      </c>
      <c r="B50" s="50">
        <f>'FA1'!J56</f>
        <v>1445</v>
      </c>
      <c r="C50" s="50">
        <f t="shared" si="0"/>
        <v>361.25</v>
      </c>
      <c r="D50" s="50">
        <f t="shared" si="1"/>
        <v>1083.75</v>
      </c>
      <c r="E50" s="50">
        <f t="shared" si="2"/>
        <v>1445</v>
      </c>
      <c r="F50" s="50">
        <f t="shared" si="3"/>
        <v>0</v>
      </c>
    </row>
    <row r="51" spans="1:6" x14ac:dyDescent="0.25">
      <c r="A51" s="1" t="s">
        <v>50</v>
      </c>
      <c r="B51" s="50">
        <f>'FA1'!J57</f>
        <v>12852</v>
      </c>
      <c r="C51" s="50">
        <f t="shared" si="0"/>
        <v>3213</v>
      </c>
      <c r="D51" s="50">
        <f t="shared" si="1"/>
        <v>9639</v>
      </c>
      <c r="E51" s="50">
        <f t="shared" si="2"/>
        <v>12852</v>
      </c>
      <c r="F51" s="50">
        <f t="shared" si="3"/>
        <v>0</v>
      </c>
    </row>
    <row r="52" spans="1:6" x14ac:dyDescent="0.25">
      <c r="A52" s="1" t="s">
        <v>51</v>
      </c>
      <c r="B52" s="50">
        <f>'FA1'!J58</f>
        <v>10031</v>
      </c>
      <c r="C52" s="50">
        <f t="shared" si="0"/>
        <v>2507.75</v>
      </c>
      <c r="D52" s="50">
        <f t="shared" si="1"/>
        <v>7523.25</v>
      </c>
      <c r="E52" s="50">
        <f t="shared" si="2"/>
        <v>10031</v>
      </c>
      <c r="F52" s="50">
        <f t="shared" si="3"/>
        <v>0</v>
      </c>
    </row>
    <row r="53" spans="1:6" x14ac:dyDescent="0.25">
      <c r="A53" s="1" t="s">
        <v>52</v>
      </c>
      <c r="B53" s="50">
        <f>'FA1'!J59</f>
        <v>40543</v>
      </c>
      <c r="C53" s="50">
        <f t="shared" si="0"/>
        <v>10135.75</v>
      </c>
      <c r="D53" s="50">
        <f t="shared" si="1"/>
        <v>30407.25</v>
      </c>
      <c r="E53" s="50">
        <f t="shared" si="2"/>
        <v>40543</v>
      </c>
      <c r="F53" s="50">
        <f t="shared" si="3"/>
        <v>0</v>
      </c>
    </row>
    <row r="54" spans="1:6" x14ac:dyDescent="0.25">
      <c r="A54" s="1" t="s">
        <v>53</v>
      </c>
      <c r="B54" s="50">
        <f>'FA1'!J60</f>
        <v>1780</v>
      </c>
      <c r="C54" s="50">
        <f t="shared" si="0"/>
        <v>445</v>
      </c>
      <c r="D54" s="50">
        <f t="shared" si="1"/>
        <v>1335</v>
      </c>
      <c r="E54" s="50">
        <f t="shared" si="2"/>
        <v>1780</v>
      </c>
      <c r="F54" s="50">
        <f t="shared" si="3"/>
        <v>0</v>
      </c>
    </row>
    <row r="55" spans="1:6" x14ac:dyDescent="0.25">
      <c r="A55" s="1" t="s">
        <v>54</v>
      </c>
      <c r="B55" s="50">
        <f>'FA1'!J61</f>
        <v>4554</v>
      </c>
      <c r="C55" s="50">
        <f t="shared" si="0"/>
        <v>1138.5</v>
      </c>
      <c r="D55" s="50">
        <f t="shared" si="1"/>
        <v>3415.5</v>
      </c>
      <c r="E55" s="50">
        <f t="shared" si="2"/>
        <v>4554</v>
      </c>
      <c r="F55" s="50">
        <f t="shared" si="3"/>
        <v>0</v>
      </c>
    </row>
    <row r="56" spans="1:6" x14ac:dyDescent="0.25">
      <c r="A56" s="1" t="s">
        <v>55</v>
      </c>
      <c r="B56" s="50">
        <f>'FA1'!J62</f>
        <v>12705</v>
      </c>
      <c r="C56" s="50">
        <f t="shared" si="0"/>
        <v>3176.25</v>
      </c>
      <c r="D56" s="50">
        <f t="shared" si="1"/>
        <v>9528.75</v>
      </c>
      <c r="E56" s="50">
        <f t="shared" si="2"/>
        <v>12705</v>
      </c>
      <c r="F56" s="50">
        <f t="shared" si="3"/>
        <v>0</v>
      </c>
    </row>
    <row r="57" spans="1:6" x14ac:dyDescent="0.25">
      <c r="A57" s="1" t="s">
        <v>56</v>
      </c>
      <c r="B57" s="50">
        <f>'FA1'!J63</f>
        <v>16786</v>
      </c>
      <c r="C57" s="50">
        <f t="shared" si="0"/>
        <v>4196.5</v>
      </c>
      <c r="D57" s="50">
        <f t="shared" si="1"/>
        <v>12589.5</v>
      </c>
      <c r="E57" s="50">
        <f t="shared" si="2"/>
        <v>16786</v>
      </c>
      <c r="F57" s="50">
        <f t="shared" si="3"/>
        <v>0</v>
      </c>
    </row>
    <row r="58" spans="1:6" x14ac:dyDescent="0.25">
      <c r="A58" s="1" t="s">
        <v>57</v>
      </c>
      <c r="B58" s="50">
        <f>'FA1'!J64</f>
        <v>5864</v>
      </c>
      <c r="C58" s="50">
        <f t="shared" si="0"/>
        <v>1466</v>
      </c>
      <c r="D58" s="50">
        <f t="shared" si="1"/>
        <v>4398</v>
      </c>
      <c r="E58" s="50">
        <f t="shared" si="2"/>
        <v>5864</v>
      </c>
      <c r="F58" s="50">
        <f t="shared" si="3"/>
        <v>0</v>
      </c>
    </row>
    <row r="59" spans="1:6" x14ac:dyDescent="0.25">
      <c r="A59" s="1" t="s">
        <v>58</v>
      </c>
      <c r="B59" s="50">
        <f>'FA1'!J65</f>
        <v>6724</v>
      </c>
      <c r="C59" s="50">
        <f t="shared" si="0"/>
        <v>1681</v>
      </c>
      <c r="D59" s="50">
        <f t="shared" si="1"/>
        <v>5043</v>
      </c>
      <c r="E59" s="50">
        <f t="shared" si="2"/>
        <v>6724</v>
      </c>
      <c r="F59" s="50">
        <f t="shared" si="3"/>
        <v>0</v>
      </c>
    </row>
    <row r="60" spans="1:6" x14ac:dyDescent="0.25">
      <c r="A60" s="1" t="s">
        <v>59</v>
      </c>
      <c r="B60" s="50">
        <f>'FA1'!J66</f>
        <v>3906</v>
      </c>
      <c r="C60" s="50">
        <f t="shared" si="0"/>
        <v>976.5</v>
      </c>
      <c r="D60" s="50">
        <f t="shared" si="1"/>
        <v>2929.5</v>
      </c>
      <c r="E60" s="50">
        <f t="shared" si="2"/>
        <v>3906</v>
      </c>
      <c r="F60" s="50">
        <f t="shared" si="3"/>
        <v>0</v>
      </c>
    </row>
    <row r="61" spans="1:6" x14ac:dyDescent="0.25">
      <c r="A61" s="1" t="s">
        <v>60</v>
      </c>
      <c r="B61" s="50">
        <f>'FA1'!J67</f>
        <v>16330</v>
      </c>
      <c r="C61" s="50">
        <f t="shared" si="0"/>
        <v>4082.5</v>
      </c>
      <c r="D61" s="50">
        <f t="shared" si="1"/>
        <v>12247.5</v>
      </c>
      <c r="E61" s="50">
        <f t="shared" si="2"/>
        <v>16330</v>
      </c>
      <c r="F61" s="50">
        <f t="shared" si="3"/>
        <v>0</v>
      </c>
    </row>
    <row r="62" spans="1:6" x14ac:dyDescent="0.25">
      <c r="A62" s="1" t="s">
        <v>61</v>
      </c>
      <c r="B62" s="50">
        <f>'FA1'!J70</f>
        <v>94044</v>
      </c>
      <c r="C62" s="50">
        <f t="shared" si="0"/>
        <v>23511</v>
      </c>
      <c r="D62" s="50">
        <f t="shared" si="1"/>
        <v>70533</v>
      </c>
      <c r="E62" s="50">
        <f t="shared" si="2"/>
        <v>94044</v>
      </c>
      <c r="F62" s="50">
        <f t="shared" si="3"/>
        <v>0</v>
      </c>
    </row>
    <row r="63" spans="1:6" x14ac:dyDescent="0.25">
      <c r="A63" s="1" t="s">
        <v>62</v>
      </c>
      <c r="B63" s="50">
        <f>'FA1'!J71</f>
        <v>7671</v>
      </c>
      <c r="C63" s="50">
        <f t="shared" si="0"/>
        <v>1917.75</v>
      </c>
      <c r="D63" s="50">
        <f t="shared" si="1"/>
        <v>5753.25</v>
      </c>
      <c r="E63" s="50">
        <f t="shared" si="2"/>
        <v>7671</v>
      </c>
      <c r="F63" s="50">
        <f t="shared" si="3"/>
        <v>0</v>
      </c>
    </row>
    <row r="64" spans="1:6" x14ac:dyDescent="0.25">
      <c r="A64" s="1" t="s">
        <v>63</v>
      </c>
      <c r="B64" s="50">
        <f>'FA1'!J72</f>
        <v>3477</v>
      </c>
      <c r="C64" s="50">
        <f t="shared" si="0"/>
        <v>869.25</v>
      </c>
      <c r="D64" s="50">
        <f t="shared" si="1"/>
        <v>2607.75</v>
      </c>
      <c r="E64" s="50">
        <f t="shared" si="2"/>
        <v>3477</v>
      </c>
      <c r="F64" s="50">
        <f t="shared" si="3"/>
        <v>0</v>
      </c>
    </row>
    <row r="65" spans="1:6" x14ac:dyDescent="0.25">
      <c r="A65" s="1" t="s">
        <v>64</v>
      </c>
      <c r="B65" s="50">
        <f>'FA1'!J73</f>
        <v>6129</v>
      </c>
      <c r="C65" s="50">
        <f t="shared" si="0"/>
        <v>1532.25</v>
      </c>
      <c r="D65" s="50">
        <f t="shared" si="1"/>
        <v>4596.75</v>
      </c>
      <c r="E65" s="50">
        <f t="shared" si="2"/>
        <v>6129</v>
      </c>
      <c r="F65" s="50">
        <f t="shared" si="3"/>
        <v>0</v>
      </c>
    </row>
    <row r="66" spans="1:6" x14ac:dyDescent="0.25">
      <c r="A66" s="1" t="s">
        <v>65</v>
      </c>
      <c r="B66" s="50">
        <f>'FA1'!J74</f>
        <v>10891</v>
      </c>
      <c r="C66" s="50">
        <f t="shared" si="0"/>
        <v>2722.75</v>
      </c>
      <c r="D66" s="50">
        <f t="shared" si="1"/>
        <v>8168.25</v>
      </c>
      <c r="E66" s="50">
        <f t="shared" si="2"/>
        <v>10891</v>
      </c>
      <c r="F66" s="50">
        <f t="shared" si="3"/>
        <v>0</v>
      </c>
    </row>
    <row r="67" spans="1:6" x14ac:dyDescent="0.25">
      <c r="A67" s="1" t="s">
        <v>66</v>
      </c>
      <c r="B67" s="50">
        <f>'FA1'!J75</f>
        <v>46765</v>
      </c>
      <c r="C67" s="50">
        <f t="shared" si="0"/>
        <v>11691.25</v>
      </c>
      <c r="D67" s="50">
        <f t="shared" si="1"/>
        <v>35073.75</v>
      </c>
      <c r="E67" s="50">
        <f t="shared" si="2"/>
        <v>46765</v>
      </c>
      <c r="F67" s="50">
        <f t="shared" si="3"/>
        <v>0</v>
      </c>
    </row>
    <row r="68" spans="1:6" x14ac:dyDescent="0.25">
      <c r="A68" s="1" t="s">
        <v>67</v>
      </c>
      <c r="B68" s="50">
        <f>'FA1'!J76</f>
        <v>1162</v>
      </c>
      <c r="C68" s="50">
        <f t="shared" ref="C68:C102" si="4">B68*$C$1</f>
        <v>290.5</v>
      </c>
      <c r="D68" s="50">
        <f t="shared" ref="D68:D102" si="5">B68*$D$1</f>
        <v>871.5</v>
      </c>
      <c r="E68" s="50">
        <f t="shared" ref="E68:E102" si="6">SUM(C68:D68)</f>
        <v>1162</v>
      </c>
      <c r="F68" s="50">
        <f t="shared" ref="F68:F102" si="7">B68-E68</f>
        <v>0</v>
      </c>
    </row>
    <row r="69" spans="1:6" x14ac:dyDescent="0.25">
      <c r="A69" s="1" t="s">
        <v>68</v>
      </c>
      <c r="B69" s="50">
        <f>'FA1'!J77</f>
        <v>29964</v>
      </c>
      <c r="C69" s="50">
        <f t="shared" si="4"/>
        <v>7491</v>
      </c>
      <c r="D69" s="50">
        <f t="shared" si="5"/>
        <v>22473</v>
      </c>
      <c r="E69" s="50">
        <f t="shared" si="6"/>
        <v>29964</v>
      </c>
      <c r="F69" s="50">
        <f t="shared" si="7"/>
        <v>0</v>
      </c>
    </row>
    <row r="70" spans="1:6" x14ac:dyDescent="0.25">
      <c r="A70" s="1" t="s">
        <v>69</v>
      </c>
      <c r="B70" s="50">
        <f>'FA1'!J78</f>
        <v>12381</v>
      </c>
      <c r="C70" s="50">
        <f t="shared" si="4"/>
        <v>3095.25</v>
      </c>
      <c r="D70" s="50">
        <f t="shared" si="5"/>
        <v>9285.75</v>
      </c>
      <c r="E70" s="50">
        <f t="shared" si="6"/>
        <v>12381</v>
      </c>
      <c r="F70" s="50">
        <f t="shared" si="7"/>
        <v>0</v>
      </c>
    </row>
    <row r="71" spans="1:6" x14ac:dyDescent="0.25">
      <c r="A71" s="1" t="s">
        <v>70</v>
      </c>
      <c r="B71" s="50">
        <f>'FA1'!J79</f>
        <v>1838</v>
      </c>
      <c r="C71" s="50">
        <f t="shared" si="4"/>
        <v>459.5</v>
      </c>
      <c r="D71" s="50">
        <f t="shared" si="5"/>
        <v>1378.5</v>
      </c>
      <c r="E71" s="50">
        <f t="shared" si="6"/>
        <v>1838</v>
      </c>
      <c r="F71" s="50">
        <f t="shared" si="7"/>
        <v>0</v>
      </c>
    </row>
    <row r="72" spans="1:6" x14ac:dyDescent="0.25">
      <c r="A72" s="1" t="s">
        <v>71</v>
      </c>
      <c r="B72" s="50">
        <f>'FA1'!J80</f>
        <v>3086</v>
      </c>
      <c r="C72" s="50">
        <f t="shared" si="4"/>
        <v>771.5</v>
      </c>
      <c r="D72" s="50">
        <f t="shared" si="5"/>
        <v>2314.5</v>
      </c>
      <c r="E72" s="50">
        <f t="shared" si="6"/>
        <v>3086</v>
      </c>
      <c r="F72" s="50">
        <f t="shared" si="7"/>
        <v>0</v>
      </c>
    </row>
    <row r="73" spans="1:6" x14ac:dyDescent="0.25">
      <c r="A73" s="1" t="s">
        <v>72</v>
      </c>
      <c r="B73" s="50">
        <f>'FA1'!J81</f>
        <v>13163</v>
      </c>
      <c r="C73" s="50">
        <f t="shared" si="4"/>
        <v>3290.75</v>
      </c>
      <c r="D73" s="50">
        <f t="shared" si="5"/>
        <v>9872.25</v>
      </c>
      <c r="E73" s="50">
        <f t="shared" si="6"/>
        <v>13163</v>
      </c>
      <c r="F73" s="50">
        <f t="shared" si="7"/>
        <v>0</v>
      </c>
    </row>
    <row r="74" spans="1:6" x14ac:dyDescent="0.25">
      <c r="A74" s="1" t="s">
        <v>73</v>
      </c>
      <c r="B74" s="50">
        <f>'FA1'!J82</f>
        <v>1780</v>
      </c>
      <c r="C74" s="50">
        <f t="shared" si="4"/>
        <v>445</v>
      </c>
      <c r="D74" s="50">
        <f t="shared" si="5"/>
        <v>1335</v>
      </c>
      <c r="E74" s="50">
        <f t="shared" si="6"/>
        <v>1780</v>
      </c>
      <c r="F74" s="50">
        <f t="shared" si="7"/>
        <v>0</v>
      </c>
    </row>
    <row r="75" spans="1:6" x14ac:dyDescent="0.25">
      <c r="A75" s="1" t="s">
        <v>74</v>
      </c>
      <c r="B75" s="50">
        <f>'FA1'!J83</f>
        <v>12388</v>
      </c>
      <c r="C75" s="50">
        <f t="shared" si="4"/>
        <v>3097</v>
      </c>
      <c r="D75" s="50">
        <f t="shared" si="5"/>
        <v>9291</v>
      </c>
      <c r="E75" s="50">
        <f t="shared" si="6"/>
        <v>12388</v>
      </c>
      <c r="F75" s="50">
        <f t="shared" si="7"/>
        <v>0</v>
      </c>
    </row>
    <row r="76" spans="1:6" x14ac:dyDescent="0.25">
      <c r="A76" s="1" t="s">
        <v>75</v>
      </c>
      <c r="B76" s="50">
        <f>'FA1'!J84</f>
        <v>41889</v>
      </c>
      <c r="C76" s="50">
        <f t="shared" si="4"/>
        <v>10472.25</v>
      </c>
      <c r="D76" s="50">
        <f t="shared" si="5"/>
        <v>31416.75</v>
      </c>
      <c r="E76" s="50">
        <f t="shared" si="6"/>
        <v>41889</v>
      </c>
      <c r="F76" s="50">
        <f t="shared" si="7"/>
        <v>0</v>
      </c>
    </row>
    <row r="77" spans="1:6" x14ac:dyDescent="0.25">
      <c r="A77" s="1" t="s">
        <v>76</v>
      </c>
      <c r="B77" s="50">
        <f>'FA1'!J85</f>
        <v>7842</v>
      </c>
      <c r="C77" s="50">
        <f t="shared" si="4"/>
        <v>1960.5</v>
      </c>
      <c r="D77" s="50">
        <f t="shared" si="5"/>
        <v>5881.5</v>
      </c>
      <c r="E77" s="50">
        <f t="shared" si="6"/>
        <v>7842</v>
      </c>
      <c r="F77" s="50">
        <f t="shared" si="7"/>
        <v>0</v>
      </c>
    </row>
    <row r="78" spans="1:6" x14ac:dyDescent="0.25">
      <c r="A78" s="1" t="s">
        <v>77</v>
      </c>
      <c r="B78" s="50">
        <f>'FA1'!J86</f>
        <v>24966</v>
      </c>
      <c r="C78" s="50">
        <f t="shared" si="4"/>
        <v>6241.5</v>
      </c>
      <c r="D78" s="50">
        <f t="shared" si="5"/>
        <v>18724.5</v>
      </c>
      <c r="E78" s="50">
        <f t="shared" si="6"/>
        <v>24966</v>
      </c>
      <c r="F78" s="50">
        <f t="shared" si="7"/>
        <v>0</v>
      </c>
    </row>
    <row r="79" spans="1:6" x14ac:dyDescent="0.25">
      <c r="A79" s="1" t="s">
        <v>78</v>
      </c>
      <c r="B79" s="50">
        <f>'FA1'!J87</f>
        <v>8386</v>
      </c>
      <c r="C79" s="50">
        <f t="shared" si="4"/>
        <v>2096.5</v>
      </c>
      <c r="D79" s="50">
        <f t="shared" si="5"/>
        <v>6289.5</v>
      </c>
      <c r="E79" s="50">
        <f t="shared" si="6"/>
        <v>8386</v>
      </c>
      <c r="F79" s="50">
        <f t="shared" si="7"/>
        <v>0</v>
      </c>
    </row>
    <row r="80" spans="1:6" x14ac:dyDescent="0.25">
      <c r="A80" s="1" t="s">
        <v>79</v>
      </c>
      <c r="B80" s="50">
        <f>'FA1'!J88</f>
        <v>35886</v>
      </c>
      <c r="C80" s="50">
        <f t="shared" si="4"/>
        <v>8971.5</v>
      </c>
      <c r="D80" s="50">
        <f t="shared" si="5"/>
        <v>26914.5</v>
      </c>
      <c r="E80" s="50">
        <f t="shared" si="6"/>
        <v>35886</v>
      </c>
      <c r="F80" s="50">
        <f t="shared" si="7"/>
        <v>0</v>
      </c>
    </row>
    <row r="81" spans="1:6" x14ac:dyDescent="0.25">
      <c r="A81" s="1" t="s">
        <v>80</v>
      </c>
      <c r="B81" s="50">
        <f>'FA1'!J89</f>
        <v>17358</v>
      </c>
      <c r="C81" s="50">
        <f t="shared" si="4"/>
        <v>4339.5</v>
      </c>
      <c r="D81" s="50">
        <f t="shared" si="5"/>
        <v>13018.5</v>
      </c>
      <c r="E81" s="50">
        <f t="shared" si="6"/>
        <v>17358</v>
      </c>
      <c r="F81" s="50">
        <f t="shared" si="7"/>
        <v>0</v>
      </c>
    </row>
    <row r="82" spans="1:6" x14ac:dyDescent="0.25">
      <c r="A82" s="1" t="s">
        <v>81</v>
      </c>
      <c r="B82" s="50">
        <f>'FA1'!J90</f>
        <v>24698</v>
      </c>
      <c r="C82" s="50">
        <f t="shared" si="4"/>
        <v>6174.5</v>
      </c>
      <c r="D82" s="50">
        <f t="shared" si="5"/>
        <v>18523.5</v>
      </c>
      <c r="E82" s="50">
        <f t="shared" si="6"/>
        <v>24698</v>
      </c>
      <c r="F82" s="50">
        <f t="shared" si="7"/>
        <v>0</v>
      </c>
    </row>
    <row r="83" spans="1:6" x14ac:dyDescent="0.25">
      <c r="A83" s="1" t="s">
        <v>82</v>
      </c>
      <c r="B83" s="50">
        <f>'FA1'!J91</f>
        <v>22674</v>
      </c>
      <c r="C83" s="50">
        <f t="shared" si="4"/>
        <v>5668.5</v>
      </c>
      <c r="D83" s="50">
        <f t="shared" si="5"/>
        <v>17005.5</v>
      </c>
      <c r="E83" s="50">
        <f t="shared" si="6"/>
        <v>22674</v>
      </c>
      <c r="F83" s="50">
        <f t="shared" si="7"/>
        <v>0</v>
      </c>
    </row>
    <row r="84" spans="1:6" x14ac:dyDescent="0.25">
      <c r="A84" s="1" t="s">
        <v>83</v>
      </c>
      <c r="B84" s="50">
        <f>'FA1'!J92</f>
        <v>16726</v>
      </c>
      <c r="C84" s="50">
        <f t="shared" si="4"/>
        <v>4181.5</v>
      </c>
      <c r="D84" s="50">
        <f t="shared" si="5"/>
        <v>12544.5</v>
      </c>
      <c r="E84" s="50">
        <f t="shared" si="6"/>
        <v>16726</v>
      </c>
      <c r="F84" s="50">
        <f t="shared" si="7"/>
        <v>0</v>
      </c>
    </row>
    <row r="85" spans="1:6" x14ac:dyDescent="0.25">
      <c r="A85" s="1" t="s">
        <v>84</v>
      </c>
      <c r="B85" s="50">
        <f>'FA1'!J93</f>
        <v>10954</v>
      </c>
      <c r="C85" s="50">
        <f t="shared" si="4"/>
        <v>2738.5</v>
      </c>
      <c r="D85" s="50">
        <f t="shared" si="5"/>
        <v>8215.5</v>
      </c>
      <c r="E85" s="50">
        <f t="shared" si="6"/>
        <v>10954</v>
      </c>
      <c r="F85" s="50">
        <f t="shared" si="7"/>
        <v>0</v>
      </c>
    </row>
    <row r="86" spans="1:6" x14ac:dyDescent="0.25">
      <c r="A86" s="1" t="s">
        <v>85</v>
      </c>
      <c r="B86" s="50">
        <f>'FA1'!J94</f>
        <v>3001</v>
      </c>
      <c r="C86" s="50">
        <f t="shared" si="4"/>
        <v>750.25</v>
      </c>
      <c r="D86" s="50">
        <f t="shared" si="5"/>
        <v>2250.75</v>
      </c>
      <c r="E86" s="50">
        <f t="shared" si="6"/>
        <v>3001</v>
      </c>
      <c r="F86" s="50">
        <f t="shared" si="7"/>
        <v>0</v>
      </c>
    </row>
    <row r="87" spans="1:6" x14ac:dyDescent="0.25">
      <c r="A87" s="1" t="s">
        <v>86</v>
      </c>
      <c r="B87" s="50">
        <f>'FA1'!J95</f>
        <v>16041</v>
      </c>
      <c r="C87" s="50">
        <f t="shared" si="4"/>
        <v>4010.25</v>
      </c>
      <c r="D87" s="50">
        <f t="shared" si="5"/>
        <v>12030.75</v>
      </c>
      <c r="E87" s="50">
        <f t="shared" si="6"/>
        <v>16041</v>
      </c>
      <c r="F87" s="50">
        <f t="shared" si="7"/>
        <v>0</v>
      </c>
    </row>
    <row r="88" spans="1:6" x14ac:dyDescent="0.25">
      <c r="A88" s="1" t="s">
        <v>87</v>
      </c>
      <c r="B88" s="50">
        <f>'FA1'!J96</f>
        <v>10965</v>
      </c>
      <c r="C88" s="50">
        <f t="shared" si="4"/>
        <v>2741.25</v>
      </c>
      <c r="D88" s="50">
        <f t="shared" si="5"/>
        <v>8223.75</v>
      </c>
      <c r="E88" s="50">
        <f t="shared" si="6"/>
        <v>10965</v>
      </c>
      <c r="F88" s="50">
        <f t="shared" si="7"/>
        <v>0</v>
      </c>
    </row>
    <row r="89" spans="1:6" x14ac:dyDescent="0.25">
      <c r="A89" s="1" t="s">
        <v>88</v>
      </c>
      <c r="B89" s="50">
        <f>'FA1'!J97</f>
        <v>7269</v>
      </c>
      <c r="C89" s="50">
        <f t="shared" si="4"/>
        <v>1817.25</v>
      </c>
      <c r="D89" s="50">
        <f t="shared" si="5"/>
        <v>5451.75</v>
      </c>
      <c r="E89" s="50">
        <f t="shared" si="6"/>
        <v>7269</v>
      </c>
      <c r="F89" s="50">
        <f t="shared" si="7"/>
        <v>0</v>
      </c>
    </row>
    <row r="90" spans="1:6" x14ac:dyDescent="0.25">
      <c r="A90" s="1" t="s">
        <v>89</v>
      </c>
      <c r="B90" s="50">
        <f>'FA1'!J98</f>
        <v>8887</v>
      </c>
      <c r="C90" s="50">
        <f t="shared" si="4"/>
        <v>2221.75</v>
      </c>
      <c r="D90" s="50">
        <f t="shared" si="5"/>
        <v>6665.25</v>
      </c>
      <c r="E90" s="50">
        <f t="shared" si="6"/>
        <v>8887</v>
      </c>
      <c r="F90" s="50">
        <f t="shared" si="7"/>
        <v>0</v>
      </c>
    </row>
    <row r="91" spans="1:6" x14ac:dyDescent="0.25">
      <c r="A91" s="1" t="s">
        <v>90</v>
      </c>
      <c r="B91" s="50">
        <f>'FA1'!J99</f>
        <v>1841</v>
      </c>
      <c r="C91" s="50">
        <f t="shared" si="4"/>
        <v>460.25</v>
      </c>
      <c r="D91" s="50">
        <f t="shared" si="5"/>
        <v>1380.75</v>
      </c>
      <c r="E91" s="50">
        <f t="shared" si="6"/>
        <v>1841</v>
      </c>
      <c r="F91" s="50">
        <f t="shared" si="7"/>
        <v>0</v>
      </c>
    </row>
    <row r="92" spans="1:6" x14ac:dyDescent="0.25">
      <c r="A92" s="1" t="s">
        <v>91</v>
      </c>
      <c r="B92" s="50">
        <f>'FA1'!J100</f>
        <v>18791</v>
      </c>
      <c r="C92" s="50">
        <f t="shared" si="4"/>
        <v>4697.75</v>
      </c>
      <c r="D92" s="50">
        <f t="shared" si="5"/>
        <v>14093.25</v>
      </c>
      <c r="E92" s="50">
        <f t="shared" si="6"/>
        <v>18791</v>
      </c>
      <c r="F92" s="50">
        <f t="shared" si="7"/>
        <v>0</v>
      </c>
    </row>
    <row r="93" spans="1:6" x14ac:dyDescent="0.25">
      <c r="A93" s="1" t="s">
        <v>92</v>
      </c>
      <c r="B93" s="50">
        <f>'FA1'!J101</f>
        <v>4905</v>
      </c>
      <c r="C93" s="50">
        <f t="shared" si="4"/>
        <v>1226.25</v>
      </c>
      <c r="D93" s="50">
        <f t="shared" si="5"/>
        <v>3678.75</v>
      </c>
      <c r="E93" s="50">
        <f t="shared" si="6"/>
        <v>4905</v>
      </c>
      <c r="F93" s="50">
        <f t="shared" si="7"/>
        <v>0</v>
      </c>
    </row>
    <row r="94" spans="1:6" x14ac:dyDescent="0.25">
      <c r="A94" s="1" t="s">
        <v>93</v>
      </c>
      <c r="B94" s="50">
        <f>'FA1'!J102</f>
        <v>88992</v>
      </c>
      <c r="C94" s="50">
        <f t="shared" si="4"/>
        <v>22248</v>
      </c>
      <c r="D94" s="50">
        <f t="shared" si="5"/>
        <v>66744</v>
      </c>
      <c r="E94" s="50">
        <f t="shared" si="6"/>
        <v>88992</v>
      </c>
      <c r="F94" s="50">
        <f t="shared" si="7"/>
        <v>0</v>
      </c>
    </row>
    <row r="95" spans="1:6" x14ac:dyDescent="0.25">
      <c r="A95" s="1" t="s">
        <v>94</v>
      </c>
      <c r="B95" s="50">
        <f>'FA1'!J103</f>
        <v>1090</v>
      </c>
      <c r="C95" s="50">
        <f t="shared" si="4"/>
        <v>272.5</v>
      </c>
      <c r="D95" s="50">
        <f t="shared" si="5"/>
        <v>817.5</v>
      </c>
      <c r="E95" s="50">
        <f t="shared" si="6"/>
        <v>1090</v>
      </c>
      <c r="F95" s="50">
        <f t="shared" si="7"/>
        <v>0</v>
      </c>
    </row>
    <row r="96" spans="1:6" x14ac:dyDescent="0.25">
      <c r="A96" s="1" t="s">
        <v>95</v>
      </c>
      <c r="B96" s="50">
        <f>'FA1'!J104</f>
        <v>3522</v>
      </c>
      <c r="C96" s="50">
        <f t="shared" si="4"/>
        <v>880.5</v>
      </c>
      <c r="D96" s="50">
        <f t="shared" si="5"/>
        <v>2641.5</v>
      </c>
      <c r="E96" s="50">
        <f t="shared" si="6"/>
        <v>3522</v>
      </c>
      <c r="F96" s="50">
        <f t="shared" si="7"/>
        <v>0</v>
      </c>
    </row>
    <row r="97" spans="1:6" x14ac:dyDescent="0.25">
      <c r="A97" s="1" t="s">
        <v>96</v>
      </c>
      <c r="B97" s="50">
        <f>'FA1'!J105</f>
        <v>8145</v>
      </c>
      <c r="C97" s="50">
        <f t="shared" si="4"/>
        <v>2036.25</v>
      </c>
      <c r="D97" s="50">
        <f t="shared" si="5"/>
        <v>6108.75</v>
      </c>
      <c r="E97" s="50">
        <f t="shared" si="6"/>
        <v>8145</v>
      </c>
      <c r="F97" s="50">
        <f t="shared" si="7"/>
        <v>0</v>
      </c>
    </row>
    <row r="98" spans="1:6" x14ac:dyDescent="0.25">
      <c r="A98" s="1" t="s">
        <v>97</v>
      </c>
      <c r="B98" s="50">
        <f>'FA1'!J106</f>
        <v>11219</v>
      </c>
      <c r="C98" s="50">
        <f t="shared" si="4"/>
        <v>2804.75</v>
      </c>
      <c r="D98" s="50">
        <f t="shared" si="5"/>
        <v>8414.25</v>
      </c>
      <c r="E98" s="50">
        <f t="shared" si="6"/>
        <v>11219</v>
      </c>
      <c r="F98" s="50">
        <f t="shared" si="7"/>
        <v>0</v>
      </c>
    </row>
    <row r="99" spans="1:6" x14ac:dyDescent="0.25">
      <c r="A99" s="1" t="s">
        <v>98</v>
      </c>
      <c r="B99" s="50">
        <f>'FA1'!J107</f>
        <v>33654</v>
      </c>
      <c r="C99" s="50">
        <f t="shared" si="4"/>
        <v>8413.5</v>
      </c>
      <c r="D99" s="50">
        <f t="shared" si="5"/>
        <v>25240.5</v>
      </c>
      <c r="E99" s="50">
        <f t="shared" si="6"/>
        <v>33654</v>
      </c>
      <c r="F99" s="50">
        <f t="shared" si="7"/>
        <v>0</v>
      </c>
    </row>
    <row r="100" spans="1:6" x14ac:dyDescent="0.25">
      <c r="A100" s="1" t="s">
        <v>99</v>
      </c>
      <c r="B100" s="50">
        <f>'FA1'!J108</f>
        <v>8403</v>
      </c>
      <c r="C100" s="50">
        <f t="shared" si="4"/>
        <v>2100.75</v>
      </c>
      <c r="D100" s="50">
        <f t="shared" si="5"/>
        <v>6302.25</v>
      </c>
      <c r="E100" s="50">
        <f t="shared" si="6"/>
        <v>8403</v>
      </c>
      <c r="F100" s="50">
        <f t="shared" si="7"/>
        <v>0</v>
      </c>
    </row>
    <row r="101" spans="1:6" x14ac:dyDescent="0.25">
      <c r="A101" s="1" t="s">
        <v>100</v>
      </c>
      <c r="B101" s="50">
        <f>'FA1'!J109</f>
        <v>8173</v>
      </c>
      <c r="C101" s="50">
        <f t="shared" si="4"/>
        <v>2043.25</v>
      </c>
      <c r="D101" s="50">
        <f t="shared" si="5"/>
        <v>6129.75</v>
      </c>
      <c r="E101" s="50">
        <f t="shared" si="6"/>
        <v>8173</v>
      </c>
      <c r="F101" s="50">
        <f t="shared" si="7"/>
        <v>0</v>
      </c>
    </row>
    <row r="102" spans="1:6" x14ac:dyDescent="0.25">
      <c r="A102" s="15" t="s">
        <v>101</v>
      </c>
      <c r="B102" s="50">
        <f>'FA1'!J110</f>
        <v>6171</v>
      </c>
      <c r="C102" s="50">
        <f t="shared" si="4"/>
        <v>1542.75</v>
      </c>
      <c r="D102" s="50">
        <f t="shared" si="5"/>
        <v>4628.25</v>
      </c>
      <c r="E102" s="50">
        <f t="shared" si="6"/>
        <v>6171</v>
      </c>
      <c r="F102" s="50">
        <f t="shared" si="7"/>
        <v>0</v>
      </c>
    </row>
    <row r="103" spans="1:6" ht="13.8" thickBot="1" x14ac:dyDescent="0.3">
      <c r="A103" s="41" t="s">
        <v>0</v>
      </c>
      <c r="B103" s="51">
        <f>SUM(B3:B102)</f>
        <v>1682083</v>
      </c>
      <c r="C103" s="51">
        <f>SUM(C3:C102)</f>
        <v>420520.75</v>
      </c>
      <c r="D103" s="51">
        <f t="shared" ref="D103:F103" si="8">SUM(D3:D102)</f>
        <v>1261562.25</v>
      </c>
      <c r="E103" s="51">
        <f t="shared" si="8"/>
        <v>1682083</v>
      </c>
      <c r="F103" s="51">
        <f t="shared" si="8"/>
        <v>0</v>
      </c>
    </row>
    <row r="104" spans="1:6" ht="13.8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FA1</vt:lpstr>
      <vt:lpstr>FFATA Reporting</vt:lpstr>
      <vt:lpstr>'FA1'!Print_Area</vt:lpstr>
      <vt:lpstr>'FA1'!Print_Titles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2026-09-18T15:47:10Z</cp:lastPrinted>
  <dcterms:created xsi:type="dcterms:W3CDTF">2003-09-04T13:10:28Z</dcterms:created>
  <dcterms:modified xsi:type="dcterms:W3CDTF">2026-10-05T17:56:07Z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3" name="_ReviewingToolsShownOnce">
    <vt:lpwstr/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