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G:\Funding Authorizations\Funding Auths SFY27\"/>
    </mc:Choice>
  </mc:AlternateContent>
  <xr:revisionPtr revIDLastSave="0" documentId="13_ncr:1_{A25CB9A7-EBE8-45CF-AC9A-A2765BD2168D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FA1" sheetId="1" r:id="rId1"/>
    <sheet name="FFATA Reporting" sheetId="2" state="hidden" r:id="rId2"/>
  </sheets>
  <definedNames>
    <definedName name="_xlnm.Print_Area" localSheetId="0">'FA1'!$A$1:$L$142</definedName>
    <definedName name="_xlnm.Print_Titles" localSheetId="0">'FA1'!$2:$6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8" i="1" l="1"/>
  <c r="J8" i="1"/>
  <c r="H8" i="1"/>
  <c r="G8" i="1"/>
  <c r="K70" i="1"/>
  <c r="J70" i="1"/>
  <c r="G70" i="1"/>
  <c r="G112" i="1" s="1"/>
  <c r="H70" i="1"/>
  <c r="H112" i="1" s="1"/>
  <c r="E70" i="1"/>
  <c r="E112" i="1" s="1"/>
  <c r="D70" i="1"/>
  <c r="D112" i="1" s="1"/>
  <c r="J9" i="1"/>
  <c r="B3" i="2" s="1"/>
  <c r="J10" i="1"/>
  <c r="J11" i="1"/>
  <c r="B5" i="2" s="1"/>
  <c r="D5" i="2" s="1"/>
  <c r="J12" i="1"/>
  <c r="B6" i="2" s="1"/>
  <c r="C6" i="2" s="1"/>
  <c r="J13" i="1"/>
  <c r="B7" i="2" s="1"/>
  <c r="C7" i="2" s="1"/>
  <c r="J14" i="1"/>
  <c r="B8" i="2" s="1"/>
  <c r="C8" i="2" s="1"/>
  <c r="J15" i="1"/>
  <c r="B9" i="2" s="1"/>
  <c r="C9" i="2" s="1"/>
  <c r="J16" i="1"/>
  <c r="B10" i="2" s="1"/>
  <c r="D10" i="2" s="1"/>
  <c r="J17" i="1"/>
  <c r="B11" i="2" s="1"/>
  <c r="C11" i="2" s="1"/>
  <c r="J18" i="1"/>
  <c r="B12" i="2" s="1"/>
  <c r="D12" i="2" s="1"/>
  <c r="J19" i="1"/>
  <c r="B13" i="2" s="1"/>
  <c r="C13" i="2" s="1"/>
  <c r="J20" i="1"/>
  <c r="B14" i="2" s="1"/>
  <c r="C14" i="2" s="1"/>
  <c r="J21" i="1"/>
  <c r="B15" i="2" s="1"/>
  <c r="J22" i="1"/>
  <c r="B16" i="2" s="1"/>
  <c r="D16" i="2" s="1"/>
  <c r="J23" i="1"/>
  <c r="B17" i="2" s="1"/>
  <c r="C17" i="2" s="1"/>
  <c r="J24" i="1"/>
  <c r="B18" i="2" s="1"/>
  <c r="C18" i="2" s="1"/>
  <c r="J25" i="1"/>
  <c r="J26" i="1"/>
  <c r="J27" i="1"/>
  <c r="B21" i="2" s="1"/>
  <c r="C21" i="2" s="1"/>
  <c r="J28" i="1"/>
  <c r="B22" i="2" s="1"/>
  <c r="J29" i="1"/>
  <c r="B23" i="2" s="1"/>
  <c r="D23" i="2" s="1"/>
  <c r="J30" i="1"/>
  <c r="B24" i="2" s="1"/>
  <c r="D24" i="2" s="1"/>
  <c r="J31" i="1"/>
  <c r="B25" i="2" s="1"/>
  <c r="C25" i="2" s="1"/>
  <c r="J32" i="1"/>
  <c r="B26" i="2" s="1"/>
  <c r="D26" i="2" s="1"/>
  <c r="J33" i="1"/>
  <c r="B27" i="2" s="1"/>
  <c r="C27" i="2" s="1"/>
  <c r="J34" i="1"/>
  <c r="B28" i="2" s="1"/>
  <c r="C28" i="2" s="1"/>
  <c r="J35" i="1"/>
  <c r="B29" i="2" s="1"/>
  <c r="D29" i="2" s="1"/>
  <c r="J36" i="1"/>
  <c r="B30" i="2" s="1"/>
  <c r="D30" i="2" s="1"/>
  <c r="J37" i="1"/>
  <c r="B31" i="2" s="1"/>
  <c r="C31" i="2" s="1"/>
  <c r="J38" i="1"/>
  <c r="B32" i="2" s="1"/>
  <c r="J39" i="1"/>
  <c r="B33" i="2" s="1"/>
  <c r="C33" i="2" s="1"/>
  <c r="J40" i="1"/>
  <c r="B34" i="2" s="1"/>
  <c r="C34" i="2" s="1"/>
  <c r="J41" i="1"/>
  <c r="B35" i="2" s="1"/>
  <c r="D35" i="2" s="1"/>
  <c r="J42" i="1"/>
  <c r="B36" i="2" s="1"/>
  <c r="C36" i="2" s="1"/>
  <c r="J43" i="1"/>
  <c r="B37" i="2" s="1"/>
  <c r="C37" i="2" s="1"/>
  <c r="J44" i="1"/>
  <c r="B38" i="2" s="1"/>
  <c r="J45" i="1"/>
  <c r="B39" i="2" s="1"/>
  <c r="C39" i="2" s="1"/>
  <c r="J46" i="1"/>
  <c r="B40" i="2" s="1"/>
  <c r="C40" i="2" s="1"/>
  <c r="J47" i="1"/>
  <c r="B41" i="2" s="1"/>
  <c r="D41" i="2" s="1"/>
  <c r="J48" i="1"/>
  <c r="J49" i="1"/>
  <c r="J50" i="1"/>
  <c r="B44" i="2" s="1"/>
  <c r="D44" i="2" s="1"/>
  <c r="J51" i="1"/>
  <c r="B45" i="2" s="1"/>
  <c r="C45" i="2" s="1"/>
  <c r="J52" i="1"/>
  <c r="B46" i="2" s="1"/>
  <c r="C46" i="2" s="1"/>
  <c r="J53" i="1"/>
  <c r="B47" i="2" s="1"/>
  <c r="D47" i="2" s="1"/>
  <c r="J54" i="1"/>
  <c r="B48" i="2" s="1"/>
  <c r="D48" i="2" s="1"/>
  <c r="J55" i="1"/>
  <c r="B49" i="2" s="1"/>
  <c r="D49" i="2" s="1"/>
  <c r="F9" i="1"/>
  <c r="F10" i="1"/>
  <c r="F11" i="1"/>
  <c r="F12" i="1"/>
  <c r="F13" i="1"/>
  <c r="F14" i="1"/>
  <c r="F15" i="1"/>
  <c r="F16" i="1"/>
  <c r="F17" i="1"/>
  <c r="F18" i="1"/>
  <c r="F19" i="1"/>
  <c r="F20" i="1"/>
  <c r="F21" i="1"/>
  <c r="F22" i="1"/>
  <c r="F23" i="1"/>
  <c r="F24" i="1"/>
  <c r="F25" i="1"/>
  <c r="F26" i="1"/>
  <c r="F27" i="1"/>
  <c r="F28" i="1"/>
  <c r="F29" i="1"/>
  <c r="F30" i="1"/>
  <c r="F31" i="1"/>
  <c r="F32" i="1"/>
  <c r="F33" i="1"/>
  <c r="F34" i="1"/>
  <c r="F35" i="1"/>
  <c r="F36" i="1"/>
  <c r="F37" i="1"/>
  <c r="F38" i="1"/>
  <c r="F39" i="1"/>
  <c r="F40" i="1"/>
  <c r="F41" i="1"/>
  <c r="F42" i="1"/>
  <c r="F43" i="1"/>
  <c r="F44" i="1"/>
  <c r="F45" i="1"/>
  <c r="F46" i="1"/>
  <c r="F47" i="1"/>
  <c r="F48" i="1"/>
  <c r="F49" i="1"/>
  <c r="F50" i="1"/>
  <c r="F51" i="1"/>
  <c r="F52" i="1"/>
  <c r="F53" i="1"/>
  <c r="F54" i="1"/>
  <c r="F55" i="1"/>
  <c r="F56" i="1"/>
  <c r="I111" i="1"/>
  <c r="I58" i="1"/>
  <c r="I59" i="1"/>
  <c r="I60" i="1"/>
  <c r="I61" i="1"/>
  <c r="I62" i="1"/>
  <c r="I63" i="1"/>
  <c r="I64" i="1"/>
  <c r="I65" i="1"/>
  <c r="I66" i="1"/>
  <c r="I67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57" i="1"/>
  <c r="I56" i="1"/>
  <c r="I55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10" i="1"/>
  <c r="I9" i="1"/>
  <c r="B4" i="2"/>
  <c r="C4" i="2" s="1"/>
  <c r="B19" i="2"/>
  <c r="C19" i="2" s="1"/>
  <c r="B20" i="2"/>
  <c r="C20" i="2" s="1"/>
  <c r="F106" i="1"/>
  <c r="F107" i="1"/>
  <c r="F108" i="1"/>
  <c r="F109" i="1"/>
  <c r="F110" i="1"/>
  <c r="F111" i="1"/>
  <c r="F105" i="1"/>
  <c r="F104" i="1"/>
  <c r="F103" i="1"/>
  <c r="F102" i="1"/>
  <c r="F101" i="1"/>
  <c r="F100" i="1"/>
  <c r="F99" i="1"/>
  <c r="F98" i="1"/>
  <c r="F97" i="1"/>
  <c r="F96" i="1"/>
  <c r="F95" i="1"/>
  <c r="F94" i="1"/>
  <c r="F93" i="1"/>
  <c r="F92" i="1"/>
  <c r="F91" i="1"/>
  <c r="F90" i="1"/>
  <c r="F89" i="1"/>
  <c r="F88" i="1"/>
  <c r="F87" i="1"/>
  <c r="F86" i="1"/>
  <c r="F85" i="1"/>
  <c r="F84" i="1"/>
  <c r="F83" i="1"/>
  <c r="F82" i="1"/>
  <c r="F81" i="1"/>
  <c r="F80" i="1"/>
  <c r="F79" i="1"/>
  <c r="F78" i="1"/>
  <c r="F77" i="1"/>
  <c r="F76" i="1"/>
  <c r="F75" i="1"/>
  <c r="F74" i="1"/>
  <c r="F73" i="1"/>
  <c r="F72" i="1"/>
  <c r="F71" i="1"/>
  <c r="F67" i="1"/>
  <c r="F66" i="1"/>
  <c r="F65" i="1"/>
  <c r="F64" i="1"/>
  <c r="F63" i="1"/>
  <c r="F62" i="1"/>
  <c r="F61" i="1"/>
  <c r="F60" i="1"/>
  <c r="F59" i="1"/>
  <c r="F58" i="1"/>
  <c r="F57" i="1"/>
  <c r="K9" i="1"/>
  <c r="K10" i="1"/>
  <c r="K11" i="1"/>
  <c r="K12" i="1"/>
  <c r="K13" i="1"/>
  <c r="K14" i="1"/>
  <c r="K15" i="1"/>
  <c r="K16" i="1"/>
  <c r="K17" i="1"/>
  <c r="K18" i="1"/>
  <c r="K19" i="1"/>
  <c r="K20" i="1"/>
  <c r="K21" i="1"/>
  <c r="K22" i="1"/>
  <c r="K23" i="1"/>
  <c r="K24" i="1"/>
  <c r="K25" i="1"/>
  <c r="K26" i="1"/>
  <c r="K27" i="1"/>
  <c r="K28" i="1"/>
  <c r="K29" i="1"/>
  <c r="K30" i="1"/>
  <c r="K31" i="1"/>
  <c r="K32" i="1"/>
  <c r="K33" i="1"/>
  <c r="K34" i="1"/>
  <c r="K35" i="1"/>
  <c r="K36" i="1"/>
  <c r="K37" i="1"/>
  <c r="K38" i="1"/>
  <c r="K39" i="1"/>
  <c r="K40" i="1"/>
  <c r="K41" i="1"/>
  <c r="K42" i="1"/>
  <c r="K43" i="1"/>
  <c r="K44" i="1"/>
  <c r="K45" i="1"/>
  <c r="K46" i="1"/>
  <c r="K47" i="1"/>
  <c r="B42" i="2"/>
  <c r="C42" i="2" s="1"/>
  <c r="K48" i="1"/>
  <c r="B43" i="2"/>
  <c r="D43" i="2" s="1"/>
  <c r="K49" i="1"/>
  <c r="K50" i="1"/>
  <c r="K51" i="1"/>
  <c r="K52" i="1"/>
  <c r="K53" i="1"/>
  <c r="K54" i="1"/>
  <c r="K55" i="1"/>
  <c r="J56" i="1"/>
  <c r="B50" i="2" s="1"/>
  <c r="C50" i="2" s="1"/>
  <c r="J57" i="1"/>
  <c r="B51" i="2" s="1"/>
  <c r="J58" i="1"/>
  <c r="B52" i="2" s="1"/>
  <c r="J59" i="1"/>
  <c r="B53" i="2" s="1"/>
  <c r="J60" i="1"/>
  <c r="B54" i="2" s="1"/>
  <c r="J61" i="1"/>
  <c r="B55" i="2" s="1"/>
  <c r="C55" i="2" s="1"/>
  <c r="J62" i="1"/>
  <c r="B56" i="2" s="1"/>
  <c r="C56" i="2" s="1"/>
  <c r="J63" i="1"/>
  <c r="B57" i="2" s="1"/>
  <c r="C57" i="2" s="1"/>
  <c r="J64" i="1"/>
  <c r="B58" i="2" s="1"/>
  <c r="J65" i="1"/>
  <c r="B59" i="2" s="1"/>
  <c r="J66" i="1"/>
  <c r="B60" i="2" s="1"/>
  <c r="C60" i="2" s="1"/>
  <c r="J67" i="1"/>
  <c r="B61" i="2" s="1"/>
  <c r="D61" i="2" s="1"/>
  <c r="J71" i="1"/>
  <c r="B62" i="2" s="1"/>
  <c r="C62" i="2" s="1"/>
  <c r="J72" i="1"/>
  <c r="B63" i="2" s="1"/>
  <c r="D63" i="2" s="1"/>
  <c r="J73" i="1"/>
  <c r="B64" i="2" s="1"/>
  <c r="D64" i="2" s="1"/>
  <c r="J74" i="1"/>
  <c r="B65" i="2" s="1"/>
  <c r="J75" i="1"/>
  <c r="B66" i="2" s="1"/>
  <c r="J76" i="1"/>
  <c r="B67" i="2" s="1"/>
  <c r="J77" i="1"/>
  <c r="B68" i="2" s="1"/>
  <c r="J78" i="1"/>
  <c r="B69" i="2" s="1"/>
  <c r="J79" i="1"/>
  <c r="B70" i="2" s="1"/>
  <c r="J80" i="1"/>
  <c r="B71" i="2" s="1"/>
  <c r="J81" i="1"/>
  <c r="B72" i="2" s="1"/>
  <c r="J82" i="1"/>
  <c r="B73" i="2" s="1"/>
  <c r="C73" i="2" s="1"/>
  <c r="J83" i="1"/>
  <c r="B74" i="2" s="1"/>
  <c r="C74" i="2" s="1"/>
  <c r="J84" i="1"/>
  <c r="B75" i="2" s="1"/>
  <c r="C75" i="2" s="1"/>
  <c r="J85" i="1"/>
  <c r="B76" i="2" s="1"/>
  <c r="D76" i="2" s="1"/>
  <c r="J86" i="1"/>
  <c r="B77" i="2" s="1"/>
  <c r="D77" i="2" s="1"/>
  <c r="J87" i="1"/>
  <c r="B78" i="2" s="1"/>
  <c r="D78" i="2" s="1"/>
  <c r="J88" i="1"/>
  <c r="B79" i="2" s="1"/>
  <c r="C79" i="2" s="1"/>
  <c r="J89" i="1"/>
  <c r="B80" i="2" s="1"/>
  <c r="C80" i="2" s="1"/>
  <c r="J90" i="1"/>
  <c r="B81" i="2" s="1"/>
  <c r="D81" i="2" s="1"/>
  <c r="J91" i="1"/>
  <c r="B82" i="2" s="1"/>
  <c r="C82" i="2" s="1"/>
  <c r="J92" i="1"/>
  <c r="B83" i="2" s="1"/>
  <c r="J93" i="1"/>
  <c r="B84" i="2" s="1"/>
  <c r="J94" i="1"/>
  <c r="B85" i="2" s="1"/>
  <c r="J95" i="1"/>
  <c r="B86" i="2" s="1"/>
  <c r="C86" i="2" s="1"/>
  <c r="J96" i="1"/>
  <c r="B87" i="2" s="1"/>
  <c r="C87" i="2" s="1"/>
  <c r="J97" i="1"/>
  <c r="B88" i="2" s="1"/>
  <c r="J98" i="1"/>
  <c r="B89" i="2" s="1"/>
  <c r="J99" i="1"/>
  <c r="B90" i="2" s="1"/>
  <c r="D90" i="2" s="1"/>
  <c r="J100" i="1"/>
  <c r="B91" i="2" s="1"/>
  <c r="J101" i="1"/>
  <c r="B92" i="2" s="1"/>
  <c r="C92" i="2" s="1"/>
  <c r="J102" i="1"/>
  <c r="B93" i="2" s="1"/>
  <c r="C93" i="2" s="1"/>
  <c r="J103" i="1"/>
  <c r="B94" i="2" s="1"/>
  <c r="C94" i="2" s="1"/>
  <c r="J104" i="1"/>
  <c r="B95" i="2" s="1"/>
  <c r="C95" i="2" s="1"/>
  <c r="J105" i="1"/>
  <c r="B96" i="2" s="1"/>
  <c r="D96" i="2" s="1"/>
  <c r="J106" i="1"/>
  <c r="B97" i="2" s="1"/>
  <c r="J107" i="1"/>
  <c r="B98" i="2" s="1"/>
  <c r="D98" i="2" s="1"/>
  <c r="J108" i="1"/>
  <c r="B99" i="2" s="1"/>
  <c r="J109" i="1"/>
  <c r="B100" i="2" s="1"/>
  <c r="C100" i="2" s="1"/>
  <c r="J110" i="1"/>
  <c r="B101" i="2" s="1"/>
  <c r="J111" i="1"/>
  <c r="B102" i="2" s="1"/>
  <c r="K57" i="1"/>
  <c r="K58" i="1"/>
  <c r="K59" i="1"/>
  <c r="K60" i="1"/>
  <c r="K61" i="1"/>
  <c r="K62" i="1"/>
  <c r="K63" i="1"/>
  <c r="K64" i="1"/>
  <c r="K65" i="1"/>
  <c r="K66" i="1"/>
  <c r="K67" i="1"/>
  <c r="K71" i="1"/>
  <c r="K72" i="1"/>
  <c r="K73" i="1"/>
  <c r="K74" i="1"/>
  <c r="K75" i="1"/>
  <c r="K76" i="1"/>
  <c r="K77" i="1"/>
  <c r="K78" i="1"/>
  <c r="K79" i="1"/>
  <c r="K80" i="1"/>
  <c r="K81" i="1"/>
  <c r="K82" i="1"/>
  <c r="K83" i="1"/>
  <c r="K84" i="1"/>
  <c r="K85" i="1"/>
  <c r="K86" i="1"/>
  <c r="K87" i="1"/>
  <c r="K88" i="1"/>
  <c r="K89" i="1"/>
  <c r="K90" i="1"/>
  <c r="K91" i="1"/>
  <c r="K92" i="1"/>
  <c r="K93" i="1"/>
  <c r="K94" i="1"/>
  <c r="K95" i="1"/>
  <c r="K96" i="1"/>
  <c r="K97" i="1"/>
  <c r="K98" i="1"/>
  <c r="K99" i="1"/>
  <c r="K100" i="1"/>
  <c r="K101" i="1"/>
  <c r="K102" i="1"/>
  <c r="K103" i="1"/>
  <c r="K104" i="1"/>
  <c r="K105" i="1"/>
  <c r="K106" i="1"/>
  <c r="K107" i="1"/>
  <c r="K108" i="1"/>
  <c r="K109" i="1"/>
  <c r="K110" i="1"/>
  <c r="K111" i="1"/>
  <c r="K56" i="1"/>
  <c r="L10" i="1" l="1"/>
  <c r="D100" i="2"/>
  <c r="E100" i="2" s="1"/>
  <c r="F100" i="2" s="1"/>
  <c r="D20" i="2"/>
  <c r="E20" i="2" s="1"/>
  <c r="F20" i="2" s="1"/>
  <c r="C71" i="2"/>
  <c r="D71" i="2"/>
  <c r="C72" i="2"/>
  <c r="D72" i="2"/>
  <c r="D68" i="2"/>
  <c r="C68" i="2"/>
  <c r="D89" i="2"/>
  <c r="C89" i="2"/>
  <c r="C88" i="2"/>
  <c r="D88" i="2"/>
  <c r="D84" i="2"/>
  <c r="C84" i="2"/>
  <c r="E84" i="2" s="1"/>
  <c r="F84" i="2" s="1"/>
  <c r="E71" i="2"/>
  <c r="F71" i="2" s="1"/>
  <c r="C102" i="2"/>
  <c r="D102" i="2"/>
  <c r="C54" i="2"/>
  <c r="D54" i="2"/>
  <c r="D101" i="2"/>
  <c r="C101" i="2"/>
  <c r="C69" i="2"/>
  <c r="D69" i="2"/>
  <c r="D3" i="2"/>
  <c r="C3" i="2"/>
  <c r="C52" i="2"/>
  <c r="D52" i="2"/>
  <c r="C51" i="2"/>
  <c r="D51" i="2"/>
  <c r="C58" i="2"/>
  <c r="D58" i="2"/>
  <c r="D22" i="2"/>
  <c r="C22" i="2"/>
  <c r="C70" i="2"/>
  <c r="D70" i="2"/>
  <c r="C85" i="2"/>
  <c r="D85" i="2"/>
  <c r="D99" i="2"/>
  <c r="C99" i="2"/>
  <c r="C83" i="2"/>
  <c r="D83" i="2"/>
  <c r="C67" i="2"/>
  <c r="D67" i="2"/>
  <c r="D32" i="2"/>
  <c r="C32" i="2"/>
  <c r="C38" i="2"/>
  <c r="D38" i="2"/>
  <c r="C15" i="2"/>
  <c r="D15" i="2"/>
  <c r="D73" i="2"/>
  <c r="E73" i="2" s="1"/>
  <c r="F73" i="2" s="1"/>
  <c r="C5" i="2"/>
  <c r="E5" i="2" s="1"/>
  <c r="F5" i="2" s="1"/>
  <c r="D4" i="2"/>
  <c r="E4" i="2" s="1"/>
  <c r="F4" i="2" s="1"/>
  <c r="D21" i="2"/>
  <c r="E21" i="2" s="1"/>
  <c r="F21" i="2" s="1"/>
  <c r="I112" i="1"/>
  <c r="C10" i="2"/>
  <c r="E10" i="2" s="1"/>
  <c r="F10" i="2" s="1"/>
  <c r="D7" i="2"/>
  <c r="E7" i="2" s="1"/>
  <c r="F7" i="2" s="1"/>
  <c r="D37" i="2"/>
  <c r="E37" i="2" s="1"/>
  <c r="F37" i="2" s="1"/>
  <c r="D36" i="2"/>
  <c r="E36" i="2" s="1"/>
  <c r="F36" i="2" s="1"/>
  <c r="D6" i="2"/>
  <c r="E6" i="2" s="1"/>
  <c r="F6" i="2" s="1"/>
  <c r="C63" i="2"/>
  <c r="E63" i="2" s="1"/>
  <c r="F63" i="2" s="1"/>
  <c r="C90" i="2"/>
  <c r="E90" i="2" s="1"/>
  <c r="F90" i="2" s="1"/>
  <c r="D62" i="2"/>
  <c r="E62" i="2" s="1"/>
  <c r="F62" i="2" s="1"/>
  <c r="C35" i="2"/>
  <c r="E35" i="2" s="1"/>
  <c r="F35" i="2" s="1"/>
  <c r="D95" i="2"/>
  <c r="E95" i="2" s="1"/>
  <c r="F95" i="2" s="1"/>
  <c r="D94" i="2"/>
  <c r="E94" i="2" s="1"/>
  <c r="F94" i="2" s="1"/>
  <c r="C48" i="2"/>
  <c r="E48" i="2" s="1"/>
  <c r="F48" i="2" s="1"/>
  <c r="C47" i="2"/>
  <c r="E47" i="2" s="1"/>
  <c r="F47" i="2" s="1"/>
  <c r="C16" i="2"/>
  <c r="E16" i="2" s="1"/>
  <c r="F16" i="2" s="1"/>
  <c r="D17" i="2"/>
  <c r="E17" i="2" s="1"/>
  <c r="F17" i="2" s="1"/>
  <c r="D46" i="2"/>
  <c r="E46" i="2" s="1"/>
  <c r="F46" i="2" s="1"/>
  <c r="D53" i="2"/>
  <c r="C53" i="2"/>
  <c r="C43" i="2"/>
  <c r="E43" i="2" s="1"/>
  <c r="F43" i="2" s="1"/>
  <c r="D42" i="2"/>
  <c r="E42" i="2" s="1"/>
  <c r="F42" i="2" s="1"/>
  <c r="D14" i="2"/>
  <c r="E14" i="2" s="1"/>
  <c r="F14" i="2" s="1"/>
  <c r="C30" i="2"/>
  <c r="E30" i="2" s="1"/>
  <c r="F30" i="2" s="1"/>
  <c r="C29" i="2"/>
  <c r="E29" i="2" s="1"/>
  <c r="F29" i="2" s="1"/>
  <c r="D57" i="2"/>
  <c r="E57" i="2" s="1"/>
  <c r="F57" i="2" s="1"/>
  <c r="D28" i="2"/>
  <c r="E28" i="2" s="1"/>
  <c r="F28" i="2" s="1"/>
  <c r="C76" i="2"/>
  <c r="E76" i="2" s="1"/>
  <c r="F76" i="2" s="1"/>
  <c r="D50" i="2"/>
  <c r="E50" i="2" s="1"/>
  <c r="F50" i="2" s="1"/>
  <c r="D27" i="2"/>
  <c r="E27" i="2" s="1"/>
  <c r="F27" i="2" s="1"/>
  <c r="D86" i="2"/>
  <c r="E86" i="2" s="1"/>
  <c r="F86" i="2" s="1"/>
  <c r="D75" i="2"/>
  <c r="E75" i="2" s="1"/>
  <c r="F75" i="2" s="1"/>
  <c r="D56" i="2"/>
  <c r="E56" i="2" s="1"/>
  <c r="F56" i="2" s="1"/>
  <c r="D39" i="2"/>
  <c r="E39" i="2" s="1"/>
  <c r="F39" i="2" s="1"/>
  <c r="C26" i="2"/>
  <c r="E26" i="2" s="1"/>
  <c r="F26" i="2" s="1"/>
  <c r="C49" i="2"/>
  <c r="E49" i="2" s="1"/>
  <c r="F49" i="2" s="1"/>
  <c r="C24" i="2"/>
  <c r="E24" i="2" s="1"/>
  <c r="F24" i="2" s="1"/>
  <c r="C12" i="2"/>
  <c r="E12" i="2" s="1"/>
  <c r="F12" i="2" s="1"/>
  <c r="C44" i="2"/>
  <c r="E44" i="2" s="1"/>
  <c r="F44" i="2" s="1"/>
  <c r="C77" i="2"/>
  <c r="E77" i="2" s="1"/>
  <c r="F77" i="2" s="1"/>
  <c r="D87" i="2"/>
  <c r="E87" i="2" s="1"/>
  <c r="F87" i="2" s="1"/>
  <c r="D55" i="2"/>
  <c r="E55" i="2" s="1"/>
  <c r="F55" i="2" s="1"/>
  <c r="C23" i="2"/>
  <c r="E23" i="2" s="1"/>
  <c r="F23" i="2" s="1"/>
  <c r="D11" i="2"/>
  <c r="E11" i="2" s="1"/>
  <c r="F11" i="2" s="1"/>
  <c r="D80" i="2"/>
  <c r="E80" i="2" s="1"/>
  <c r="F80" i="2" s="1"/>
  <c r="C66" i="2"/>
  <c r="D93" i="2"/>
  <c r="E93" i="2" s="1"/>
  <c r="F93" i="2" s="1"/>
  <c r="D79" i="2"/>
  <c r="E79" i="2" s="1"/>
  <c r="F79" i="2" s="1"/>
  <c r="C61" i="2"/>
  <c r="E61" i="2" s="1"/>
  <c r="F61" i="2" s="1"/>
  <c r="D97" i="2"/>
  <c r="D92" i="2"/>
  <c r="E92" i="2" s="1"/>
  <c r="F92" i="2" s="1"/>
  <c r="D74" i="2"/>
  <c r="E74" i="2" s="1"/>
  <c r="F74" i="2" s="1"/>
  <c r="D65" i="2"/>
  <c r="D60" i="2"/>
  <c r="E60" i="2" s="1"/>
  <c r="F60" i="2" s="1"/>
  <c r="C97" i="2"/>
  <c r="C65" i="2"/>
  <c r="C81" i="2"/>
  <c r="E81" i="2" s="1"/>
  <c r="F81" i="2" s="1"/>
  <c r="D66" i="2"/>
  <c r="C96" i="2"/>
  <c r="E96" i="2" s="1"/>
  <c r="F96" i="2" s="1"/>
  <c r="C78" i="2"/>
  <c r="E78" i="2" s="1"/>
  <c r="F78" i="2" s="1"/>
  <c r="C64" i="2"/>
  <c r="E64" i="2" s="1"/>
  <c r="F64" i="2" s="1"/>
  <c r="D91" i="2"/>
  <c r="D82" i="2"/>
  <c r="E82" i="2" s="1"/>
  <c r="F82" i="2" s="1"/>
  <c r="D59" i="2"/>
  <c r="C98" i="2"/>
  <c r="E98" i="2" s="1"/>
  <c r="F98" i="2" s="1"/>
  <c r="C91" i="2"/>
  <c r="C59" i="2"/>
  <c r="D34" i="2"/>
  <c r="E34" i="2" s="1"/>
  <c r="F34" i="2" s="1"/>
  <c r="D25" i="2"/>
  <c r="E25" i="2" s="1"/>
  <c r="F25" i="2" s="1"/>
  <c r="D33" i="2"/>
  <c r="E33" i="2" s="1"/>
  <c r="F33" i="2" s="1"/>
  <c r="D19" i="2"/>
  <c r="E19" i="2" s="1"/>
  <c r="F19" i="2" s="1"/>
  <c r="D9" i="2"/>
  <c r="E9" i="2" s="1"/>
  <c r="F9" i="2" s="1"/>
  <c r="B103" i="2"/>
  <c r="D18" i="2"/>
  <c r="E18" i="2" s="1"/>
  <c r="F18" i="2" s="1"/>
  <c r="D45" i="2"/>
  <c r="E45" i="2" s="1"/>
  <c r="F45" i="2" s="1"/>
  <c r="D40" i="2"/>
  <c r="E40" i="2" s="1"/>
  <c r="F40" i="2" s="1"/>
  <c r="D31" i="2"/>
  <c r="E31" i="2" s="1"/>
  <c r="F31" i="2" s="1"/>
  <c r="D13" i="2"/>
  <c r="E13" i="2" s="1"/>
  <c r="F13" i="2" s="1"/>
  <c r="D8" i="2"/>
  <c r="E8" i="2" s="1"/>
  <c r="C41" i="2"/>
  <c r="E41" i="2" s="1"/>
  <c r="F41" i="2" s="1"/>
  <c r="F112" i="1"/>
  <c r="L49" i="1"/>
  <c r="L64" i="1"/>
  <c r="L28" i="1"/>
  <c r="L50" i="1"/>
  <c r="L92" i="1"/>
  <c r="L19" i="1"/>
  <c r="L31" i="1"/>
  <c r="L111" i="1"/>
  <c r="L99" i="1"/>
  <c r="L87" i="1"/>
  <c r="L75" i="1"/>
  <c r="L60" i="1"/>
  <c r="L106" i="1"/>
  <c r="L94" i="1"/>
  <c r="L74" i="1"/>
  <c r="L65" i="1"/>
  <c r="L56" i="1"/>
  <c r="L32" i="1"/>
  <c r="L30" i="1"/>
  <c r="L18" i="1"/>
  <c r="L44" i="1"/>
  <c r="L42" i="1"/>
  <c r="L41" i="1"/>
  <c r="L20" i="1"/>
  <c r="L16" i="1"/>
  <c r="L95" i="1"/>
  <c r="L84" i="1"/>
  <c r="L72" i="1"/>
  <c r="L57" i="1"/>
  <c r="L71" i="1"/>
  <c r="L48" i="1"/>
  <c r="L36" i="1"/>
  <c r="L24" i="1"/>
  <c r="L105" i="1"/>
  <c r="L93" i="1"/>
  <c r="L82" i="1"/>
  <c r="L67" i="1"/>
  <c r="L83" i="1"/>
  <c r="L104" i="1"/>
  <c r="L66" i="1"/>
  <c r="L11" i="1"/>
  <c r="L91" i="1"/>
  <c r="L61" i="1"/>
  <c r="L101" i="1"/>
  <c r="L88" i="1"/>
  <c r="L89" i="1"/>
  <c r="L76" i="1"/>
  <c r="L73" i="1"/>
  <c r="L77" i="1"/>
  <c r="L46" i="1"/>
  <c r="L33" i="1"/>
  <c r="L21" i="1"/>
  <c r="L23" i="1"/>
  <c r="L90" i="1"/>
  <c r="L58" i="1"/>
  <c r="L62" i="1"/>
  <c r="L37" i="1"/>
  <c r="L25" i="1"/>
  <c r="L110" i="1"/>
  <c r="L98" i="1"/>
  <c r="L59" i="1"/>
  <c r="L47" i="1"/>
  <c r="L9" i="1"/>
  <c r="L55" i="1"/>
  <c r="L80" i="1"/>
  <c r="L53" i="1"/>
  <c r="L17" i="1"/>
  <c r="L78" i="1"/>
  <c r="L38" i="1"/>
  <c r="L14" i="1"/>
  <c r="L22" i="1"/>
  <c r="K112" i="1"/>
  <c r="L85" i="1"/>
  <c r="L102" i="1"/>
  <c r="L63" i="1"/>
  <c r="L51" i="1"/>
  <c r="L39" i="1"/>
  <c r="L27" i="1"/>
  <c r="L15" i="1"/>
  <c r="J112" i="1"/>
  <c r="L26" i="1"/>
  <c r="L100" i="1"/>
  <c r="L109" i="1"/>
  <c r="L107" i="1"/>
  <c r="L35" i="1"/>
  <c r="L108" i="1"/>
  <c r="L45" i="1"/>
  <c r="L34" i="1"/>
  <c r="L81" i="1"/>
  <c r="L54" i="1"/>
  <c r="L97" i="1"/>
  <c r="L29" i="1"/>
  <c r="L43" i="1"/>
  <c r="L13" i="1"/>
  <c r="L96" i="1"/>
  <c r="L86" i="1"/>
  <c r="L103" i="1"/>
  <c r="L79" i="1"/>
  <c r="L52" i="1"/>
  <c r="L40" i="1"/>
  <c r="L12" i="1"/>
  <c r="E3" i="2" l="1"/>
  <c r="F3" i="2" s="1"/>
  <c r="E89" i="2"/>
  <c r="F89" i="2" s="1"/>
  <c r="E68" i="2"/>
  <c r="F68" i="2" s="1"/>
  <c r="E99" i="2"/>
  <c r="F99" i="2" s="1"/>
  <c r="E32" i="2"/>
  <c r="F32" i="2" s="1"/>
  <c r="E15" i="2"/>
  <c r="F15" i="2" s="1"/>
  <c r="E72" i="2"/>
  <c r="F72" i="2" s="1"/>
  <c r="E22" i="2"/>
  <c r="F22" i="2" s="1"/>
  <c r="E88" i="2"/>
  <c r="F88" i="2" s="1"/>
  <c r="E69" i="2"/>
  <c r="F69" i="2" s="1"/>
  <c r="E52" i="2"/>
  <c r="F52" i="2" s="1"/>
  <c r="E38" i="2"/>
  <c r="F38" i="2" s="1"/>
  <c r="E58" i="2"/>
  <c r="F58" i="2" s="1"/>
  <c r="E54" i="2"/>
  <c r="F54" i="2" s="1"/>
  <c r="E67" i="2"/>
  <c r="F67" i="2" s="1"/>
  <c r="E53" i="2"/>
  <c r="F53" i="2" s="1"/>
  <c r="E51" i="2"/>
  <c r="F51" i="2" s="1"/>
  <c r="E83" i="2"/>
  <c r="F83" i="2" s="1"/>
  <c r="E85" i="2"/>
  <c r="F85" i="2" s="1"/>
  <c r="E101" i="2"/>
  <c r="F101" i="2" s="1"/>
  <c r="E70" i="2"/>
  <c r="F70" i="2" s="1"/>
  <c r="E102" i="2"/>
  <c r="F102" i="2" s="1"/>
  <c r="E97" i="2"/>
  <c r="F97" i="2" s="1"/>
  <c r="C103" i="2"/>
  <c r="E59" i="2"/>
  <c r="F59" i="2" s="1"/>
  <c r="E66" i="2"/>
  <c r="F66" i="2" s="1"/>
  <c r="E91" i="2"/>
  <c r="F91" i="2" s="1"/>
  <c r="E65" i="2"/>
  <c r="F65" i="2" s="1"/>
  <c r="F8" i="2"/>
  <c r="D103" i="2"/>
  <c r="L112" i="1"/>
  <c r="E103" i="2" l="1"/>
  <c r="F103" i="2"/>
</calcChain>
</file>

<file path=xl/sharedStrings.xml><?xml version="1.0" encoding="utf-8"?>
<sst xmlns="http://schemas.openxmlformats.org/spreadsheetml/2006/main" count="383" uniqueCount="265">
  <si>
    <t>Total</t>
  </si>
  <si>
    <t>COUNTY</t>
  </si>
  <si>
    <t>ALAMANCE</t>
  </si>
  <si>
    <t>ALEXANDER</t>
  </si>
  <si>
    <t>ALLEGHANY</t>
  </si>
  <si>
    <t>ANSON</t>
  </si>
  <si>
    <t>ASHE</t>
  </si>
  <si>
    <t>AVERY</t>
  </si>
  <si>
    <t>BEAUFORT</t>
  </si>
  <si>
    <t>BERTIE</t>
  </si>
  <si>
    <t>BLADEN</t>
  </si>
  <si>
    <t>BRUNSWICK</t>
  </si>
  <si>
    <t>BUNCOMBE</t>
  </si>
  <si>
    <t>BURKE</t>
  </si>
  <si>
    <t>CABARRUS</t>
  </si>
  <si>
    <t>CALDWELL</t>
  </si>
  <si>
    <t>CAMDEN</t>
  </si>
  <si>
    <t>CARTERET</t>
  </si>
  <si>
    <t>CASWELL</t>
  </si>
  <si>
    <t>CATAWBA</t>
  </si>
  <si>
    <t>CHATHAM</t>
  </si>
  <si>
    <t>CHEROKEE</t>
  </si>
  <si>
    <t>CHOWAN</t>
  </si>
  <si>
    <t>CLAY</t>
  </si>
  <si>
    <t>CLEVELAND</t>
  </si>
  <si>
    <t>COLUMBUS</t>
  </si>
  <si>
    <t>CRAVEN</t>
  </si>
  <si>
    <t>CUMBERLAND</t>
  </si>
  <si>
    <t>CURRITUCK</t>
  </si>
  <si>
    <t>DARE</t>
  </si>
  <si>
    <t>DAVIDSON</t>
  </si>
  <si>
    <t>DAVIE</t>
  </si>
  <si>
    <t>DUPLIN</t>
  </si>
  <si>
    <t>DURHAM</t>
  </si>
  <si>
    <t>EDGECOMBE</t>
  </si>
  <si>
    <t>FORSYTH</t>
  </si>
  <si>
    <t>FRANKLIN</t>
  </si>
  <si>
    <t>GASTON</t>
  </si>
  <si>
    <t>GATES</t>
  </si>
  <si>
    <t>GRAHAM</t>
  </si>
  <si>
    <t>GRANVILLE</t>
  </si>
  <si>
    <t>GREENE</t>
  </si>
  <si>
    <t>GUILFORD</t>
  </si>
  <si>
    <t>HALIFAX</t>
  </si>
  <si>
    <t>HARNETT</t>
  </si>
  <si>
    <t>HAYWOOD</t>
  </si>
  <si>
    <t>HENDERSON</t>
  </si>
  <si>
    <t>HERTFORD</t>
  </si>
  <si>
    <t>HOKE</t>
  </si>
  <si>
    <t>HYDE</t>
  </si>
  <si>
    <t>IREDELL</t>
  </si>
  <si>
    <t>JACKSON</t>
  </si>
  <si>
    <t>JOHNSTON</t>
  </si>
  <si>
    <t>JONES</t>
  </si>
  <si>
    <t>LEE</t>
  </si>
  <si>
    <t>LENOIR</t>
  </si>
  <si>
    <t>LINCOLN</t>
  </si>
  <si>
    <t>MACON</t>
  </si>
  <si>
    <t>MADISON</t>
  </si>
  <si>
    <t>MARTIN</t>
  </si>
  <si>
    <t>MCDOWELL</t>
  </si>
  <si>
    <t>MECKLENBURG</t>
  </si>
  <si>
    <t>MITCHELL</t>
  </si>
  <si>
    <t>MONTGOMERY</t>
  </si>
  <si>
    <t>MOORE</t>
  </si>
  <si>
    <t>NASH</t>
  </si>
  <si>
    <t>NEW HANOVER</t>
  </si>
  <si>
    <t>NORTHAMPTON</t>
  </si>
  <si>
    <t>ONSLOW</t>
  </si>
  <si>
    <t>ORANGE</t>
  </si>
  <si>
    <t>PAMLICO</t>
  </si>
  <si>
    <t>PASQUOTANK</t>
  </si>
  <si>
    <t>PENDER</t>
  </si>
  <si>
    <t>PERQUIMANS</t>
  </si>
  <si>
    <t>PERSON</t>
  </si>
  <si>
    <t>PITT</t>
  </si>
  <si>
    <t>POLK</t>
  </si>
  <si>
    <t>RANDOLPH</t>
  </si>
  <si>
    <t>RICHMOND</t>
  </si>
  <si>
    <t>ROBESON</t>
  </si>
  <si>
    <t>ROCKINGHAM</t>
  </si>
  <si>
    <t>ROWAN</t>
  </si>
  <si>
    <t>RUTHERFORD</t>
  </si>
  <si>
    <t>SAMPSON</t>
  </si>
  <si>
    <t>SCOTLAND</t>
  </si>
  <si>
    <t>STANLY</t>
  </si>
  <si>
    <t>STOKES</t>
  </si>
  <si>
    <t>SURRY</t>
  </si>
  <si>
    <t>SWAIN</t>
  </si>
  <si>
    <t>TRANSYLVANIA</t>
  </si>
  <si>
    <t>TYRRELL</t>
  </si>
  <si>
    <t>UNION</t>
  </si>
  <si>
    <t>VANCE</t>
  </si>
  <si>
    <t>WAKE</t>
  </si>
  <si>
    <t>WARREN</t>
  </si>
  <si>
    <t>WASHINGTON</t>
  </si>
  <si>
    <t>WATAUGA</t>
  </si>
  <si>
    <t>WAYNE</t>
  </si>
  <si>
    <t>WILKES</t>
  </si>
  <si>
    <t>WILSON</t>
  </si>
  <si>
    <t>YADKIN</t>
  </si>
  <si>
    <t>YANCEY</t>
  </si>
  <si>
    <t>ALLOCATION PERIOD</t>
  </si>
  <si>
    <t>AUTHORIZED SIGNATURE</t>
  </si>
  <si>
    <t>Additional Allocation</t>
  </si>
  <si>
    <t>Grand Total Allocation</t>
  </si>
  <si>
    <t>Co. No.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</si>
  <si>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</si>
  <si>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</si>
  <si>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</si>
  <si>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</si>
  <si>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</si>
  <si>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</si>
  <si>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</si>
  <si>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</si>
  <si>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</si>
  <si>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UEI</t>
  </si>
  <si>
    <t xml:space="preserve">Federal Agency: </t>
  </si>
  <si>
    <t>F5VHYUU13NC5</t>
  </si>
  <si>
    <t>XVEEJSNY7UX9</t>
  </si>
  <si>
    <t>GTC2BCN7SKK3</t>
  </si>
  <si>
    <t>PK8UYTSNJCC3</t>
  </si>
  <si>
    <t>PBZ9TLZMHUS9</t>
  </si>
  <si>
    <t>UZ19JT8JXLF3</t>
  </si>
  <si>
    <t>Q14JUM5NZQ43</t>
  </si>
  <si>
    <t>FSW9MGNZAK39</t>
  </si>
  <si>
    <t>TLCTJWDJH1H9</t>
  </si>
  <si>
    <t>MJBMXLN9NJT5</t>
  </si>
  <si>
    <t>W5TCDKMLHE69</t>
  </si>
  <si>
    <t>KVJHUFURQDM5</t>
  </si>
  <si>
    <t>PF3KTEELMHV6</t>
  </si>
  <si>
    <t>HL4FGNJNGE97</t>
  </si>
  <si>
    <t>FVT7YDQ5CAA5</t>
  </si>
  <si>
    <t>UC6WJ2MQMJS8</t>
  </si>
  <si>
    <t>CL7NKCTNQG75</t>
  </si>
  <si>
    <t>GYUNA9W1NFM1</t>
  </si>
  <si>
    <t>KE57QE2GV5F1</t>
  </si>
  <si>
    <t>DCEGK6HA11M5</t>
  </si>
  <si>
    <t>YJJ7KT3E58F5</t>
  </si>
  <si>
    <t>HYKLQVNWLXK7</t>
  </si>
  <si>
    <t>MXEZRW9DKR86</t>
  </si>
  <si>
    <t>V1UAJ4L87WQ7</t>
  </si>
  <si>
    <t>LTZ2U8LZQ214</t>
  </si>
  <si>
    <t>TH2WJPJRMGV3</t>
  </si>
  <si>
    <t>VDL5DNFQX374</t>
  </si>
  <si>
    <t>ELV6JGB11QK6</t>
  </si>
  <si>
    <t>C9P5MDJC7KY7</t>
  </si>
  <si>
    <t>GSJ6K8J2PD57</t>
  </si>
  <si>
    <t>KZN4GK5262K3</t>
  </si>
  <si>
    <t>LJ5BA6U2HLM7</t>
  </si>
  <si>
    <t>DYB5XFVEN8H3</t>
  </si>
  <si>
    <t>ZTVELM361423</t>
  </si>
  <si>
    <t>FFKTRQCNN143</t>
  </si>
  <si>
    <t>QKY9R8A8D5J6</t>
  </si>
  <si>
    <t>F4L4FXEB3BK3</t>
  </si>
  <si>
    <t>W3JTGJ1KP5D7</t>
  </si>
  <si>
    <t>DAZ3PRU8U4J5</t>
  </si>
  <si>
    <t>VCU5LD71N9U3</t>
  </si>
  <si>
    <t>YBEQWGFJPMJ3</t>
  </si>
  <si>
    <t>MRL8MYNJJ3Y5</t>
  </si>
  <si>
    <t>JBDCD9V41BX7</t>
  </si>
  <si>
    <t>DQHZEVAV95G5</t>
  </si>
  <si>
    <t>EXFKXBHH7EG7</t>
  </si>
  <si>
    <t>YJEUCNJ7BQK7</t>
  </si>
  <si>
    <t>C1GWSADARX51</t>
  </si>
  <si>
    <t>ENMJWY3H3CJ9</t>
  </si>
  <si>
    <t>XTNRLKJLA4S9</t>
  </si>
  <si>
    <t>X7YWWY6ZP574</t>
  </si>
  <si>
    <t>SYGAGEFDHYR7</t>
  </si>
  <si>
    <t>HE3NNNUE27M7</t>
  </si>
  <si>
    <t>F6A8UC99JWJ5</t>
  </si>
  <si>
    <t>QKUFL37VPGH6</t>
  </si>
  <si>
    <t>UGGQGSSKBGJ5</t>
  </si>
  <si>
    <t>LLPJBC6N2LL3</t>
  </si>
  <si>
    <t>YQ96F8BJYTJ9</t>
  </si>
  <si>
    <t>HA4QLH34LNS3</t>
  </si>
  <si>
    <t>TT3NTH2NDJ73</t>
  </si>
  <si>
    <t>EZ15XL6BMM68</t>
  </si>
  <si>
    <t>YL69DGLK4CH3</t>
  </si>
  <si>
    <t>E78ZAJM3BFL3</t>
  </si>
  <si>
    <t>HFNSK95FS7Z8</t>
  </si>
  <si>
    <t>NF58K566HQM7</t>
  </si>
  <si>
    <t>F7TLT2GMEJE1</t>
  </si>
  <si>
    <t>CRA2KCAL8BA4</t>
  </si>
  <si>
    <t>LTXVW6QF6297</t>
  </si>
  <si>
    <t>GFFMCW9XDA53</t>
  </si>
  <si>
    <t>FT59QFEAU344</t>
  </si>
  <si>
    <t>NRDUHMGL7ZW4</t>
  </si>
  <si>
    <t>T11BE678U9P5</t>
  </si>
  <si>
    <t>MBXQSJ2NMCK9</t>
  </si>
  <si>
    <t>FQ8LFJGMABJ4</t>
  </si>
  <si>
    <t>VZNPMCLFT5R6</t>
  </si>
  <si>
    <t>QZ6BZPGLX4Y9</t>
  </si>
  <si>
    <t>T3BUM1CVS9N5</t>
  </si>
  <si>
    <t>Q63FZNTJM3M4</t>
  </si>
  <si>
    <t>LKBEJQFLAAK5</t>
  </si>
  <si>
    <t>KGCCCHJJZZ43</t>
  </si>
  <si>
    <t>GCB7UCV96NW6</t>
  </si>
  <si>
    <t>GTATPCDJVYN8</t>
  </si>
  <si>
    <t>RS3KYMYTKJL3</t>
  </si>
  <si>
    <t>FNVTCUQGCHM5</t>
  </si>
  <si>
    <t>U86MZUYPL7C5</t>
  </si>
  <si>
    <t>W41TRA3NUNS1</t>
  </si>
  <si>
    <t>FMWCTM24C9J8</t>
  </si>
  <si>
    <t>E29GLEXDH849</t>
  </si>
  <si>
    <t>JLNEVJ2625L8</t>
  </si>
  <si>
    <t>LHMKBD4AGRJ5</t>
  </si>
  <si>
    <t>EBWNMFHTNV41</t>
  </si>
  <si>
    <t>FTJ2WJPLWMJ3</t>
  </si>
  <si>
    <t>WLTATC4JLJ54</t>
  </si>
  <si>
    <t>QWRZCQJFTEE4</t>
  </si>
  <si>
    <t>X7B4LX1QQMX6</t>
  </si>
  <si>
    <t>DACFHCLQKMS1</t>
  </si>
  <si>
    <t>M14KKHY2NNR3</t>
  </si>
  <si>
    <t>ME2DJHMYWG55</t>
  </si>
  <si>
    <t>PLCDT7JFA8B1</t>
  </si>
  <si>
    <t>L98MCUHKC2J8</t>
  </si>
  <si>
    <t>FUNDING AUTHORIZATION</t>
  </si>
  <si>
    <t>Date:</t>
  </si>
  <si>
    <t>FUNDING SOURCE:</t>
  </si>
  <si>
    <t>EFFECTIVE DATE:</t>
  </si>
  <si>
    <t>AUTHORIZATION NUMBER:</t>
  </si>
  <si>
    <t>7/1/2026 to 6/30/2027</t>
  </si>
  <si>
    <t>Total Allocation</t>
  </si>
  <si>
    <t>GrantAlloc1</t>
  </si>
  <si>
    <t>GrantAlloc2</t>
  </si>
  <si>
    <t>Variance</t>
  </si>
  <si>
    <t>YLN4BFCJCP39</t>
  </si>
  <si>
    <t>Initial Allocation</t>
  </si>
  <si>
    <t xml:space="preserve">Payment Period: </t>
  </si>
  <si>
    <t xml:space="preserve">Service Period: </t>
  </si>
  <si>
    <t xml:space="preserve">Period of Performance: </t>
  </si>
  <si>
    <t xml:space="preserve">Budget Period: </t>
  </si>
  <si>
    <t xml:space="preserve">Contact Information for DHHS: </t>
  </si>
  <si>
    <t xml:space="preserve">Indirect Cost Rate: </t>
  </si>
  <si>
    <t>N/A</t>
  </si>
  <si>
    <t>SUBRECIPIENTS MUST PERMIT DHHS AND AUDITORS TO ACCESS THE SUBRECIPIENT'S RECORDS AND FINANCIAL STATEMENTS FOR DHHS TO FULFILL ITS MONITORING REQUIREMENTS.</t>
  </si>
  <si>
    <t>OBLIGATIONS INCURRED AND EXPENDITURES MADE UNDER THIS ADVICE WILL BE SUBJECT TO LIMITATIONS PUBLISHED BY FEDERAL AND STATE AGENCIES AS TO THE AVAILABILITY OF FUNDS.</t>
  </si>
  <si>
    <t xml:space="preserve">Award Number: </t>
  </si>
  <si>
    <t xml:space="preserve">Award Date: </t>
  </si>
  <si>
    <t xml:space="preserve">Award Name: </t>
  </si>
  <si>
    <t xml:space="preserve">Assistance Listing Program Title: </t>
  </si>
  <si>
    <t xml:space="preserve">Assistance Listing Number: </t>
  </si>
  <si>
    <t xml:space="preserve">Statutory Authority: </t>
  </si>
  <si>
    <t xml:space="preserve">Research &amp; Development: </t>
  </si>
  <si>
    <t xml:space="preserve">Project Description: </t>
  </si>
  <si>
    <t>Administration for Children and Families</t>
  </si>
  <si>
    <t>No</t>
  </si>
  <si>
    <t>THE COUNTY MUST LIQUIDATE ALL FINANCIAL OBLIGATIONS, SPEND OUT, OR RETURN ANY UNSPENT ALLOCATED FUNDS, AND SUBMIT IT FINAL PROGRAM REPORTS WITHIN 90 DAYS OF THE PROJECT END DATE.</t>
  </si>
  <si>
    <t>Additional Requirements</t>
  </si>
  <si>
    <t xml:space="preserve">for Subrecipients: </t>
  </si>
  <si>
    <t>PRWORA OF 1996, PL 104-193</t>
  </si>
  <si>
    <t>Temporary Assistance for Needy Families</t>
  </si>
  <si>
    <t>Helen Wilkins</t>
  </si>
  <si>
    <t>helen.wilkins@dhhs.nc.gov</t>
  </si>
  <si>
    <t>TANF CPS - Child Welfare Workers for Local DSS</t>
  </si>
  <si>
    <t>TANF Child Welfare Workers - Local DSS</t>
  </si>
  <si>
    <t>Federal</t>
  </si>
  <si>
    <t>State</t>
  </si>
  <si>
    <t>93.558</t>
  </si>
  <si>
    <t>Gloria J. Waters</t>
  </si>
  <si>
    <t>6/1/2026 to 5/31/2027</t>
  </si>
  <si>
    <t>FFY26 and FFY27</t>
  </si>
  <si>
    <t>2601NCTANF and 2701NCTANF</t>
  </si>
  <si>
    <t>10/1/25 - 9/30/26 and 10/1/26 - 9/30/27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</si>
</sst>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6" formatCode="&quot;$&quot;#,##0_);[Red]\(&quot;$&quot;#,##0\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* #,##0_);_(* \(#,##0\);_(* &quot;-&quot;??_);_(@_)"/>
    <numFmt numFmtId="165" formatCode="[$-409]mmmm\ d\,\ yyyy;@"/>
    <numFmt numFmtId="166" formatCode="m/d/yy;@"/>
  </numFmts>
  <fonts count="15" x14ac:knownFonts="1">
    <font>
      <sz val="10"/>
      <name val="Arial"/>
    </font>
    <font>
      <sz val="10"/>
      <name val="Arial"/>
      <family val="2"/>
    </font>
    <font>
      <sz val="8"/>
      <name val="Arial"/>
      <family val="2"/>
    </font>
    <font>
      <sz val="8"/>
      <name val="Calibri"/>
      <family val="2"/>
      <scheme val="minor"/>
    </font>
    <font>
      <b/>
      <sz val="10"/>
      <name val="Calibri"/>
      <family val="2"/>
      <scheme val="minor"/>
    </font>
    <font>
      <sz val="7"/>
      <name val="Calibri"/>
      <family val="2"/>
      <scheme val="minor"/>
    </font>
    <font>
      <b/>
      <sz val="8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sz val="10"/>
      <name val="Calibri"/>
      <family val="2"/>
      <scheme val="minor"/>
    </font>
    <font>
      <b/>
      <sz val="10"/>
      <color theme="4" tint="-0.499984740745262"/>
      <name val="Calibri"/>
      <family val="2"/>
      <scheme val="minor"/>
    </font>
    <font>
      <sz val="11"/>
      <color theme="4" tint="-0.499984740745262"/>
      <name val="Calibri"/>
      <family val="2"/>
      <scheme val="minor"/>
    </font>
    <font>
      <sz val="10"/>
      <color theme="4" tint="-0.499984740745262"/>
      <name val="Calibri"/>
      <family val="2"/>
      <scheme val="minor"/>
    </font>
    <font>
      <i/>
      <sz val="11"/>
      <color theme="4" tint="-0.499984740745262"/>
      <name val="Calibri"/>
      <family val="2"/>
      <scheme val="minor"/>
    </font>
    <font>
      <sz val="16"/>
      <name val="Brush Script MT"/>
      <family val="4"/>
    </font>
  </fonts>
  <fills count="4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</cellStyleXfs>
  <cellXfs count="94">
    <xf numFmtId="0" fontId="0" fillId="0" borderId="0" xfId="0"/>
    <xf numFmtId="0" fontId="3" fillId="0" borderId="0" xfId="0" applyFont="1"/>
    <xf numFmtId="164" fontId="3" fillId="0" borderId="0" xfId="1" applyNumberFormat="1" applyFont="1" applyBorder="1" applyAlignment="1"/>
    <xf numFmtId="0" fontId="4" fillId="0" borderId="0" xfId="0" applyFont="1"/>
    <xf numFmtId="0" fontId="5" fillId="0" borderId="2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6" xfId="0" quotePrefix="1" applyFont="1" applyBorder="1" applyAlignment="1">
      <alignment horizontal="center"/>
    </xf>
    <xf numFmtId="0" fontId="3" fillId="0" borderId="5" xfId="0" applyFont="1" applyBorder="1"/>
    <xf numFmtId="3" fontId="3" fillId="0" borderId="0" xfId="0" applyNumberFormat="1" applyFont="1"/>
    <xf numFmtId="164" fontId="3" fillId="0" borderId="0" xfId="1" quotePrefix="1" applyNumberFormat="1" applyFont="1" applyBorder="1" applyAlignment="1">
      <alignment horizontal="right"/>
    </xf>
    <xf numFmtId="43" fontId="3" fillId="0" borderId="0" xfId="1" quotePrefix="1" applyFont="1" applyBorder="1" applyAlignment="1"/>
    <xf numFmtId="43" fontId="6" fillId="0" borderId="0" xfId="0" applyNumberFormat="1" applyFont="1"/>
    <xf numFmtId="0" fontId="3" fillId="0" borderId="6" xfId="0" applyFont="1" applyBorder="1" applyAlignment="1">
      <alignment horizontal="center"/>
    </xf>
    <xf numFmtId="0" fontId="3" fillId="0" borderId="6" xfId="0" applyFont="1" applyBorder="1"/>
    <xf numFmtId="43" fontId="3" fillId="0" borderId="0" xfId="1" applyFont="1" applyBorder="1" applyAlignment="1"/>
    <xf numFmtId="0" fontId="3" fillId="0" borderId="8" xfId="0" applyFont="1" applyBorder="1" applyAlignment="1">
      <alignment horizontal="center"/>
    </xf>
    <xf numFmtId="6" fontId="3" fillId="0" borderId="0" xfId="1" applyNumberFormat="1" applyFont="1" applyBorder="1"/>
    <xf numFmtId="6" fontId="3" fillId="0" borderId="0" xfId="1" applyNumberFormat="1" applyFont="1" applyBorder="1" applyAlignment="1"/>
    <xf numFmtId="0" fontId="7" fillId="0" borderId="0" xfId="0" applyFont="1"/>
    <xf numFmtId="0" fontId="8" fillId="0" borderId="0" xfId="0" applyFont="1"/>
    <xf numFmtId="164" fontId="7" fillId="0" borderId="0" xfId="1" applyNumberFormat="1" applyFont="1" applyBorder="1" applyAlignment="1"/>
    <xf numFmtId="0" fontId="4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9" fillId="0" borderId="0" xfId="0" applyFont="1"/>
    <xf numFmtId="165" fontId="3" fillId="0" borderId="0" xfId="0" applyNumberFormat="1" applyFont="1" applyAlignment="1">
      <alignment horizontal="center"/>
    </xf>
    <xf numFmtId="0" fontId="9" fillId="0" borderId="13" xfId="0" applyFont="1" applyBorder="1" applyAlignment="1">
      <alignment horizontal="left"/>
    </xf>
    <xf numFmtId="0" fontId="3" fillId="0" borderId="13" xfId="0" applyFont="1" applyBorder="1" applyAlignment="1" applyProtection="1">
      <alignment horizontal="left"/>
      <protection locked="0"/>
    </xf>
    <xf numFmtId="0" fontId="3" fillId="0" borderId="0" xfId="0" applyFont="1" applyAlignment="1" applyProtection="1">
      <alignment horizontal="left"/>
      <protection locked="0"/>
    </xf>
    <xf numFmtId="0" fontId="3" fillId="0" borderId="0" xfId="0" applyFont="1" applyProtection="1">
      <protection locked="0"/>
    </xf>
    <xf numFmtId="0" fontId="9" fillId="0" borderId="0" xfId="0" applyFont="1" applyAlignment="1">
      <alignment horizontal="left"/>
    </xf>
    <xf numFmtId="44" fontId="3" fillId="0" borderId="0" xfId="2" applyFont="1" applyFill="1" applyBorder="1" applyAlignment="1" applyProtection="1">
      <protection locked="0"/>
    </xf>
    <xf numFmtId="0" fontId="3" fillId="0" borderId="0" xfId="0" applyFont="1" applyAlignment="1">
      <alignment wrapText="1"/>
    </xf>
    <xf numFmtId="0" fontId="9" fillId="0" borderId="0" xfId="0" applyFont="1" applyAlignment="1" applyProtection="1">
      <alignment horizontal="left"/>
      <protection locked="0"/>
    </xf>
    <xf numFmtId="0" fontId="4" fillId="0" borderId="0" xfId="0" applyFont="1" applyAlignment="1">
      <alignment wrapText="1"/>
    </xf>
    <xf numFmtId="0" fontId="10" fillId="0" borderId="0" xfId="0" applyFont="1" applyAlignment="1">
      <alignment horizontal="left"/>
    </xf>
    <xf numFmtId="0" fontId="7" fillId="0" borderId="0" xfId="0" applyFont="1" applyAlignment="1">
      <alignment horizontal="left" vertical="center"/>
    </xf>
    <xf numFmtId="0" fontId="6" fillId="0" borderId="2" xfId="0" applyFont="1" applyBorder="1" applyAlignment="1">
      <alignment horizontal="center"/>
    </xf>
    <xf numFmtId="0" fontId="6" fillId="0" borderId="3" xfId="0" applyFont="1" applyBorder="1" applyAlignment="1">
      <alignment horizontal="center"/>
    </xf>
    <xf numFmtId="0" fontId="6" fillId="0" borderId="7" xfId="0" applyFont="1" applyBorder="1" applyAlignment="1">
      <alignment horizontal="center"/>
    </xf>
    <xf numFmtId="164" fontId="6" fillId="0" borderId="2" xfId="1" applyNumberFormat="1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6" fillId="0" borderId="8" xfId="0" applyFont="1" applyBorder="1"/>
    <xf numFmtId="14" fontId="10" fillId="0" borderId="0" xfId="0" applyNumberFormat="1" applyFont="1"/>
    <xf numFmtId="41" fontId="3" fillId="0" borderId="9" xfId="1" applyNumberFormat="1" applyFont="1" applyBorder="1" applyAlignment="1">
      <alignment horizontal="right"/>
    </xf>
    <xf numFmtId="41" fontId="3" fillId="0" borderId="11" xfId="1" applyNumberFormat="1" applyFont="1" applyBorder="1" applyAlignment="1">
      <alignment horizontal="right"/>
    </xf>
    <xf numFmtId="41" fontId="3" fillId="0" borderId="5" xfId="1" applyNumberFormat="1" applyFont="1" applyBorder="1" applyAlignment="1">
      <alignment horizontal="right"/>
    </xf>
    <xf numFmtId="41" fontId="3" fillId="0" borderId="6" xfId="1" applyNumberFormat="1" applyFont="1" applyBorder="1" applyAlignment="1">
      <alignment horizontal="right"/>
    </xf>
    <xf numFmtId="41" fontId="6" fillId="0" borderId="12" xfId="2" applyNumberFormat="1" applyFont="1" applyBorder="1"/>
    <xf numFmtId="41" fontId="6" fillId="0" borderId="8" xfId="2" applyNumberFormat="1" applyFont="1" applyBorder="1" applyAlignment="1"/>
    <xf numFmtId="41" fontId="6" fillId="0" borderId="12" xfId="2" applyNumberFormat="1" applyFont="1" applyBorder="1" applyAlignment="1"/>
    <xf numFmtId="41" fontId="0" fillId="0" borderId="0" xfId="0" applyNumberFormat="1"/>
    <xf numFmtId="41" fontId="0" fillId="0" borderId="15" xfId="0" applyNumberFormat="1" applyBorder="1"/>
    <xf numFmtId="9" fontId="0" fillId="0" borderId="0" xfId="0" applyNumberFormat="1"/>
    <xf numFmtId="0" fontId="7" fillId="0" borderId="0" xfId="0" applyFont="1" applyAlignment="1">
      <alignment horizontal="right"/>
    </xf>
    <xf numFmtId="0" fontId="9" fillId="0" borderId="0" xfId="0" applyFont="1" applyAlignment="1">
      <alignment horizontal="right"/>
    </xf>
    <xf numFmtId="0" fontId="4" fillId="0" borderId="0" xfId="0" applyFont="1" applyAlignment="1">
      <alignment horizontal="left" wrapText="1"/>
    </xf>
    <xf numFmtId="165" fontId="10" fillId="3" borderId="0" xfId="0" applyNumberFormat="1" applyFont="1" applyFill="1" applyAlignment="1">
      <alignment horizontal="left"/>
    </xf>
    <xf numFmtId="14" fontId="10" fillId="3" borderId="0" xfId="0" applyNumberFormat="1" applyFont="1" applyFill="1"/>
    <xf numFmtId="41" fontId="3" fillId="3" borderId="9" xfId="0" applyNumberFormat="1" applyFont="1" applyFill="1" applyBorder="1"/>
    <xf numFmtId="41" fontId="3" fillId="3" borderId="5" xfId="0" applyNumberFormat="1" applyFont="1" applyFill="1" applyBorder="1"/>
    <xf numFmtId="41" fontId="3" fillId="3" borderId="6" xfId="0" applyNumberFormat="1" applyFont="1" applyFill="1" applyBorder="1"/>
    <xf numFmtId="41" fontId="3" fillId="2" borderId="14" xfId="1" applyNumberFormat="1" applyFont="1" applyFill="1" applyBorder="1" applyAlignment="1">
      <alignment horizontal="right"/>
    </xf>
    <xf numFmtId="41" fontId="3" fillId="2" borderId="9" xfId="1" applyNumberFormat="1" applyFont="1" applyFill="1" applyBorder="1" applyAlignment="1">
      <alignment horizontal="right"/>
    </xf>
    <xf numFmtId="41" fontId="3" fillId="2" borderId="10" xfId="1" applyNumberFormat="1" applyFont="1" applyFill="1" applyBorder="1" applyAlignment="1">
      <alignment horizontal="right"/>
    </xf>
    <xf numFmtId="41" fontId="3" fillId="2" borderId="5" xfId="1" applyNumberFormat="1" applyFont="1" applyFill="1" applyBorder="1" applyAlignment="1">
      <alignment horizontal="right"/>
    </xf>
    <xf numFmtId="0" fontId="11" fillId="3" borderId="0" xfId="0" applyFont="1" applyFill="1" applyAlignment="1">
      <alignment horizontal="left"/>
    </xf>
    <xf numFmtId="0" fontId="11" fillId="3" borderId="0" xfId="0" applyFont="1" applyFill="1"/>
    <xf numFmtId="0" fontId="3" fillId="0" borderId="17" xfId="0" applyFont="1" applyBorder="1" applyAlignment="1">
      <alignment horizontal="center"/>
    </xf>
    <xf numFmtId="0" fontId="3" fillId="0" borderId="17" xfId="0" applyFont="1" applyBorder="1"/>
    <xf numFmtId="0" fontId="3" fillId="0" borderId="16" xfId="0" applyFont="1" applyBorder="1"/>
    <xf numFmtId="41" fontId="3" fillId="0" borderId="0" xfId="0" applyNumberFormat="1" applyFont="1"/>
    <xf numFmtId="41" fontId="3" fillId="0" borderId="10" xfId="1" applyNumberFormat="1" applyFont="1" applyFill="1" applyBorder="1" applyAlignment="1">
      <alignment horizontal="right"/>
    </xf>
    <xf numFmtId="41" fontId="3" fillId="0" borderId="0" xfId="1" applyNumberFormat="1" applyFont="1" applyFill="1" applyBorder="1" applyAlignment="1">
      <alignment horizontal="right"/>
    </xf>
    <xf numFmtId="41" fontId="3" fillId="3" borderId="16" xfId="0" applyNumberFormat="1" applyFont="1" applyFill="1" applyBorder="1"/>
    <xf numFmtId="41" fontId="3" fillId="0" borderId="16" xfId="1" applyNumberFormat="1" applyFont="1" applyBorder="1" applyAlignment="1">
      <alignment horizontal="right"/>
    </xf>
    <xf numFmtId="41" fontId="3" fillId="2" borderId="16" xfId="1" applyNumberFormat="1" applyFont="1" applyFill="1" applyBorder="1" applyAlignment="1">
      <alignment horizontal="right"/>
    </xf>
    <xf numFmtId="41" fontId="3" fillId="0" borderId="17" xfId="1" applyNumberFormat="1" applyFont="1" applyBorder="1" applyAlignment="1">
      <alignment horizontal="right"/>
    </xf>
    <xf numFmtId="0" fontId="11" fillId="3" borderId="0" xfId="0" quotePrefix="1" applyFont="1" applyFill="1"/>
    <xf numFmtId="166" fontId="11" fillId="3" borderId="0" xfId="0" applyNumberFormat="1" applyFont="1" applyFill="1" applyAlignment="1">
      <alignment horizontal="left"/>
    </xf>
    <xf numFmtId="0" fontId="14" fillId="0" borderId="13" xfId="0" applyFont="1" applyBorder="1" applyAlignment="1">
      <alignment horizontal="left"/>
    </xf>
    <xf numFmtId="0" fontId="10" fillId="3" borderId="0" xfId="0" applyFont="1" applyFill="1" applyAlignment="1">
      <alignment horizontal="left"/>
    </xf>
    <xf numFmtId="0" fontId="6" fillId="0" borderId="11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6" fillId="0" borderId="14" xfId="0" applyFont="1" applyBorder="1" applyAlignment="1">
      <alignment horizontal="center"/>
    </xf>
    <xf numFmtId="0" fontId="6" fillId="0" borderId="11" xfId="0" applyFont="1" applyBorder="1" applyAlignment="1">
      <alignment horizontal="center" wrapText="1"/>
    </xf>
    <xf numFmtId="0" fontId="3" fillId="0" borderId="0" xfId="0" applyFont="1" applyAlignment="1">
      <alignment horizontal="center" wrapText="1"/>
    </xf>
    <xf numFmtId="0" fontId="3" fillId="0" borderId="0" xfId="0" applyFont="1" applyAlignment="1" applyProtection="1">
      <alignment horizontal="center"/>
      <protection locked="0"/>
    </xf>
    <xf numFmtId="165" fontId="12" fillId="0" borderId="13" xfId="0" applyNumberFormat="1" applyFont="1" applyBorder="1" applyAlignment="1">
      <alignment horizontal="center"/>
    </xf>
    <xf numFmtId="0" fontId="7" fillId="0" borderId="0" xfId="0" applyFont="1" applyAlignment="1">
      <alignment horizontal="left"/>
    </xf>
    <xf numFmtId="0" fontId="13" fillId="3" borderId="0" xfId="0" applyFont="1" applyFill="1" applyAlignment="1">
      <alignment horizontal="left" wrapText="1"/>
    </xf>
    <xf numFmtId="0" fontId="13" fillId="0" borderId="0" xfId="0" applyFont="1" applyAlignment="1">
      <alignment horizontal="left"/>
    </xf>
    <xf numFmtId="0" fontId="4" fillId="0" borderId="0" xfId="0" applyFont="1" applyAlignment="1">
      <alignment horizontal="left" wrapText="1"/>
    </xf>
  </cellXfs>
  <cellStyles count="4">
    <cellStyle name="Comma" xfId="1" builtinId="3"/>
    <cellStyle name="Currency" xfId="2" builtinId="4"/>
    <cellStyle name="Normal" xfId="0" builtinId="0"/>
    <cellStyle name="Normal 2" xfId="3" xr:uid="{D8CC61A8-0A7E-48B1-8447-73454C4CC38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227042</xdr:colOff>
      <xdr:row>0</xdr:row>
      <xdr:rowOff>17319</xdr:rowOff>
    </xdr:from>
    <xdr:to>
      <xdr:col>8</xdr:col>
      <xdr:colOff>168405</xdr:colOff>
      <xdr:row>0</xdr:row>
      <xdr:rowOff>1030432</xdr:rowOff>
    </xdr:to>
    <xdr:pic>
      <xdr:nvPicPr>
        <xdr:cNvPr id="4" name="Picture 3" descr="NC State Seal with the Agency Name and the Division Name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56337" y="17319"/>
          <a:ext cx="3058636" cy="101311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noFill/>
        <a:ln>
          <a:noFill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noFill/>
        <a:ln>
          <a:noFill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U149"/>
  <sheetViews>
    <sheetView showGridLines="0" tabSelected="1" zoomScale="110" zoomScaleNormal="110" workbookViewId="0"/>
  </sheetViews>
  <sheetFormatPr defaultColWidth="9.109375" defaultRowHeight="10.199999999999999" x14ac:dyDescent="0.2"/>
  <cols>
    <col min="1" max="1" width="9.109375" style="1" customWidth="1"/>
    <col min="2" max="2" width="13.109375" style="1" customWidth="1"/>
    <col min="3" max="3" width="12.6640625" style="1" bestFit="1" customWidth="1"/>
    <col min="4" max="9" width="9.33203125" style="1" customWidth="1"/>
    <col min="10" max="10" width="9.33203125" style="2" customWidth="1"/>
    <col min="11" max="12" width="9.33203125" style="1" customWidth="1"/>
    <col min="13" max="13" width="6.109375" style="1" customWidth="1"/>
    <col min="14" max="14" width="17.6640625" style="1" bestFit="1" customWidth="1"/>
    <col min="15" max="17" width="9.88671875" style="1" bestFit="1" customWidth="1"/>
    <col min="18" max="18" width="11.109375" style="1" bestFit="1" customWidth="1"/>
    <col min="19" max="16384" width="9.109375" style="1"/>
  </cols>
  <sheetData>
    <row r="1" spans="1:17" ht="85.95" customHeight="1" x14ac:dyDescent="0.2"/>
    <row r="2" spans="1:17" ht="17.25" customHeight="1" x14ac:dyDescent="0.3">
      <c r="A2" s="37" t="s">
        <v>217</v>
      </c>
      <c r="H2" s="3" t="s">
        <v>102</v>
      </c>
      <c r="I2" s="3"/>
      <c r="J2" s="3"/>
      <c r="K2" s="3"/>
      <c r="L2" s="3"/>
    </row>
    <row r="3" spans="1:17" ht="13.8" x14ac:dyDescent="0.3">
      <c r="B3" s="56" t="s">
        <v>219</v>
      </c>
      <c r="C3" s="82" t="s">
        <v>255</v>
      </c>
      <c r="D3" s="82"/>
      <c r="E3" s="82"/>
      <c r="F3" s="82"/>
      <c r="I3" s="56" t="s">
        <v>230</v>
      </c>
      <c r="J3" s="59" t="s">
        <v>261</v>
      </c>
      <c r="K3" s="59"/>
      <c r="L3" s="44"/>
    </row>
    <row r="4" spans="1:17" ht="13.8" x14ac:dyDescent="0.3">
      <c r="B4" s="56" t="s">
        <v>220</v>
      </c>
      <c r="C4" s="58">
        <v>46204</v>
      </c>
      <c r="I4" s="56" t="s">
        <v>229</v>
      </c>
      <c r="J4" s="59" t="s">
        <v>222</v>
      </c>
      <c r="K4" s="59"/>
      <c r="L4" s="44"/>
    </row>
    <row r="5" spans="1:17" ht="13.8" x14ac:dyDescent="0.3">
      <c r="B5" s="56" t="s">
        <v>221</v>
      </c>
      <c r="C5" s="36">
        <v>1</v>
      </c>
      <c r="J5" s="1"/>
    </row>
    <row r="6" spans="1:17" ht="13.8" x14ac:dyDescent="0.3">
      <c r="D6" s="3"/>
      <c r="E6" s="3"/>
      <c r="F6" s="3"/>
      <c r="G6" s="3"/>
      <c r="H6" s="23"/>
      <c r="I6" s="23"/>
      <c r="J6" s="3"/>
      <c r="K6" s="3"/>
      <c r="L6" s="3"/>
    </row>
    <row r="7" spans="1:17" ht="30.75" customHeight="1" x14ac:dyDescent="0.2">
      <c r="D7" s="86" t="s">
        <v>228</v>
      </c>
      <c r="E7" s="84"/>
      <c r="F7" s="85"/>
      <c r="G7" s="83" t="s">
        <v>104</v>
      </c>
      <c r="H7" s="84"/>
      <c r="I7" s="85"/>
      <c r="J7" s="83" t="s">
        <v>105</v>
      </c>
      <c r="K7" s="84"/>
      <c r="L7" s="85"/>
    </row>
    <row r="8" spans="1:17" s="7" customFormat="1" x14ac:dyDescent="0.2">
      <c r="A8" s="4" t="s">
        <v>106</v>
      </c>
      <c r="B8" s="5" t="s">
        <v>1</v>
      </c>
      <c r="C8" s="5" t="s">
        <v>116</v>
      </c>
      <c r="D8" s="38" t="s">
        <v>257</v>
      </c>
      <c r="E8" s="39" t="s">
        <v>258</v>
      </c>
      <c r="F8" s="39" t="s">
        <v>0</v>
      </c>
      <c r="G8" s="38" t="str">
        <f>D8</f>
        <v>Federal</v>
      </c>
      <c r="H8" s="39" t="str">
        <f>E8</f>
        <v>State</v>
      </c>
      <c r="I8" s="40" t="s">
        <v>0</v>
      </c>
      <c r="J8" s="41" t="str">
        <f>D8</f>
        <v>Federal</v>
      </c>
      <c r="K8" s="39" t="str">
        <f>E8</f>
        <v>State</v>
      </c>
      <c r="L8" s="42" t="s">
        <v>0</v>
      </c>
    </row>
    <row r="9" spans="1:17" x14ac:dyDescent="0.2">
      <c r="A9" s="8" t="s">
        <v>107</v>
      </c>
      <c r="B9" s="9" t="s">
        <v>2</v>
      </c>
      <c r="C9" s="9" t="s">
        <v>118</v>
      </c>
      <c r="D9" s="60">
        <v>833545</v>
      </c>
      <c r="E9" s="60">
        <v>0</v>
      </c>
      <c r="F9" s="45">
        <f>SUM(D9:E9)</f>
        <v>833545</v>
      </c>
      <c r="G9" s="63">
        <v>0</v>
      </c>
      <c r="H9" s="64">
        <v>0</v>
      </c>
      <c r="I9" s="46">
        <f>SUM(G9:H9)</f>
        <v>0</v>
      </c>
      <c r="J9" s="61">
        <f t="shared" ref="J9:J55" si="0">D9+G9</f>
        <v>833545</v>
      </c>
      <c r="K9" s="60">
        <f>E9+H9</f>
        <v>0</v>
      </c>
      <c r="L9" s="45">
        <f>SUM(J9:K9)</f>
        <v>833545</v>
      </c>
      <c r="M9" s="10"/>
      <c r="N9" s="11"/>
      <c r="O9" s="12"/>
      <c r="P9" s="12"/>
      <c r="Q9" s="12"/>
    </row>
    <row r="10" spans="1:17" x14ac:dyDescent="0.2">
      <c r="A10" s="8" t="s">
        <v>108</v>
      </c>
      <c r="B10" s="9" t="s">
        <v>3</v>
      </c>
      <c r="C10" s="9" t="s">
        <v>119</v>
      </c>
      <c r="D10" s="61">
        <v>63365</v>
      </c>
      <c r="E10" s="61">
        <v>0</v>
      </c>
      <c r="F10" s="47">
        <f t="shared" ref="F10:F55" si="1">SUM(D10:E10)</f>
        <v>63365</v>
      </c>
      <c r="G10" s="65">
        <v>0</v>
      </c>
      <c r="H10" s="66">
        <v>0</v>
      </c>
      <c r="I10" s="48">
        <f>SUM(G10:H10)</f>
        <v>0</v>
      </c>
      <c r="J10" s="61">
        <f t="shared" si="0"/>
        <v>63365</v>
      </c>
      <c r="K10" s="61">
        <f t="shared" ref="K10:K55" si="2">E10+H10</f>
        <v>0</v>
      </c>
      <c r="L10" s="47">
        <f t="shared" ref="L10:L55" si="3">SUM(J10:K10)</f>
        <v>63365</v>
      </c>
      <c r="M10" s="10"/>
      <c r="N10" s="11"/>
      <c r="O10" s="12"/>
      <c r="P10" s="12"/>
      <c r="Q10" s="12"/>
    </row>
    <row r="11" spans="1:17" x14ac:dyDescent="0.2">
      <c r="A11" s="8" t="s">
        <v>109</v>
      </c>
      <c r="B11" s="9" t="s">
        <v>4</v>
      </c>
      <c r="C11" s="9" t="s">
        <v>120</v>
      </c>
      <c r="D11" s="61">
        <v>14711</v>
      </c>
      <c r="E11" s="61">
        <v>0</v>
      </c>
      <c r="F11" s="47">
        <f t="shared" si="1"/>
        <v>14711</v>
      </c>
      <c r="G11" s="65">
        <v>0</v>
      </c>
      <c r="H11" s="66">
        <v>0</v>
      </c>
      <c r="I11" s="48">
        <f t="shared" ref="I11:I54" si="4">SUM(G11:H11)</f>
        <v>0</v>
      </c>
      <c r="J11" s="61">
        <f t="shared" si="0"/>
        <v>14711</v>
      </c>
      <c r="K11" s="61">
        <f t="shared" si="2"/>
        <v>0</v>
      </c>
      <c r="L11" s="47">
        <f t="shared" si="3"/>
        <v>14711</v>
      </c>
      <c r="M11" s="10"/>
      <c r="N11" s="11"/>
      <c r="O11" s="12"/>
      <c r="P11" s="12"/>
      <c r="Q11" s="12"/>
    </row>
    <row r="12" spans="1:17" x14ac:dyDescent="0.2">
      <c r="A12" s="8" t="s">
        <v>110</v>
      </c>
      <c r="B12" s="9" t="s">
        <v>5</v>
      </c>
      <c r="C12" s="9" t="s">
        <v>121</v>
      </c>
      <c r="D12" s="61">
        <v>18298</v>
      </c>
      <c r="E12" s="61">
        <v>0</v>
      </c>
      <c r="F12" s="47">
        <f t="shared" si="1"/>
        <v>18298</v>
      </c>
      <c r="G12" s="66">
        <v>0</v>
      </c>
      <c r="H12" s="66">
        <v>0</v>
      </c>
      <c r="I12" s="48">
        <f t="shared" si="4"/>
        <v>0</v>
      </c>
      <c r="J12" s="61">
        <f t="shared" si="0"/>
        <v>18298</v>
      </c>
      <c r="K12" s="61">
        <f t="shared" si="2"/>
        <v>0</v>
      </c>
      <c r="L12" s="47">
        <f t="shared" si="3"/>
        <v>18298</v>
      </c>
      <c r="M12" s="10"/>
      <c r="N12" s="11"/>
      <c r="O12" s="12"/>
      <c r="P12" s="12"/>
      <c r="Q12" s="12"/>
    </row>
    <row r="13" spans="1:17" x14ac:dyDescent="0.2">
      <c r="A13" s="8" t="s">
        <v>111</v>
      </c>
      <c r="B13" s="9" t="s">
        <v>6</v>
      </c>
      <c r="C13" s="9" t="s">
        <v>122</v>
      </c>
      <c r="D13" s="61">
        <v>62013</v>
      </c>
      <c r="E13" s="61">
        <v>0</v>
      </c>
      <c r="F13" s="47">
        <f t="shared" si="1"/>
        <v>62013</v>
      </c>
      <c r="G13" s="66">
        <v>0</v>
      </c>
      <c r="H13" s="66">
        <v>0</v>
      </c>
      <c r="I13" s="48">
        <f t="shared" si="4"/>
        <v>0</v>
      </c>
      <c r="J13" s="61">
        <f t="shared" si="0"/>
        <v>62013</v>
      </c>
      <c r="K13" s="61">
        <f t="shared" si="2"/>
        <v>0</v>
      </c>
      <c r="L13" s="47">
        <f t="shared" si="3"/>
        <v>62013</v>
      </c>
      <c r="M13" s="10"/>
      <c r="N13" s="11"/>
      <c r="O13" s="12"/>
      <c r="P13" s="12"/>
      <c r="Q13" s="12"/>
    </row>
    <row r="14" spans="1:17" x14ac:dyDescent="0.2">
      <c r="A14" s="8" t="s">
        <v>112</v>
      </c>
      <c r="B14" s="9" t="s">
        <v>7</v>
      </c>
      <c r="C14" s="9" t="s">
        <v>123</v>
      </c>
      <c r="D14" s="61">
        <v>112765</v>
      </c>
      <c r="E14" s="61">
        <v>0</v>
      </c>
      <c r="F14" s="47">
        <f t="shared" si="1"/>
        <v>112765</v>
      </c>
      <c r="G14" s="66">
        <v>0</v>
      </c>
      <c r="H14" s="66">
        <v>0</v>
      </c>
      <c r="I14" s="48">
        <f t="shared" si="4"/>
        <v>0</v>
      </c>
      <c r="J14" s="61">
        <f t="shared" si="0"/>
        <v>112765</v>
      </c>
      <c r="K14" s="61">
        <f t="shared" si="2"/>
        <v>0</v>
      </c>
      <c r="L14" s="47">
        <f t="shared" si="3"/>
        <v>112765</v>
      </c>
      <c r="M14" s="10"/>
      <c r="N14" s="11"/>
      <c r="O14" s="12"/>
      <c r="P14" s="12"/>
      <c r="Q14" s="12"/>
    </row>
    <row r="15" spans="1:17" x14ac:dyDescent="0.2">
      <c r="A15" s="8" t="s">
        <v>113</v>
      </c>
      <c r="B15" s="9" t="s">
        <v>8</v>
      </c>
      <c r="C15" s="9" t="s">
        <v>124</v>
      </c>
      <c r="D15" s="61">
        <v>48952</v>
      </c>
      <c r="E15" s="61">
        <v>0</v>
      </c>
      <c r="F15" s="47">
        <f t="shared" si="1"/>
        <v>48952</v>
      </c>
      <c r="G15" s="66">
        <v>0</v>
      </c>
      <c r="H15" s="66">
        <v>0</v>
      </c>
      <c r="I15" s="48">
        <f t="shared" si="4"/>
        <v>0</v>
      </c>
      <c r="J15" s="61">
        <f t="shared" si="0"/>
        <v>48952</v>
      </c>
      <c r="K15" s="61">
        <f t="shared" si="2"/>
        <v>0</v>
      </c>
      <c r="L15" s="47">
        <f t="shared" si="3"/>
        <v>48952</v>
      </c>
      <c r="M15" s="10"/>
      <c r="N15" s="11"/>
      <c r="O15" s="12"/>
      <c r="P15" s="12"/>
      <c r="Q15" s="12"/>
    </row>
    <row r="16" spans="1:17" x14ac:dyDescent="0.2">
      <c r="A16" s="8" t="s">
        <v>114</v>
      </c>
      <c r="B16" s="9" t="s">
        <v>9</v>
      </c>
      <c r="C16" s="9" t="s">
        <v>125</v>
      </c>
      <c r="D16" s="61">
        <v>9234</v>
      </c>
      <c r="E16" s="61">
        <v>0</v>
      </c>
      <c r="F16" s="47">
        <f t="shared" si="1"/>
        <v>9234</v>
      </c>
      <c r="G16" s="66">
        <v>0</v>
      </c>
      <c r="H16" s="66">
        <v>0</v>
      </c>
      <c r="I16" s="48">
        <f t="shared" si="4"/>
        <v>0</v>
      </c>
      <c r="J16" s="61">
        <f t="shared" si="0"/>
        <v>9234</v>
      </c>
      <c r="K16" s="61">
        <f t="shared" si="2"/>
        <v>0</v>
      </c>
      <c r="L16" s="47">
        <f t="shared" si="3"/>
        <v>9234</v>
      </c>
      <c r="M16" s="10"/>
      <c r="N16" s="11"/>
      <c r="O16" s="12"/>
      <c r="P16" s="12"/>
      <c r="Q16" s="12"/>
    </row>
    <row r="17" spans="1:17" x14ac:dyDescent="0.2">
      <c r="A17" s="8" t="s">
        <v>115</v>
      </c>
      <c r="B17" s="9" t="s">
        <v>10</v>
      </c>
      <c r="C17" s="9" t="s">
        <v>126</v>
      </c>
      <c r="D17" s="61">
        <v>64136</v>
      </c>
      <c r="E17" s="61">
        <v>0</v>
      </c>
      <c r="F17" s="47">
        <f t="shared" si="1"/>
        <v>64136</v>
      </c>
      <c r="G17" s="66">
        <v>0</v>
      </c>
      <c r="H17" s="66">
        <v>0</v>
      </c>
      <c r="I17" s="48">
        <f t="shared" si="4"/>
        <v>0</v>
      </c>
      <c r="J17" s="61">
        <f t="shared" si="0"/>
        <v>64136</v>
      </c>
      <c r="K17" s="61">
        <f t="shared" si="2"/>
        <v>0</v>
      </c>
      <c r="L17" s="47">
        <f t="shared" si="3"/>
        <v>64136</v>
      </c>
      <c r="M17" s="10"/>
      <c r="N17" s="11"/>
      <c r="O17" s="12"/>
      <c r="P17" s="12"/>
      <c r="Q17" s="12"/>
    </row>
    <row r="18" spans="1:17" x14ac:dyDescent="0.2">
      <c r="A18" s="8">
        <v>10</v>
      </c>
      <c r="B18" s="9" t="s">
        <v>11</v>
      </c>
      <c r="C18" s="9" t="s">
        <v>127</v>
      </c>
      <c r="D18" s="61">
        <v>86087</v>
      </c>
      <c r="E18" s="61">
        <v>0</v>
      </c>
      <c r="F18" s="47">
        <f t="shared" si="1"/>
        <v>86087</v>
      </c>
      <c r="G18" s="66">
        <v>0</v>
      </c>
      <c r="H18" s="66">
        <v>0</v>
      </c>
      <c r="I18" s="48">
        <f t="shared" si="4"/>
        <v>0</v>
      </c>
      <c r="J18" s="61">
        <f t="shared" si="0"/>
        <v>86087</v>
      </c>
      <c r="K18" s="61">
        <f t="shared" si="2"/>
        <v>0</v>
      </c>
      <c r="L18" s="47">
        <f t="shared" si="3"/>
        <v>86087</v>
      </c>
      <c r="M18" s="10"/>
      <c r="N18" s="11"/>
      <c r="O18" s="12"/>
      <c r="P18" s="12"/>
      <c r="Q18" s="12"/>
    </row>
    <row r="19" spans="1:17" x14ac:dyDescent="0.2">
      <c r="A19" s="8">
        <v>11</v>
      </c>
      <c r="B19" s="9" t="s">
        <v>12</v>
      </c>
      <c r="C19" s="9" t="s">
        <v>128</v>
      </c>
      <c r="D19" s="61">
        <v>470243</v>
      </c>
      <c r="E19" s="61">
        <v>0</v>
      </c>
      <c r="F19" s="47">
        <f t="shared" si="1"/>
        <v>470243</v>
      </c>
      <c r="G19" s="66">
        <v>0</v>
      </c>
      <c r="H19" s="66">
        <v>0</v>
      </c>
      <c r="I19" s="48">
        <f t="shared" si="4"/>
        <v>0</v>
      </c>
      <c r="J19" s="61">
        <f t="shared" si="0"/>
        <v>470243</v>
      </c>
      <c r="K19" s="61">
        <f t="shared" si="2"/>
        <v>0</v>
      </c>
      <c r="L19" s="47">
        <f t="shared" si="3"/>
        <v>470243</v>
      </c>
      <c r="M19" s="10"/>
      <c r="N19" s="11"/>
      <c r="O19" s="12"/>
      <c r="P19" s="12"/>
      <c r="Q19" s="12"/>
    </row>
    <row r="20" spans="1:17" x14ac:dyDescent="0.2">
      <c r="A20" s="8">
        <v>12</v>
      </c>
      <c r="B20" s="9" t="s">
        <v>13</v>
      </c>
      <c r="C20" s="9" t="s">
        <v>129</v>
      </c>
      <c r="D20" s="61">
        <v>399235</v>
      </c>
      <c r="E20" s="61">
        <v>0</v>
      </c>
      <c r="F20" s="47">
        <f t="shared" si="1"/>
        <v>399235</v>
      </c>
      <c r="G20" s="66">
        <v>0</v>
      </c>
      <c r="H20" s="66">
        <v>0</v>
      </c>
      <c r="I20" s="48">
        <f t="shared" si="4"/>
        <v>0</v>
      </c>
      <c r="J20" s="61">
        <f t="shared" si="0"/>
        <v>399235</v>
      </c>
      <c r="K20" s="61">
        <f t="shared" si="2"/>
        <v>0</v>
      </c>
      <c r="L20" s="47">
        <f t="shared" si="3"/>
        <v>399235</v>
      </c>
      <c r="M20" s="10"/>
      <c r="N20" s="11"/>
      <c r="O20" s="12"/>
      <c r="P20" s="12"/>
      <c r="Q20" s="12"/>
    </row>
    <row r="21" spans="1:17" x14ac:dyDescent="0.2">
      <c r="A21" s="8">
        <v>13</v>
      </c>
      <c r="B21" s="9" t="s">
        <v>14</v>
      </c>
      <c r="C21" s="9" t="s">
        <v>130</v>
      </c>
      <c r="D21" s="61">
        <v>282902</v>
      </c>
      <c r="E21" s="61">
        <v>0</v>
      </c>
      <c r="F21" s="47">
        <f t="shared" si="1"/>
        <v>282902</v>
      </c>
      <c r="G21" s="66">
        <v>0</v>
      </c>
      <c r="H21" s="66">
        <v>0</v>
      </c>
      <c r="I21" s="48">
        <f t="shared" si="4"/>
        <v>0</v>
      </c>
      <c r="J21" s="61">
        <f t="shared" si="0"/>
        <v>282902</v>
      </c>
      <c r="K21" s="61">
        <f t="shared" si="2"/>
        <v>0</v>
      </c>
      <c r="L21" s="47">
        <f t="shared" si="3"/>
        <v>282902</v>
      </c>
      <c r="M21" s="10"/>
      <c r="N21" s="11"/>
      <c r="O21" s="12"/>
      <c r="P21" s="12"/>
      <c r="Q21" s="12"/>
    </row>
    <row r="22" spans="1:17" x14ac:dyDescent="0.2">
      <c r="A22" s="8">
        <v>14</v>
      </c>
      <c r="B22" s="9" t="s">
        <v>15</v>
      </c>
      <c r="C22" s="9" t="s">
        <v>131</v>
      </c>
      <c r="D22" s="61">
        <v>675846</v>
      </c>
      <c r="E22" s="61">
        <v>0</v>
      </c>
      <c r="F22" s="47">
        <f t="shared" si="1"/>
        <v>675846</v>
      </c>
      <c r="G22" s="66">
        <v>0</v>
      </c>
      <c r="H22" s="66">
        <v>0</v>
      </c>
      <c r="I22" s="48">
        <f t="shared" si="4"/>
        <v>0</v>
      </c>
      <c r="J22" s="61">
        <f t="shared" si="0"/>
        <v>675846</v>
      </c>
      <c r="K22" s="61">
        <f t="shared" si="2"/>
        <v>0</v>
      </c>
      <c r="L22" s="47">
        <f t="shared" si="3"/>
        <v>675846</v>
      </c>
      <c r="M22" s="10"/>
      <c r="N22" s="11"/>
      <c r="O22" s="12"/>
      <c r="P22" s="12"/>
      <c r="Q22" s="12"/>
    </row>
    <row r="23" spans="1:17" x14ac:dyDescent="0.2">
      <c r="A23" s="8">
        <v>15</v>
      </c>
      <c r="B23" s="9" t="s">
        <v>16</v>
      </c>
      <c r="C23" s="9" t="s">
        <v>132</v>
      </c>
      <c r="D23" s="61">
        <v>1880</v>
      </c>
      <c r="E23" s="61">
        <v>0</v>
      </c>
      <c r="F23" s="47">
        <f t="shared" si="1"/>
        <v>1880</v>
      </c>
      <c r="G23" s="66">
        <v>0</v>
      </c>
      <c r="H23" s="66">
        <v>0</v>
      </c>
      <c r="I23" s="48">
        <f t="shared" si="4"/>
        <v>0</v>
      </c>
      <c r="J23" s="61">
        <f t="shared" si="0"/>
        <v>1880</v>
      </c>
      <c r="K23" s="61">
        <f t="shared" si="2"/>
        <v>0</v>
      </c>
      <c r="L23" s="47">
        <f t="shared" si="3"/>
        <v>1880</v>
      </c>
      <c r="M23" s="10"/>
      <c r="N23" s="11"/>
      <c r="O23" s="12"/>
      <c r="P23" s="12"/>
      <c r="Q23" s="12"/>
    </row>
    <row r="24" spans="1:17" x14ac:dyDescent="0.2">
      <c r="A24" s="8">
        <v>16</v>
      </c>
      <c r="B24" s="9" t="s">
        <v>17</v>
      </c>
      <c r="C24" s="9" t="s">
        <v>133</v>
      </c>
      <c r="D24" s="61">
        <v>49910</v>
      </c>
      <c r="E24" s="61">
        <v>0</v>
      </c>
      <c r="F24" s="47">
        <f t="shared" si="1"/>
        <v>49910</v>
      </c>
      <c r="G24" s="66">
        <v>0</v>
      </c>
      <c r="H24" s="66">
        <v>0</v>
      </c>
      <c r="I24" s="48">
        <f t="shared" si="4"/>
        <v>0</v>
      </c>
      <c r="J24" s="61">
        <f t="shared" si="0"/>
        <v>49910</v>
      </c>
      <c r="K24" s="61">
        <f t="shared" si="2"/>
        <v>0</v>
      </c>
      <c r="L24" s="47">
        <f t="shared" si="3"/>
        <v>49910</v>
      </c>
      <c r="M24" s="10"/>
      <c r="N24" s="11"/>
      <c r="O24" s="12"/>
      <c r="P24" s="12"/>
      <c r="Q24" s="12"/>
    </row>
    <row r="25" spans="1:17" x14ac:dyDescent="0.2">
      <c r="A25" s="8">
        <v>17</v>
      </c>
      <c r="B25" s="9" t="s">
        <v>18</v>
      </c>
      <c r="C25" s="9" t="s">
        <v>134</v>
      </c>
      <c r="D25" s="61">
        <v>40315</v>
      </c>
      <c r="E25" s="61">
        <v>0</v>
      </c>
      <c r="F25" s="47">
        <f t="shared" si="1"/>
        <v>40315</v>
      </c>
      <c r="G25" s="66">
        <v>0</v>
      </c>
      <c r="H25" s="66">
        <v>0</v>
      </c>
      <c r="I25" s="48">
        <f t="shared" si="4"/>
        <v>0</v>
      </c>
      <c r="J25" s="61">
        <f t="shared" si="0"/>
        <v>40315</v>
      </c>
      <c r="K25" s="61">
        <f t="shared" si="2"/>
        <v>0</v>
      </c>
      <c r="L25" s="47">
        <f t="shared" si="3"/>
        <v>40315</v>
      </c>
      <c r="M25" s="10"/>
      <c r="N25" s="11"/>
      <c r="O25" s="12"/>
      <c r="P25" s="12"/>
      <c r="Q25" s="12"/>
    </row>
    <row r="26" spans="1:17" x14ac:dyDescent="0.2">
      <c r="A26" s="8">
        <v>18</v>
      </c>
      <c r="B26" s="9" t="s">
        <v>19</v>
      </c>
      <c r="C26" s="9" t="s">
        <v>135</v>
      </c>
      <c r="D26" s="61">
        <v>266151</v>
      </c>
      <c r="E26" s="61">
        <v>0</v>
      </c>
      <c r="F26" s="47">
        <f t="shared" si="1"/>
        <v>266151</v>
      </c>
      <c r="G26" s="66">
        <v>0</v>
      </c>
      <c r="H26" s="66">
        <v>0</v>
      </c>
      <c r="I26" s="48">
        <f t="shared" si="4"/>
        <v>0</v>
      </c>
      <c r="J26" s="61">
        <f t="shared" si="0"/>
        <v>266151</v>
      </c>
      <c r="K26" s="61">
        <f t="shared" si="2"/>
        <v>0</v>
      </c>
      <c r="L26" s="47">
        <f t="shared" si="3"/>
        <v>266151</v>
      </c>
      <c r="M26" s="10"/>
      <c r="N26" s="11"/>
      <c r="O26" s="12"/>
      <c r="P26" s="12"/>
      <c r="Q26" s="12"/>
    </row>
    <row r="27" spans="1:17" x14ac:dyDescent="0.2">
      <c r="A27" s="8">
        <v>19</v>
      </c>
      <c r="B27" s="9" t="s">
        <v>20</v>
      </c>
      <c r="C27" s="9" t="s">
        <v>136</v>
      </c>
      <c r="D27" s="61">
        <v>334717</v>
      </c>
      <c r="E27" s="61">
        <v>0</v>
      </c>
      <c r="F27" s="47">
        <f t="shared" si="1"/>
        <v>334717</v>
      </c>
      <c r="G27" s="66">
        <v>0</v>
      </c>
      <c r="H27" s="66">
        <v>0</v>
      </c>
      <c r="I27" s="48">
        <f t="shared" si="4"/>
        <v>0</v>
      </c>
      <c r="J27" s="61">
        <f t="shared" si="0"/>
        <v>334717</v>
      </c>
      <c r="K27" s="61">
        <f t="shared" si="2"/>
        <v>0</v>
      </c>
      <c r="L27" s="47">
        <f t="shared" si="3"/>
        <v>334717</v>
      </c>
      <c r="M27" s="10"/>
      <c r="N27" s="11"/>
      <c r="O27" s="12"/>
      <c r="P27" s="12"/>
      <c r="Q27" s="12"/>
    </row>
    <row r="28" spans="1:17" x14ac:dyDescent="0.2">
      <c r="A28" s="8">
        <v>20</v>
      </c>
      <c r="B28" s="9" t="s">
        <v>21</v>
      </c>
      <c r="C28" s="9" t="s">
        <v>137</v>
      </c>
      <c r="D28" s="61">
        <v>139343</v>
      </c>
      <c r="E28" s="61">
        <v>0</v>
      </c>
      <c r="F28" s="47">
        <f t="shared" si="1"/>
        <v>139343</v>
      </c>
      <c r="G28" s="66">
        <v>0</v>
      </c>
      <c r="H28" s="66">
        <v>0</v>
      </c>
      <c r="I28" s="48">
        <f t="shared" si="4"/>
        <v>0</v>
      </c>
      <c r="J28" s="61">
        <f t="shared" si="0"/>
        <v>139343</v>
      </c>
      <c r="K28" s="61">
        <f t="shared" si="2"/>
        <v>0</v>
      </c>
      <c r="L28" s="47">
        <f t="shared" si="3"/>
        <v>139343</v>
      </c>
      <c r="M28" s="10"/>
      <c r="N28" s="11"/>
      <c r="O28" s="12"/>
      <c r="P28" s="12"/>
      <c r="Q28" s="12"/>
    </row>
    <row r="29" spans="1:17" x14ac:dyDescent="0.2">
      <c r="A29" s="8">
        <v>21</v>
      </c>
      <c r="B29" s="9" t="s">
        <v>22</v>
      </c>
      <c r="C29" s="9" t="s">
        <v>138</v>
      </c>
      <c r="D29" s="61">
        <v>3216</v>
      </c>
      <c r="E29" s="61">
        <v>0</v>
      </c>
      <c r="F29" s="47">
        <f t="shared" si="1"/>
        <v>3216</v>
      </c>
      <c r="G29" s="66">
        <v>0</v>
      </c>
      <c r="H29" s="66">
        <v>0</v>
      </c>
      <c r="I29" s="48">
        <f t="shared" si="4"/>
        <v>0</v>
      </c>
      <c r="J29" s="61">
        <f t="shared" si="0"/>
        <v>3216</v>
      </c>
      <c r="K29" s="61">
        <f t="shared" si="2"/>
        <v>0</v>
      </c>
      <c r="L29" s="47">
        <f t="shared" si="3"/>
        <v>3216</v>
      </c>
      <c r="M29" s="10"/>
      <c r="N29" s="11"/>
      <c r="O29" s="12"/>
      <c r="P29" s="12"/>
      <c r="Q29" s="12"/>
    </row>
    <row r="30" spans="1:17" x14ac:dyDescent="0.2">
      <c r="A30" s="8">
        <v>22</v>
      </c>
      <c r="B30" s="9" t="s">
        <v>23</v>
      </c>
      <c r="C30" s="9" t="s">
        <v>139</v>
      </c>
      <c r="D30" s="61">
        <v>51099</v>
      </c>
      <c r="E30" s="61">
        <v>0</v>
      </c>
      <c r="F30" s="47">
        <f t="shared" si="1"/>
        <v>51099</v>
      </c>
      <c r="G30" s="66">
        <v>0</v>
      </c>
      <c r="H30" s="66">
        <v>0</v>
      </c>
      <c r="I30" s="48">
        <f t="shared" si="4"/>
        <v>0</v>
      </c>
      <c r="J30" s="61">
        <f t="shared" si="0"/>
        <v>51099</v>
      </c>
      <c r="K30" s="61">
        <f t="shared" si="2"/>
        <v>0</v>
      </c>
      <c r="L30" s="47">
        <f t="shared" si="3"/>
        <v>51099</v>
      </c>
      <c r="M30" s="10"/>
      <c r="N30" s="11"/>
      <c r="O30" s="12"/>
      <c r="P30" s="12"/>
      <c r="Q30" s="12"/>
    </row>
    <row r="31" spans="1:17" x14ac:dyDescent="0.2">
      <c r="A31" s="8">
        <v>23</v>
      </c>
      <c r="B31" s="9" t="s">
        <v>24</v>
      </c>
      <c r="C31" s="9" t="s">
        <v>140</v>
      </c>
      <c r="D31" s="61">
        <v>240442</v>
      </c>
      <c r="E31" s="61">
        <v>0</v>
      </c>
      <c r="F31" s="47">
        <f t="shared" si="1"/>
        <v>240442</v>
      </c>
      <c r="G31" s="66">
        <v>0</v>
      </c>
      <c r="H31" s="66">
        <v>0</v>
      </c>
      <c r="I31" s="48">
        <f t="shared" si="4"/>
        <v>0</v>
      </c>
      <c r="J31" s="61">
        <f t="shared" si="0"/>
        <v>240442</v>
      </c>
      <c r="K31" s="61">
        <f t="shared" si="2"/>
        <v>0</v>
      </c>
      <c r="L31" s="47">
        <f t="shared" si="3"/>
        <v>240442</v>
      </c>
      <c r="M31" s="10"/>
      <c r="N31" s="11"/>
      <c r="O31" s="12"/>
      <c r="P31" s="12"/>
      <c r="Q31" s="12"/>
    </row>
    <row r="32" spans="1:17" x14ac:dyDescent="0.2">
      <c r="A32" s="8">
        <v>24</v>
      </c>
      <c r="B32" s="9" t="s">
        <v>25</v>
      </c>
      <c r="C32" s="9" t="s">
        <v>141</v>
      </c>
      <c r="D32" s="61">
        <v>87283</v>
      </c>
      <c r="E32" s="61">
        <v>0</v>
      </c>
      <c r="F32" s="47">
        <f t="shared" si="1"/>
        <v>87283</v>
      </c>
      <c r="G32" s="66">
        <v>0</v>
      </c>
      <c r="H32" s="66">
        <v>0</v>
      </c>
      <c r="I32" s="48">
        <f t="shared" si="4"/>
        <v>0</v>
      </c>
      <c r="J32" s="61">
        <f t="shared" si="0"/>
        <v>87283</v>
      </c>
      <c r="K32" s="61">
        <f t="shared" si="2"/>
        <v>0</v>
      </c>
      <c r="L32" s="47">
        <f t="shared" si="3"/>
        <v>87283</v>
      </c>
      <c r="M32" s="10"/>
      <c r="N32" s="11"/>
      <c r="O32" s="12"/>
      <c r="P32" s="12"/>
      <c r="Q32" s="12"/>
    </row>
    <row r="33" spans="1:17" x14ac:dyDescent="0.2">
      <c r="A33" s="8">
        <v>25</v>
      </c>
      <c r="B33" s="9" t="s">
        <v>26</v>
      </c>
      <c r="C33" s="9" t="s">
        <v>142</v>
      </c>
      <c r="D33" s="61">
        <v>183460</v>
      </c>
      <c r="E33" s="61">
        <v>0</v>
      </c>
      <c r="F33" s="47">
        <f t="shared" si="1"/>
        <v>183460</v>
      </c>
      <c r="G33" s="66">
        <v>0</v>
      </c>
      <c r="H33" s="66">
        <v>0</v>
      </c>
      <c r="I33" s="48">
        <f t="shared" si="4"/>
        <v>0</v>
      </c>
      <c r="J33" s="61">
        <f t="shared" si="0"/>
        <v>183460</v>
      </c>
      <c r="K33" s="61">
        <f t="shared" si="2"/>
        <v>0</v>
      </c>
      <c r="L33" s="47">
        <f t="shared" si="3"/>
        <v>183460</v>
      </c>
      <c r="M33" s="10"/>
      <c r="N33" s="11"/>
      <c r="O33" s="12"/>
      <c r="P33" s="12"/>
      <c r="Q33" s="12"/>
    </row>
    <row r="34" spans="1:17" x14ac:dyDescent="0.2">
      <c r="A34" s="8">
        <v>26</v>
      </c>
      <c r="B34" s="9" t="s">
        <v>27</v>
      </c>
      <c r="C34" s="9" t="s">
        <v>143</v>
      </c>
      <c r="D34" s="61">
        <v>769289</v>
      </c>
      <c r="E34" s="61">
        <v>0</v>
      </c>
      <c r="F34" s="47">
        <f t="shared" si="1"/>
        <v>769289</v>
      </c>
      <c r="G34" s="66">
        <v>0</v>
      </c>
      <c r="H34" s="66">
        <v>0</v>
      </c>
      <c r="I34" s="48">
        <f t="shared" si="4"/>
        <v>0</v>
      </c>
      <c r="J34" s="61">
        <f t="shared" si="0"/>
        <v>769289</v>
      </c>
      <c r="K34" s="61">
        <f t="shared" si="2"/>
        <v>0</v>
      </c>
      <c r="L34" s="47">
        <f t="shared" si="3"/>
        <v>769289</v>
      </c>
      <c r="M34" s="10"/>
      <c r="N34" s="11"/>
      <c r="O34" s="12"/>
      <c r="P34" s="12"/>
      <c r="Q34" s="12"/>
    </row>
    <row r="35" spans="1:17" x14ac:dyDescent="0.2">
      <c r="A35" s="8">
        <v>27</v>
      </c>
      <c r="B35" s="9" t="s">
        <v>28</v>
      </c>
      <c r="C35" s="9" t="s">
        <v>144</v>
      </c>
      <c r="D35" s="61">
        <v>19623</v>
      </c>
      <c r="E35" s="61">
        <v>0</v>
      </c>
      <c r="F35" s="47">
        <f t="shared" si="1"/>
        <v>19623</v>
      </c>
      <c r="G35" s="66">
        <v>0</v>
      </c>
      <c r="H35" s="66">
        <v>0</v>
      </c>
      <c r="I35" s="48">
        <f t="shared" si="4"/>
        <v>0</v>
      </c>
      <c r="J35" s="61">
        <f t="shared" si="0"/>
        <v>19623</v>
      </c>
      <c r="K35" s="61">
        <f t="shared" si="2"/>
        <v>0</v>
      </c>
      <c r="L35" s="47">
        <f t="shared" si="3"/>
        <v>19623</v>
      </c>
      <c r="M35" s="10"/>
      <c r="N35" s="11"/>
      <c r="O35" s="12"/>
      <c r="P35" s="12"/>
      <c r="Q35" s="12"/>
    </row>
    <row r="36" spans="1:17" x14ac:dyDescent="0.2">
      <c r="A36" s="8">
        <v>28</v>
      </c>
      <c r="B36" s="9" t="s">
        <v>29</v>
      </c>
      <c r="C36" s="9" t="s">
        <v>145</v>
      </c>
      <c r="D36" s="61">
        <v>26247</v>
      </c>
      <c r="E36" s="61">
        <v>0</v>
      </c>
      <c r="F36" s="47">
        <f t="shared" si="1"/>
        <v>26247</v>
      </c>
      <c r="G36" s="66">
        <v>0</v>
      </c>
      <c r="H36" s="66">
        <v>0</v>
      </c>
      <c r="I36" s="48">
        <f t="shared" si="4"/>
        <v>0</v>
      </c>
      <c r="J36" s="61">
        <f t="shared" si="0"/>
        <v>26247</v>
      </c>
      <c r="K36" s="61">
        <f t="shared" si="2"/>
        <v>0</v>
      </c>
      <c r="L36" s="47">
        <f t="shared" si="3"/>
        <v>26247</v>
      </c>
      <c r="M36" s="10"/>
      <c r="N36" s="11"/>
      <c r="O36" s="12"/>
      <c r="P36" s="12"/>
      <c r="Q36" s="12"/>
    </row>
    <row r="37" spans="1:17" x14ac:dyDescent="0.2">
      <c r="A37" s="8">
        <v>29</v>
      </c>
      <c r="B37" s="9" t="s">
        <v>30</v>
      </c>
      <c r="C37" s="9" t="s">
        <v>146</v>
      </c>
      <c r="D37" s="61">
        <v>702970</v>
      </c>
      <c r="E37" s="61">
        <v>0</v>
      </c>
      <c r="F37" s="47">
        <f t="shared" si="1"/>
        <v>702970</v>
      </c>
      <c r="G37" s="66">
        <v>0</v>
      </c>
      <c r="H37" s="66">
        <v>0</v>
      </c>
      <c r="I37" s="48">
        <f t="shared" si="4"/>
        <v>0</v>
      </c>
      <c r="J37" s="61">
        <f t="shared" si="0"/>
        <v>702970</v>
      </c>
      <c r="K37" s="61">
        <f t="shared" si="2"/>
        <v>0</v>
      </c>
      <c r="L37" s="47">
        <f t="shared" si="3"/>
        <v>702970</v>
      </c>
      <c r="M37" s="10"/>
      <c r="N37" s="11"/>
      <c r="O37" s="12"/>
      <c r="P37" s="12"/>
      <c r="Q37" s="12"/>
    </row>
    <row r="38" spans="1:17" x14ac:dyDescent="0.2">
      <c r="A38" s="8">
        <v>30</v>
      </c>
      <c r="B38" s="9" t="s">
        <v>31</v>
      </c>
      <c r="C38" s="9" t="s">
        <v>147</v>
      </c>
      <c r="D38" s="61">
        <v>9185</v>
      </c>
      <c r="E38" s="61">
        <v>0</v>
      </c>
      <c r="F38" s="47">
        <f t="shared" si="1"/>
        <v>9185</v>
      </c>
      <c r="G38" s="66">
        <v>0</v>
      </c>
      <c r="H38" s="66">
        <v>0</v>
      </c>
      <c r="I38" s="48">
        <f t="shared" si="4"/>
        <v>0</v>
      </c>
      <c r="J38" s="61">
        <f t="shared" si="0"/>
        <v>9185</v>
      </c>
      <c r="K38" s="61">
        <f t="shared" si="2"/>
        <v>0</v>
      </c>
      <c r="L38" s="47">
        <f t="shared" si="3"/>
        <v>9185</v>
      </c>
      <c r="M38" s="10"/>
      <c r="N38" s="11"/>
      <c r="O38" s="12"/>
      <c r="P38" s="12"/>
      <c r="Q38" s="12"/>
    </row>
    <row r="39" spans="1:17" x14ac:dyDescent="0.2">
      <c r="A39" s="8">
        <v>31</v>
      </c>
      <c r="B39" s="9" t="s">
        <v>32</v>
      </c>
      <c r="C39" s="9" t="s">
        <v>148</v>
      </c>
      <c r="D39" s="61">
        <v>75245</v>
      </c>
      <c r="E39" s="61">
        <v>0</v>
      </c>
      <c r="F39" s="47">
        <f t="shared" si="1"/>
        <v>75245</v>
      </c>
      <c r="G39" s="66">
        <v>0</v>
      </c>
      <c r="H39" s="66">
        <v>0</v>
      </c>
      <c r="I39" s="48">
        <f t="shared" si="4"/>
        <v>0</v>
      </c>
      <c r="J39" s="61">
        <f t="shared" si="0"/>
        <v>75245</v>
      </c>
      <c r="K39" s="61">
        <f t="shared" si="2"/>
        <v>0</v>
      </c>
      <c r="L39" s="47">
        <f t="shared" si="3"/>
        <v>75245</v>
      </c>
      <c r="M39" s="10"/>
      <c r="N39" s="11"/>
      <c r="O39" s="12"/>
      <c r="P39" s="12"/>
      <c r="Q39" s="12"/>
    </row>
    <row r="40" spans="1:17" x14ac:dyDescent="0.2">
      <c r="A40" s="8">
        <v>32</v>
      </c>
      <c r="B40" s="9" t="s">
        <v>33</v>
      </c>
      <c r="C40" s="9" t="s">
        <v>149</v>
      </c>
      <c r="D40" s="61">
        <v>329077</v>
      </c>
      <c r="E40" s="61">
        <v>0</v>
      </c>
      <c r="F40" s="47">
        <f t="shared" si="1"/>
        <v>329077</v>
      </c>
      <c r="G40" s="66">
        <v>0</v>
      </c>
      <c r="H40" s="66">
        <v>0</v>
      </c>
      <c r="I40" s="48">
        <f t="shared" si="4"/>
        <v>0</v>
      </c>
      <c r="J40" s="61">
        <f t="shared" si="0"/>
        <v>329077</v>
      </c>
      <c r="K40" s="61">
        <f t="shared" si="2"/>
        <v>0</v>
      </c>
      <c r="L40" s="47">
        <f t="shared" si="3"/>
        <v>329077</v>
      </c>
      <c r="M40" s="10"/>
      <c r="N40" s="11"/>
      <c r="O40" s="12"/>
      <c r="P40" s="12"/>
      <c r="Q40" s="12"/>
    </row>
    <row r="41" spans="1:17" x14ac:dyDescent="0.2">
      <c r="A41" s="8">
        <v>33</v>
      </c>
      <c r="B41" s="9" t="s">
        <v>34</v>
      </c>
      <c r="C41" s="9" t="s">
        <v>150</v>
      </c>
      <c r="D41" s="61">
        <v>225008</v>
      </c>
      <c r="E41" s="61">
        <v>0</v>
      </c>
      <c r="F41" s="47">
        <f t="shared" si="1"/>
        <v>225008</v>
      </c>
      <c r="G41" s="66">
        <v>0</v>
      </c>
      <c r="H41" s="66">
        <v>0</v>
      </c>
      <c r="I41" s="48">
        <f t="shared" si="4"/>
        <v>0</v>
      </c>
      <c r="J41" s="61">
        <f t="shared" si="0"/>
        <v>225008</v>
      </c>
      <c r="K41" s="61">
        <f t="shared" si="2"/>
        <v>0</v>
      </c>
      <c r="L41" s="47">
        <f t="shared" si="3"/>
        <v>225008</v>
      </c>
      <c r="M41" s="10"/>
      <c r="N41" s="11"/>
      <c r="O41" s="12"/>
      <c r="P41" s="12"/>
      <c r="Q41" s="12"/>
    </row>
    <row r="42" spans="1:17" x14ac:dyDescent="0.2">
      <c r="A42" s="8">
        <v>34</v>
      </c>
      <c r="B42" s="9" t="s">
        <v>35</v>
      </c>
      <c r="C42" s="9" t="s">
        <v>151</v>
      </c>
      <c r="D42" s="61">
        <v>270927</v>
      </c>
      <c r="E42" s="61">
        <v>0</v>
      </c>
      <c r="F42" s="47">
        <f t="shared" si="1"/>
        <v>270927</v>
      </c>
      <c r="G42" s="66">
        <v>0</v>
      </c>
      <c r="H42" s="66">
        <v>0</v>
      </c>
      <c r="I42" s="48">
        <f t="shared" si="4"/>
        <v>0</v>
      </c>
      <c r="J42" s="61">
        <f t="shared" si="0"/>
        <v>270927</v>
      </c>
      <c r="K42" s="61">
        <f t="shared" si="2"/>
        <v>0</v>
      </c>
      <c r="L42" s="47">
        <f t="shared" si="3"/>
        <v>270927</v>
      </c>
      <c r="M42" s="10"/>
      <c r="N42" s="11"/>
      <c r="O42" s="12"/>
      <c r="P42" s="12"/>
      <c r="Q42" s="12"/>
    </row>
    <row r="43" spans="1:17" x14ac:dyDescent="0.2">
      <c r="A43" s="8">
        <v>35</v>
      </c>
      <c r="B43" s="9" t="s">
        <v>36</v>
      </c>
      <c r="C43" s="9" t="s">
        <v>152</v>
      </c>
      <c r="D43" s="61">
        <v>23451</v>
      </c>
      <c r="E43" s="61">
        <v>0</v>
      </c>
      <c r="F43" s="47">
        <f t="shared" si="1"/>
        <v>23451</v>
      </c>
      <c r="G43" s="66">
        <v>0</v>
      </c>
      <c r="H43" s="66">
        <v>0</v>
      </c>
      <c r="I43" s="48">
        <f t="shared" si="4"/>
        <v>0</v>
      </c>
      <c r="J43" s="61">
        <f t="shared" si="0"/>
        <v>23451</v>
      </c>
      <c r="K43" s="61">
        <f t="shared" si="2"/>
        <v>0</v>
      </c>
      <c r="L43" s="47">
        <f t="shared" si="3"/>
        <v>23451</v>
      </c>
      <c r="M43" s="10"/>
      <c r="N43" s="11"/>
      <c r="O43" s="12"/>
      <c r="P43" s="12"/>
      <c r="Q43" s="12"/>
    </row>
    <row r="44" spans="1:17" x14ac:dyDescent="0.2">
      <c r="A44" s="8">
        <v>36</v>
      </c>
      <c r="B44" s="9" t="s">
        <v>37</v>
      </c>
      <c r="C44" s="9" t="s">
        <v>153</v>
      </c>
      <c r="D44" s="61">
        <v>407058</v>
      </c>
      <c r="E44" s="61">
        <v>0</v>
      </c>
      <c r="F44" s="47">
        <f t="shared" si="1"/>
        <v>407058</v>
      </c>
      <c r="G44" s="66">
        <v>0</v>
      </c>
      <c r="H44" s="66">
        <v>0</v>
      </c>
      <c r="I44" s="48">
        <f t="shared" si="4"/>
        <v>0</v>
      </c>
      <c r="J44" s="61">
        <f t="shared" si="0"/>
        <v>407058</v>
      </c>
      <c r="K44" s="61">
        <f t="shared" si="2"/>
        <v>0</v>
      </c>
      <c r="L44" s="47">
        <f t="shared" si="3"/>
        <v>407058</v>
      </c>
      <c r="M44" s="10"/>
      <c r="N44" s="11"/>
      <c r="O44" s="12"/>
      <c r="P44" s="12"/>
      <c r="Q44" s="12"/>
    </row>
    <row r="45" spans="1:17" x14ac:dyDescent="0.2">
      <c r="A45" s="8">
        <v>37</v>
      </c>
      <c r="B45" s="9" t="s">
        <v>38</v>
      </c>
      <c r="C45" s="9" t="s">
        <v>154</v>
      </c>
      <c r="D45" s="61">
        <v>24131</v>
      </c>
      <c r="E45" s="61">
        <v>0</v>
      </c>
      <c r="F45" s="47">
        <f t="shared" si="1"/>
        <v>24131</v>
      </c>
      <c r="G45" s="66">
        <v>0</v>
      </c>
      <c r="H45" s="66">
        <v>0</v>
      </c>
      <c r="I45" s="48">
        <f t="shared" si="4"/>
        <v>0</v>
      </c>
      <c r="J45" s="61">
        <f t="shared" si="0"/>
        <v>24131</v>
      </c>
      <c r="K45" s="61">
        <f t="shared" si="2"/>
        <v>0</v>
      </c>
      <c r="L45" s="47">
        <f t="shared" si="3"/>
        <v>24131</v>
      </c>
      <c r="M45" s="10"/>
      <c r="N45" s="11"/>
      <c r="O45" s="12"/>
      <c r="P45" s="12"/>
      <c r="Q45" s="12"/>
    </row>
    <row r="46" spans="1:17" x14ac:dyDescent="0.2">
      <c r="A46" s="8">
        <v>38</v>
      </c>
      <c r="B46" s="9" t="s">
        <v>39</v>
      </c>
      <c r="C46" s="9" t="s">
        <v>155</v>
      </c>
      <c r="D46" s="61">
        <v>27627</v>
      </c>
      <c r="E46" s="61">
        <v>0</v>
      </c>
      <c r="F46" s="47">
        <f t="shared" si="1"/>
        <v>27627</v>
      </c>
      <c r="G46" s="66">
        <v>0</v>
      </c>
      <c r="H46" s="66">
        <v>0</v>
      </c>
      <c r="I46" s="48">
        <f t="shared" si="4"/>
        <v>0</v>
      </c>
      <c r="J46" s="61">
        <f t="shared" si="0"/>
        <v>27627</v>
      </c>
      <c r="K46" s="61">
        <f t="shared" si="2"/>
        <v>0</v>
      </c>
      <c r="L46" s="47">
        <f t="shared" si="3"/>
        <v>27627</v>
      </c>
      <c r="M46" s="10"/>
      <c r="N46" s="11"/>
      <c r="O46" s="12"/>
      <c r="P46" s="12"/>
      <c r="Q46" s="12"/>
    </row>
    <row r="47" spans="1:17" x14ac:dyDescent="0.2">
      <c r="A47" s="8">
        <v>39</v>
      </c>
      <c r="B47" s="9" t="s">
        <v>40</v>
      </c>
      <c r="C47" s="9" t="s">
        <v>156</v>
      </c>
      <c r="D47" s="61">
        <v>318948</v>
      </c>
      <c r="E47" s="61">
        <v>0</v>
      </c>
      <c r="F47" s="47">
        <f t="shared" si="1"/>
        <v>318948</v>
      </c>
      <c r="G47" s="66">
        <v>0</v>
      </c>
      <c r="H47" s="66">
        <v>0</v>
      </c>
      <c r="I47" s="48">
        <f t="shared" si="4"/>
        <v>0</v>
      </c>
      <c r="J47" s="61">
        <f t="shared" si="0"/>
        <v>318948</v>
      </c>
      <c r="K47" s="61">
        <f t="shared" si="2"/>
        <v>0</v>
      </c>
      <c r="L47" s="47">
        <f t="shared" si="3"/>
        <v>318948</v>
      </c>
      <c r="M47" s="10"/>
      <c r="N47" s="11"/>
      <c r="O47" s="12"/>
      <c r="P47" s="12"/>
      <c r="Q47" s="12"/>
    </row>
    <row r="48" spans="1:17" x14ac:dyDescent="0.2">
      <c r="A48" s="8">
        <v>40</v>
      </c>
      <c r="B48" s="9" t="s">
        <v>41</v>
      </c>
      <c r="C48" s="9" t="s">
        <v>157</v>
      </c>
      <c r="D48" s="61">
        <v>22769</v>
      </c>
      <c r="E48" s="61">
        <v>0</v>
      </c>
      <c r="F48" s="47">
        <f t="shared" si="1"/>
        <v>22769</v>
      </c>
      <c r="G48" s="66">
        <v>0</v>
      </c>
      <c r="H48" s="66">
        <v>0</v>
      </c>
      <c r="I48" s="48">
        <f t="shared" si="4"/>
        <v>0</v>
      </c>
      <c r="J48" s="61">
        <f t="shared" si="0"/>
        <v>22769</v>
      </c>
      <c r="K48" s="61">
        <f t="shared" si="2"/>
        <v>0</v>
      </c>
      <c r="L48" s="47">
        <f t="shared" si="3"/>
        <v>22769</v>
      </c>
      <c r="M48" s="10"/>
      <c r="N48" s="11"/>
      <c r="O48" s="12"/>
      <c r="P48" s="12"/>
      <c r="Q48" s="12"/>
    </row>
    <row r="49" spans="1:17" x14ac:dyDescent="0.2">
      <c r="A49" s="8">
        <v>41</v>
      </c>
      <c r="B49" s="9" t="s">
        <v>42</v>
      </c>
      <c r="C49" s="9" t="s">
        <v>158</v>
      </c>
      <c r="D49" s="61">
        <v>526131</v>
      </c>
      <c r="E49" s="61">
        <v>0</v>
      </c>
      <c r="F49" s="47">
        <f t="shared" si="1"/>
        <v>526131</v>
      </c>
      <c r="G49" s="66">
        <v>0</v>
      </c>
      <c r="H49" s="66">
        <v>0</v>
      </c>
      <c r="I49" s="48">
        <f t="shared" si="4"/>
        <v>0</v>
      </c>
      <c r="J49" s="61">
        <f t="shared" si="0"/>
        <v>526131</v>
      </c>
      <c r="K49" s="61">
        <f t="shared" si="2"/>
        <v>0</v>
      </c>
      <c r="L49" s="47">
        <f t="shared" si="3"/>
        <v>526131</v>
      </c>
      <c r="M49" s="10"/>
      <c r="N49" s="11"/>
      <c r="O49" s="12"/>
      <c r="P49" s="12"/>
      <c r="Q49" s="12"/>
    </row>
    <row r="50" spans="1:17" x14ac:dyDescent="0.2">
      <c r="A50" s="8">
        <v>42</v>
      </c>
      <c r="B50" s="9" t="s">
        <v>43</v>
      </c>
      <c r="C50" s="9" t="s">
        <v>159</v>
      </c>
      <c r="D50" s="61">
        <v>603062</v>
      </c>
      <c r="E50" s="61">
        <v>0</v>
      </c>
      <c r="F50" s="47">
        <f t="shared" si="1"/>
        <v>603062</v>
      </c>
      <c r="G50" s="66">
        <v>0</v>
      </c>
      <c r="H50" s="66">
        <v>0</v>
      </c>
      <c r="I50" s="48">
        <f t="shared" si="4"/>
        <v>0</v>
      </c>
      <c r="J50" s="61">
        <f t="shared" si="0"/>
        <v>603062</v>
      </c>
      <c r="K50" s="61">
        <f t="shared" si="2"/>
        <v>0</v>
      </c>
      <c r="L50" s="47">
        <f t="shared" si="3"/>
        <v>603062</v>
      </c>
      <c r="M50" s="10"/>
      <c r="N50" s="11"/>
      <c r="O50" s="12"/>
      <c r="P50" s="12"/>
      <c r="Q50" s="12"/>
    </row>
    <row r="51" spans="1:17" x14ac:dyDescent="0.2">
      <c r="A51" s="8">
        <v>43</v>
      </c>
      <c r="B51" s="9" t="s">
        <v>44</v>
      </c>
      <c r="C51" s="9" t="s">
        <v>160</v>
      </c>
      <c r="D51" s="61">
        <v>214874</v>
      </c>
      <c r="E51" s="61">
        <v>0</v>
      </c>
      <c r="F51" s="47">
        <f t="shared" si="1"/>
        <v>214874</v>
      </c>
      <c r="G51" s="66">
        <v>0</v>
      </c>
      <c r="H51" s="66">
        <v>0</v>
      </c>
      <c r="I51" s="48">
        <f t="shared" si="4"/>
        <v>0</v>
      </c>
      <c r="J51" s="61">
        <f t="shared" si="0"/>
        <v>214874</v>
      </c>
      <c r="K51" s="61">
        <f t="shared" si="2"/>
        <v>0</v>
      </c>
      <c r="L51" s="47">
        <f t="shared" si="3"/>
        <v>214874</v>
      </c>
      <c r="M51" s="10"/>
      <c r="N51" s="11"/>
      <c r="O51" s="12"/>
      <c r="P51" s="12"/>
      <c r="Q51" s="12"/>
    </row>
    <row r="52" spans="1:17" x14ac:dyDescent="0.2">
      <c r="A52" s="8">
        <v>44</v>
      </c>
      <c r="B52" s="9" t="s">
        <v>45</v>
      </c>
      <c r="C52" s="9" t="s">
        <v>161</v>
      </c>
      <c r="D52" s="61">
        <v>272300</v>
      </c>
      <c r="E52" s="61">
        <v>0</v>
      </c>
      <c r="F52" s="47">
        <f t="shared" si="1"/>
        <v>272300</v>
      </c>
      <c r="G52" s="66">
        <v>0</v>
      </c>
      <c r="H52" s="66">
        <v>0</v>
      </c>
      <c r="I52" s="48">
        <f t="shared" si="4"/>
        <v>0</v>
      </c>
      <c r="J52" s="61">
        <f t="shared" si="0"/>
        <v>272300</v>
      </c>
      <c r="K52" s="61">
        <f t="shared" si="2"/>
        <v>0</v>
      </c>
      <c r="L52" s="47">
        <f t="shared" si="3"/>
        <v>272300</v>
      </c>
      <c r="M52" s="10"/>
      <c r="N52" s="11"/>
      <c r="O52" s="12"/>
      <c r="P52" s="12"/>
      <c r="Q52" s="12"/>
    </row>
    <row r="53" spans="1:17" x14ac:dyDescent="0.2">
      <c r="A53" s="8">
        <v>45</v>
      </c>
      <c r="B53" s="9" t="s">
        <v>46</v>
      </c>
      <c r="C53" s="9" t="s">
        <v>162</v>
      </c>
      <c r="D53" s="61">
        <v>365371</v>
      </c>
      <c r="E53" s="61">
        <v>0</v>
      </c>
      <c r="F53" s="47">
        <f t="shared" si="1"/>
        <v>365371</v>
      </c>
      <c r="G53" s="66">
        <v>0</v>
      </c>
      <c r="H53" s="66">
        <v>0</v>
      </c>
      <c r="I53" s="48">
        <f t="shared" si="4"/>
        <v>0</v>
      </c>
      <c r="J53" s="61">
        <f t="shared" si="0"/>
        <v>365371</v>
      </c>
      <c r="K53" s="61">
        <f t="shared" si="2"/>
        <v>0</v>
      </c>
      <c r="L53" s="47">
        <f t="shared" si="3"/>
        <v>365371</v>
      </c>
      <c r="M53" s="10"/>
      <c r="N53" s="11"/>
      <c r="O53" s="12"/>
      <c r="P53" s="12"/>
      <c r="Q53" s="12"/>
    </row>
    <row r="54" spans="1:17" x14ac:dyDescent="0.2">
      <c r="A54" s="8">
        <v>46</v>
      </c>
      <c r="B54" s="9" t="s">
        <v>47</v>
      </c>
      <c r="C54" s="9" t="s">
        <v>163</v>
      </c>
      <c r="D54" s="61">
        <v>38649</v>
      </c>
      <c r="E54" s="61">
        <v>0</v>
      </c>
      <c r="F54" s="47">
        <f t="shared" si="1"/>
        <v>38649</v>
      </c>
      <c r="G54" s="66">
        <v>0</v>
      </c>
      <c r="H54" s="66">
        <v>0</v>
      </c>
      <c r="I54" s="48">
        <f t="shared" si="4"/>
        <v>0</v>
      </c>
      <c r="J54" s="61">
        <f t="shared" si="0"/>
        <v>38649</v>
      </c>
      <c r="K54" s="61">
        <f t="shared" si="2"/>
        <v>0</v>
      </c>
      <c r="L54" s="47">
        <f t="shared" si="3"/>
        <v>38649</v>
      </c>
      <c r="M54" s="10"/>
      <c r="N54" s="11"/>
      <c r="O54" s="12"/>
      <c r="P54" s="12"/>
      <c r="Q54" s="12"/>
    </row>
    <row r="55" spans="1:17" x14ac:dyDescent="0.2">
      <c r="A55" s="8">
        <v>47</v>
      </c>
      <c r="B55" s="9" t="s">
        <v>48</v>
      </c>
      <c r="C55" s="9" t="s">
        <v>164</v>
      </c>
      <c r="D55" s="61">
        <v>35820</v>
      </c>
      <c r="E55" s="61">
        <v>0</v>
      </c>
      <c r="F55" s="47">
        <f t="shared" si="1"/>
        <v>35820</v>
      </c>
      <c r="G55" s="66">
        <v>0</v>
      </c>
      <c r="H55" s="66">
        <v>0</v>
      </c>
      <c r="I55" s="48">
        <f>SUM(G55:H55)</f>
        <v>0</v>
      </c>
      <c r="J55" s="61">
        <f t="shared" si="0"/>
        <v>35820</v>
      </c>
      <c r="K55" s="61">
        <f t="shared" si="2"/>
        <v>0</v>
      </c>
      <c r="L55" s="47">
        <f t="shared" si="3"/>
        <v>35820</v>
      </c>
      <c r="M55" s="10"/>
      <c r="N55" s="11"/>
      <c r="O55" s="12"/>
      <c r="P55" s="12"/>
      <c r="Q55" s="12"/>
    </row>
    <row r="56" spans="1:17" x14ac:dyDescent="0.2">
      <c r="A56" s="14">
        <v>48</v>
      </c>
      <c r="B56" s="15" t="s">
        <v>49</v>
      </c>
      <c r="C56" s="15" t="s">
        <v>165</v>
      </c>
      <c r="D56" s="61">
        <v>1819</v>
      </c>
      <c r="E56" s="61">
        <v>0</v>
      </c>
      <c r="F56" s="47">
        <f>SUM(D56:E56)</f>
        <v>1819</v>
      </c>
      <c r="G56" s="66">
        <v>0</v>
      </c>
      <c r="H56" s="66">
        <v>0</v>
      </c>
      <c r="I56" s="48">
        <f>SUM(G56:H56)</f>
        <v>0</v>
      </c>
      <c r="J56" s="61">
        <f t="shared" ref="J56:J90" si="5">D56+G56</f>
        <v>1819</v>
      </c>
      <c r="K56" s="61">
        <f t="shared" ref="K56:K90" si="6">E56+H56</f>
        <v>0</v>
      </c>
      <c r="L56" s="47">
        <f>SUM(J56:K56)</f>
        <v>1819</v>
      </c>
      <c r="M56" s="10"/>
      <c r="N56" s="11"/>
      <c r="O56" s="16"/>
      <c r="P56" s="16"/>
      <c r="Q56" s="16"/>
    </row>
    <row r="57" spans="1:17" x14ac:dyDescent="0.2">
      <c r="A57" s="14">
        <v>49</v>
      </c>
      <c r="B57" s="15" t="s">
        <v>50</v>
      </c>
      <c r="C57" s="15" t="s">
        <v>166</v>
      </c>
      <c r="D57" s="61">
        <v>235513</v>
      </c>
      <c r="E57" s="61">
        <v>0</v>
      </c>
      <c r="F57" s="47">
        <f t="shared" ref="F57:F111" si="7">SUM(D57:E57)</f>
        <v>235513</v>
      </c>
      <c r="G57" s="66">
        <v>0</v>
      </c>
      <c r="H57" s="66">
        <v>0</v>
      </c>
      <c r="I57" s="48">
        <f>SUM(G57:H57)</f>
        <v>0</v>
      </c>
      <c r="J57" s="61">
        <f t="shared" si="5"/>
        <v>235513</v>
      </c>
      <c r="K57" s="61">
        <f t="shared" si="6"/>
        <v>0</v>
      </c>
      <c r="L57" s="47">
        <f t="shared" ref="L57:L111" si="8">SUM(J57:K57)</f>
        <v>235513</v>
      </c>
      <c r="M57" s="10"/>
      <c r="N57" s="11"/>
      <c r="O57" s="16"/>
      <c r="P57" s="16"/>
      <c r="Q57" s="16"/>
    </row>
    <row r="58" spans="1:17" x14ac:dyDescent="0.2">
      <c r="A58" s="14">
        <v>50</v>
      </c>
      <c r="B58" s="15" t="s">
        <v>51</v>
      </c>
      <c r="C58" s="15" t="s">
        <v>167</v>
      </c>
      <c r="D58" s="61">
        <v>33095</v>
      </c>
      <c r="E58" s="61">
        <v>0</v>
      </c>
      <c r="F58" s="47">
        <f t="shared" si="7"/>
        <v>33095</v>
      </c>
      <c r="G58" s="66">
        <v>0</v>
      </c>
      <c r="H58" s="66">
        <v>0</v>
      </c>
      <c r="I58" s="48">
        <f t="shared" ref="I58:I110" si="9">SUM(G58:H58)</f>
        <v>0</v>
      </c>
      <c r="J58" s="62">
        <f t="shared" si="5"/>
        <v>33095</v>
      </c>
      <c r="K58" s="62">
        <f t="shared" si="6"/>
        <v>0</v>
      </c>
      <c r="L58" s="47">
        <f t="shared" si="8"/>
        <v>33095</v>
      </c>
      <c r="M58" s="10"/>
      <c r="N58" s="11"/>
      <c r="O58" s="16"/>
      <c r="P58" s="16"/>
      <c r="Q58" s="16"/>
    </row>
    <row r="59" spans="1:17" x14ac:dyDescent="0.2">
      <c r="A59" s="14">
        <v>51</v>
      </c>
      <c r="B59" s="15" t="s">
        <v>52</v>
      </c>
      <c r="C59" s="15" t="s">
        <v>168</v>
      </c>
      <c r="D59" s="61">
        <v>674140</v>
      </c>
      <c r="E59" s="61">
        <v>0</v>
      </c>
      <c r="F59" s="47">
        <f t="shared" si="7"/>
        <v>674140</v>
      </c>
      <c r="G59" s="66">
        <v>0</v>
      </c>
      <c r="H59" s="66">
        <v>0</v>
      </c>
      <c r="I59" s="48">
        <f t="shared" si="9"/>
        <v>0</v>
      </c>
      <c r="J59" s="61">
        <f t="shared" si="5"/>
        <v>674140</v>
      </c>
      <c r="K59" s="61">
        <f t="shared" si="6"/>
        <v>0</v>
      </c>
      <c r="L59" s="47">
        <f t="shared" si="8"/>
        <v>674140</v>
      </c>
      <c r="M59" s="10"/>
      <c r="N59" s="11"/>
      <c r="O59" s="16"/>
      <c r="P59" s="16"/>
      <c r="Q59" s="16"/>
    </row>
    <row r="60" spans="1:17" x14ac:dyDescent="0.2">
      <c r="A60" s="14">
        <v>52</v>
      </c>
      <c r="B60" s="15" t="s">
        <v>53</v>
      </c>
      <c r="C60" s="15" t="s">
        <v>169</v>
      </c>
      <c r="D60" s="61">
        <v>21829</v>
      </c>
      <c r="E60" s="61">
        <v>0</v>
      </c>
      <c r="F60" s="47">
        <f t="shared" si="7"/>
        <v>21829</v>
      </c>
      <c r="G60" s="66">
        <v>0</v>
      </c>
      <c r="H60" s="66">
        <v>0</v>
      </c>
      <c r="I60" s="48">
        <f t="shared" si="9"/>
        <v>0</v>
      </c>
      <c r="J60" s="61">
        <f t="shared" si="5"/>
        <v>21829</v>
      </c>
      <c r="K60" s="61">
        <f t="shared" si="6"/>
        <v>0</v>
      </c>
      <c r="L60" s="47">
        <f t="shared" si="8"/>
        <v>21829</v>
      </c>
      <c r="M60" s="10"/>
      <c r="N60" s="11"/>
      <c r="O60" s="16"/>
      <c r="P60" s="16"/>
      <c r="Q60" s="16"/>
    </row>
    <row r="61" spans="1:17" x14ac:dyDescent="0.2">
      <c r="A61" s="14">
        <v>53</v>
      </c>
      <c r="B61" s="15" t="s">
        <v>54</v>
      </c>
      <c r="C61" s="15" t="s">
        <v>170</v>
      </c>
      <c r="D61" s="61">
        <v>142832</v>
      </c>
      <c r="E61" s="61">
        <v>0</v>
      </c>
      <c r="F61" s="47">
        <f t="shared" si="7"/>
        <v>142832</v>
      </c>
      <c r="G61" s="66">
        <v>0</v>
      </c>
      <c r="H61" s="66">
        <v>0</v>
      </c>
      <c r="I61" s="48">
        <f t="shared" si="9"/>
        <v>0</v>
      </c>
      <c r="J61" s="61">
        <f t="shared" si="5"/>
        <v>142832</v>
      </c>
      <c r="K61" s="61">
        <f t="shared" si="6"/>
        <v>0</v>
      </c>
      <c r="L61" s="47">
        <f t="shared" si="8"/>
        <v>142832</v>
      </c>
      <c r="M61" s="10"/>
      <c r="N61" s="11"/>
      <c r="O61" s="16"/>
      <c r="P61" s="16"/>
      <c r="Q61" s="16"/>
    </row>
    <row r="62" spans="1:17" x14ac:dyDescent="0.2">
      <c r="A62" s="14">
        <v>54</v>
      </c>
      <c r="B62" s="15" t="s">
        <v>55</v>
      </c>
      <c r="C62" s="15" t="s">
        <v>171</v>
      </c>
      <c r="D62" s="61">
        <v>64739</v>
      </c>
      <c r="E62" s="61">
        <v>0</v>
      </c>
      <c r="F62" s="47">
        <f t="shared" si="7"/>
        <v>64739</v>
      </c>
      <c r="G62" s="66">
        <v>0</v>
      </c>
      <c r="H62" s="66">
        <v>0</v>
      </c>
      <c r="I62" s="48">
        <f t="shared" si="9"/>
        <v>0</v>
      </c>
      <c r="J62" s="61">
        <f t="shared" si="5"/>
        <v>64739</v>
      </c>
      <c r="K62" s="61">
        <f t="shared" si="6"/>
        <v>0</v>
      </c>
      <c r="L62" s="47">
        <f t="shared" si="8"/>
        <v>64739</v>
      </c>
      <c r="M62" s="10"/>
      <c r="N62" s="11"/>
      <c r="O62" s="16"/>
      <c r="P62" s="16"/>
      <c r="Q62" s="16"/>
    </row>
    <row r="63" spans="1:17" x14ac:dyDescent="0.2">
      <c r="A63" s="14">
        <v>55</v>
      </c>
      <c r="B63" s="15" t="s">
        <v>56</v>
      </c>
      <c r="C63" s="15" t="s">
        <v>172</v>
      </c>
      <c r="D63" s="61">
        <v>122558</v>
      </c>
      <c r="E63" s="61">
        <v>0</v>
      </c>
      <c r="F63" s="47">
        <f t="shared" si="7"/>
        <v>122558</v>
      </c>
      <c r="G63" s="66">
        <v>0</v>
      </c>
      <c r="H63" s="66">
        <v>0</v>
      </c>
      <c r="I63" s="48">
        <f t="shared" si="9"/>
        <v>0</v>
      </c>
      <c r="J63" s="61">
        <f t="shared" si="5"/>
        <v>122558</v>
      </c>
      <c r="K63" s="61">
        <f t="shared" si="6"/>
        <v>0</v>
      </c>
      <c r="L63" s="47">
        <f t="shared" si="8"/>
        <v>122558</v>
      </c>
      <c r="M63" s="10"/>
      <c r="N63" s="11"/>
      <c r="O63" s="16"/>
      <c r="P63" s="16"/>
      <c r="Q63" s="16"/>
    </row>
    <row r="64" spans="1:17" x14ac:dyDescent="0.2">
      <c r="A64" s="14">
        <v>56</v>
      </c>
      <c r="B64" s="15" t="s">
        <v>57</v>
      </c>
      <c r="C64" s="15" t="s">
        <v>173</v>
      </c>
      <c r="D64" s="61">
        <v>77260</v>
      </c>
      <c r="E64" s="61">
        <v>0</v>
      </c>
      <c r="F64" s="47">
        <f t="shared" si="7"/>
        <v>77260</v>
      </c>
      <c r="G64" s="66">
        <v>0</v>
      </c>
      <c r="H64" s="66">
        <v>0</v>
      </c>
      <c r="I64" s="48">
        <f t="shared" si="9"/>
        <v>0</v>
      </c>
      <c r="J64" s="61">
        <f t="shared" si="5"/>
        <v>77260</v>
      </c>
      <c r="K64" s="61">
        <f t="shared" si="6"/>
        <v>0</v>
      </c>
      <c r="L64" s="47">
        <f t="shared" si="8"/>
        <v>77260</v>
      </c>
      <c r="M64" s="10"/>
      <c r="N64" s="11"/>
      <c r="O64" s="16"/>
      <c r="P64" s="16"/>
      <c r="Q64" s="16"/>
    </row>
    <row r="65" spans="1:17" x14ac:dyDescent="0.2">
      <c r="A65" s="14">
        <v>57</v>
      </c>
      <c r="B65" s="15" t="s">
        <v>58</v>
      </c>
      <c r="C65" s="15" t="s">
        <v>174</v>
      </c>
      <c r="D65" s="61">
        <v>41302</v>
      </c>
      <c r="E65" s="61">
        <v>0</v>
      </c>
      <c r="F65" s="47">
        <f t="shared" si="7"/>
        <v>41302</v>
      </c>
      <c r="G65" s="66">
        <v>0</v>
      </c>
      <c r="H65" s="66">
        <v>0</v>
      </c>
      <c r="I65" s="48">
        <f t="shared" si="9"/>
        <v>0</v>
      </c>
      <c r="J65" s="61">
        <f t="shared" si="5"/>
        <v>41302</v>
      </c>
      <c r="K65" s="61">
        <f t="shared" si="6"/>
        <v>0</v>
      </c>
      <c r="L65" s="47">
        <f t="shared" si="8"/>
        <v>41302</v>
      </c>
      <c r="M65" s="10"/>
      <c r="N65" s="11"/>
      <c r="O65" s="16"/>
      <c r="P65" s="16"/>
      <c r="Q65" s="16"/>
    </row>
    <row r="66" spans="1:17" x14ac:dyDescent="0.2">
      <c r="A66" s="14">
        <v>58</v>
      </c>
      <c r="B66" s="15" t="s">
        <v>59</v>
      </c>
      <c r="C66" s="15" t="s">
        <v>175</v>
      </c>
      <c r="D66" s="61">
        <v>7258</v>
      </c>
      <c r="E66" s="61">
        <v>0</v>
      </c>
      <c r="F66" s="47">
        <f t="shared" si="7"/>
        <v>7258</v>
      </c>
      <c r="G66" s="66">
        <v>0</v>
      </c>
      <c r="H66" s="66">
        <v>0</v>
      </c>
      <c r="I66" s="48">
        <f t="shared" si="9"/>
        <v>0</v>
      </c>
      <c r="J66" s="61">
        <f t="shared" si="5"/>
        <v>7258</v>
      </c>
      <c r="K66" s="61">
        <f t="shared" si="6"/>
        <v>0</v>
      </c>
      <c r="L66" s="47">
        <f t="shared" si="8"/>
        <v>7258</v>
      </c>
      <c r="M66" s="10"/>
      <c r="N66" s="11"/>
      <c r="O66" s="16"/>
      <c r="P66" s="16"/>
      <c r="Q66" s="16"/>
    </row>
    <row r="67" spans="1:17" x14ac:dyDescent="0.2">
      <c r="A67" s="69">
        <v>59</v>
      </c>
      <c r="B67" s="70" t="s">
        <v>60</v>
      </c>
      <c r="C67" s="71" t="s">
        <v>176</v>
      </c>
      <c r="D67" s="75">
        <v>502574</v>
      </c>
      <c r="E67" s="75">
        <v>0</v>
      </c>
      <c r="F67" s="76">
        <f t="shared" si="7"/>
        <v>502574</v>
      </c>
      <c r="G67" s="77">
        <v>0</v>
      </c>
      <c r="H67" s="77">
        <v>0</v>
      </c>
      <c r="I67" s="78">
        <f t="shared" si="9"/>
        <v>0</v>
      </c>
      <c r="J67" s="75">
        <f t="shared" si="5"/>
        <v>502574</v>
      </c>
      <c r="K67" s="75">
        <f t="shared" si="6"/>
        <v>0</v>
      </c>
      <c r="L67" s="76">
        <f t="shared" si="8"/>
        <v>502574</v>
      </c>
      <c r="M67" s="10"/>
      <c r="N67" s="11"/>
      <c r="O67" s="16"/>
      <c r="P67" s="16"/>
      <c r="Q67" s="16"/>
    </row>
    <row r="68" spans="1:17" x14ac:dyDescent="0.2">
      <c r="A68" s="7"/>
      <c r="D68" s="72"/>
      <c r="E68" s="72"/>
      <c r="F68" s="74"/>
      <c r="G68" s="74"/>
      <c r="H68" s="74"/>
      <c r="I68" s="74"/>
      <c r="J68" s="72"/>
      <c r="K68" s="72"/>
      <c r="L68" s="73"/>
      <c r="M68" s="10"/>
      <c r="N68" s="11"/>
      <c r="O68" s="16"/>
      <c r="P68" s="16"/>
      <c r="Q68" s="16"/>
    </row>
    <row r="69" spans="1:17" ht="30.75" customHeight="1" x14ac:dyDescent="0.2">
      <c r="D69" s="86" t="s">
        <v>228</v>
      </c>
      <c r="E69" s="84"/>
      <c r="F69" s="85"/>
      <c r="G69" s="83" t="s">
        <v>104</v>
      </c>
      <c r="H69" s="84"/>
      <c r="I69" s="85"/>
      <c r="J69" s="83" t="s">
        <v>105</v>
      </c>
      <c r="K69" s="84"/>
      <c r="L69" s="85"/>
    </row>
    <row r="70" spans="1:17" s="7" customFormat="1" x14ac:dyDescent="0.2">
      <c r="A70" s="4" t="s">
        <v>106</v>
      </c>
      <c r="B70" s="5" t="s">
        <v>1</v>
      </c>
      <c r="C70" s="5" t="s">
        <v>116</v>
      </c>
      <c r="D70" s="38" t="str">
        <f>D8</f>
        <v>Federal</v>
      </c>
      <c r="E70" s="39" t="str">
        <f>E8</f>
        <v>State</v>
      </c>
      <c r="F70" s="39" t="s">
        <v>0</v>
      </c>
      <c r="G70" s="38" t="str">
        <f>D8</f>
        <v>Federal</v>
      </c>
      <c r="H70" s="39" t="str">
        <f>E8</f>
        <v>State</v>
      </c>
      <c r="I70" s="40" t="s">
        <v>0</v>
      </c>
      <c r="J70" s="41" t="str">
        <f>D8</f>
        <v>Federal</v>
      </c>
      <c r="K70" s="39" t="str">
        <f>E8</f>
        <v>State</v>
      </c>
      <c r="L70" s="42" t="s">
        <v>0</v>
      </c>
    </row>
    <row r="71" spans="1:17" x14ac:dyDescent="0.2">
      <c r="A71" s="14">
        <v>60</v>
      </c>
      <c r="B71" s="15" t="s">
        <v>61</v>
      </c>
      <c r="C71" s="15" t="s">
        <v>177</v>
      </c>
      <c r="D71" s="61">
        <v>898833</v>
      </c>
      <c r="E71" s="61">
        <v>0</v>
      </c>
      <c r="F71" s="47">
        <f t="shared" si="7"/>
        <v>898833</v>
      </c>
      <c r="G71" s="66">
        <v>0</v>
      </c>
      <c r="H71" s="66">
        <v>0</v>
      </c>
      <c r="I71" s="48">
        <f t="shared" si="9"/>
        <v>0</v>
      </c>
      <c r="J71" s="61">
        <f t="shared" si="5"/>
        <v>898833</v>
      </c>
      <c r="K71" s="61">
        <f t="shared" si="6"/>
        <v>0</v>
      </c>
      <c r="L71" s="47">
        <f t="shared" si="8"/>
        <v>898833</v>
      </c>
      <c r="M71" s="10"/>
      <c r="N71" s="11"/>
      <c r="O71" s="16"/>
      <c r="P71" s="16"/>
      <c r="Q71" s="16"/>
    </row>
    <row r="72" spans="1:17" x14ac:dyDescent="0.2">
      <c r="A72" s="14">
        <v>61</v>
      </c>
      <c r="B72" s="15" t="s">
        <v>62</v>
      </c>
      <c r="C72" s="15" t="s">
        <v>178</v>
      </c>
      <c r="D72" s="61">
        <v>19562</v>
      </c>
      <c r="E72" s="61">
        <v>0</v>
      </c>
      <c r="F72" s="47">
        <f t="shared" si="7"/>
        <v>19562</v>
      </c>
      <c r="G72" s="66">
        <v>0</v>
      </c>
      <c r="H72" s="66">
        <v>0</v>
      </c>
      <c r="I72" s="48">
        <f t="shared" si="9"/>
        <v>0</v>
      </c>
      <c r="J72" s="61">
        <f t="shared" si="5"/>
        <v>19562</v>
      </c>
      <c r="K72" s="61">
        <f t="shared" si="6"/>
        <v>0</v>
      </c>
      <c r="L72" s="47">
        <f t="shared" si="8"/>
        <v>19562</v>
      </c>
      <c r="M72" s="10"/>
      <c r="N72" s="11"/>
      <c r="O72" s="16"/>
      <c r="P72" s="16"/>
      <c r="Q72" s="16"/>
    </row>
    <row r="73" spans="1:17" x14ac:dyDescent="0.2">
      <c r="A73" s="14">
        <v>62</v>
      </c>
      <c r="B73" s="15" t="s">
        <v>63</v>
      </c>
      <c r="C73" s="15" t="s">
        <v>179</v>
      </c>
      <c r="D73" s="61">
        <v>33332</v>
      </c>
      <c r="E73" s="61">
        <v>0</v>
      </c>
      <c r="F73" s="47">
        <f t="shared" si="7"/>
        <v>33332</v>
      </c>
      <c r="G73" s="66">
        <v>0</v>
      </c>
      <c r="H73" s="66">
        <v>0</v>
      </c>
      <c r="I73" s="48">
        <f t="shared" si="9"/>
        <v>0</v>
      </c>
      <c r="J73" s="61">
        <f t="shared" si="5"/>
        <v>33332</v>
      </c>
      <c r="K73" s="61">
        <f t="shared" si="6"/>
        <v>0</v>
      </c>
      <c r="L73" s="47">
        <f t="shared" si="8"/>
        <v>33332</v>
      </c>
      <c r="M73" s="10"/>
      <c r="N73" s="11"/>
      <c r="O73" s="16"/>
      <c r="P73" s="16"/>
      <c r="Q73" s="16"/>
    </row>
    <row r="74" spans="1:17" x14ac:dyDescent="0.2">
      <c r="A74" s="14">
        <v>63</v>
      </c>
      <c r="B74" s="15" t="s">
        <v>64</v>
      </c>
      <c r="C74" s="15" t="s">
        <v>180</v>
      </c>
      <c r="D74" s="61">
        <v>117822</v>
      </c>
      <c r="E74" s="61">
        <v>0</v>
      </c>
      <c r="F74" s="47">
        <f t="shared" si="7"/>
        <v>117822</v>
      </c>
      <c r="G74" s="66">
        <v>0</v>
      </c>
      <c r="H74" s="66">
        <v>0</v>
      </c>
      <c r="I74" s="48">
        <f t="shared" si="9"/>
        <v>0</v>
      </c>
      <c r="J74" s="61">
        <f t="shared" si="5"/>
        <v>117822</v>
      </c>
      <c r="K74" s="61">
        <f t="shared" si="6"/>
        <v>0</v>
      </c>
      <c r="L74" s="47">
        <f t="shared" si="8"/>
        <v>117822</v>
      </c>
      <c r="M74" s="10"/>
      <c r="N74" s="11"/>
      <c r="O74" s="16"/>
      <c r="P74" s="16"/>
      <c r="Q74" s="16"/>
    </row>
    <row r="75" spans="1:17" x14ac:dyDescent="0.2">
      <c r="A75" s="14">
        <v>64</v>
      </c>
      <c r="B75" s="15" t="s">
        <v>65</v>
      </c>
      <c r="C75" s="15" t="s">
        <v>181</v>
      </c>
      <c r="D75" s="61">
        <v>187690</v>
      </c>
      <c r="E75" s="61">
        <v>0</v>
      </c>
      <c r="F75" s="47">
        <f t="shared" si="7"/>
        <v>187690</v>
      </c>
      <c r="G75" s="66">
        <v>0</v>
      </c>
      <c r="H75" s="66">
        <v>0</v>
      </c>
      <c r="I75" s="48">
        <f t="shared" si="9"/>
        <v>0</v>
      </c>
      <c r="J75" s="61">
        <f t="shared" si="5"/>
        <v>187690</v>
      </c>
      <c r="K75" s="61">
        <f t="shared" si="6"/>
        <v>0</v>
      </c>
      <c r="L75" s="47">
        <f t="shared" si="8"/>
        <v>187690</v>
      </c>
      <c r="M75" s="10"/>
      <c r="N75" s="11"/>
      <c r="O75" s="16"/>
      <c r="P75" s="16"/>
      <c r="Q75" s="16"/>
    </row>
    <row r="76" spans="1:17" x14ac:dyDescent="0.2">
      <c r="A76" s="14">
        <v>65</v>
      </c>
      <c r="B76" s="15" t="s">
        <v>66</v>
      </c>
      <c r="C76" s="15" t="s">
        <v>182</v>
      </c>
      <c r="D76" s="61">
        <v>1252058</v>
      </c>
      <c r="E76" s="61">
        <v>0</v>
      </c>
      <c r="F76" s="47">
        <f t="shared" si="7"/>
        <v>1252058</v>
      </c>
      <c r="G76" s="66">
        <v>0</v>
      </c>
      <c r="H76" s="66">
        <v>0</v>
      </c>
      <c r="I76" s="48">
        <f t="shared" si="9"/>
        <v>0</v>
      </c>
      <c r="J76" s="61">
        <f t="shared" si="5"/>
        <v>1252058</v>
      </c>
      <c r="K76" s="61">
        <f t="shared" si="6"/>
        <v>0</v>
      </c>
      <c r="L76" s="47">
        <f t="shared" si="8"/>
        <v>1252058</v>
      </c>
      <c r="M76" s="10"/>
      <c r="N76" s="11"/>
      <c r="O76" s="16"/>
      <c r="P76" s="16"/>
      <c r="Q76" s="16"/>
    </row>
    <row r="77" spans="1:17" x14ac:dyDescent="0.2">
      <c r="A77" s="14">
        <v>66</v>
      </c>
      <c r="B77" s="15" t="s">
        <v>67</v>
      </c>
      <c r="C77" s="15" t="s">
        <v>183</v>
      </c>
      <c r="D77" s="61">
        <v>17577</v>
      </c>
      <c r="E77" s="61">
        <v>0</v>
      </c>
      <c r="F77" s="47">
        <f t="shared" si="7"/>
        <v>17577</v>
      </c>
      <c r="G77" s="66">
        <v>0</v>
      </c>
      <c r="H77" s="66">
        <v>0</v>
      </c>
      <c r="I77" s="48">
        <f t="shared" si="9"/>
        <v>0</v>
      </c>
      <c r="J77" s="61">
        <f t="shared" si="5"/>
        <v>17577</v>
      </c>
      <c r="K77" s="61">
        <f t="shared" si="6"/>
        <v>0</v>
      </c>
      <c r="L77" s="47">
        <f t="shared" si="8"/>
        <v>17577</v>
      </c>
      <c r="M77" s="10"/>
      <c r="N77" s="11"/>
      <c r="O77" s="16"/>
      <c r="P77" s="16"/>
      <c r="Q77" s="16"/>
    </row>
    <row r="78" spans="1:17" x14ac:dyDescent="0.2">
      <c r="A78" s="14">
        <v>67</v>
      </c>
      <c r="B78" s="15" t="s">
        <v>68</v>
      </c>
      <c r="C78" s="15" t="s">
        <v>184</v>
      </c>
      <c r="D78" s="61">
        <v>307771</v>
      </c>
      <c r="E78" s="61">
        <v>0</v>
      </c>
      <c r="F78" s="47">
        <f t="shared" si="7"/>
        <v>307771</v>
      </c>
      <c r="G78" s="66">
        <v>0</v>
      </c>
      <c r="H78" s="66">
        <v>0</v>
      </c>
      <c r="I78" s="48">
        <f t="shared" si="9"/>
        <v>0</v>
      </c>
      <c r="J78" s="61">
        <f t="shared" si="5"/>
        <v>307771</v>
      </c>
      <c r="K78" s="61">
        <f t="shared" si="6"/>
        <v>0</v>
      </c>
      <c r="L78" s="47">
        <f t="shared" si="8"/>
        <v>307771</v>
      </c>
      <c r="M78" s="10"/>
      <c r="N78" s="11"/>
      <c r="O78" s="16"/>
      <c r="P78" s="16"/>
      <c r="Q78" s="16"/>
    </row>
    <row r="79" spans="1:17" x14ac:dyDescent="0.2">
      <c r="A79" s="14">
        <v>68</v>
      </c>
      <c r="B79" s="15" t="s">
        <v>69</v>
      </c>
      <c r="C79" s="15" t="s">
        <v>185</v>
      </c>
      <c r="D79" s="61">
        <v>622542</v>
      </c>
      <c r="E79" s="61">
        <v>0</v>
      </c>
      <c r="F79" s="47">
        <f t="shared" si="7"/>
        <v>622542</v>
      </c>
      <c r="G79" s="66">
        <v>0</v>
      </c>
      <c r="H79" s="66">
        <v>0</v>
      </c>
      <c r="I79" s="48">
        <f t="shared" si="9"/>
        <v>0</v>
      </c>
      <c r="J79" s="61">
        <f t="shared" si="5"/>
        <v>622542</v>
      </c>
      <c r="K79" s="61">
        <f t="shared" si="6"/>
        <v>0</v>
      </c>
      <c r="L79" s="47">
        <f t="shared" si="8"/>
        <v>622542</v>
      </c>
      <c r="M79" s="10"/>
      <c r="N79" s="11"/>
      <c r="O79" s="16"/>
      <c r="P79" s="16"/>
      <c r="Q79" s="16"/>
    </row>
    <row r="80" spans="1:17" x14ac:dyDescent="0.2">
      <c r="A80" s="14">
        <v>69</v>
      </c>
      <c r="B80" s="15" t="s">
        <v>70</v>
      </c>
      <c r="C80" s="15" t="s">
        <v>186</v>
      </c>
      <c r="D80" s="61">
        <v>89576</v>
      </c>
      <c r="E80" s="61">
        <v>0</v>
      </c>
      <c r="F80" s="47">
        <f t="shared" si="7"/>
        <v>89576</v>
      </c>
      <c r="G80" s="66">
        <v>0</v>
      </c>
      <c r="H80" s="66">
        <v>0</v>
      </c>
      <c r="I80" s="48">
        <f t="shared" si="9"/>
        <v>0</v>
      </c>
      <c r="J80" s="61">
        <f t="shared" si="5"/>
        <v>89576</v>
      </c>
      <c r="K80" s="61">
        <f t="shared" si="6"/>
        <v>0</v>
      </c>
      <c r="L80" s="47">
        <f t="shared" si="8"/>
        <v>89576</v>
      </c>
      <c r="M80" s="10"/>
      <c r="N80" s="11"/>
      <c r="O80" s="16"/>
      <c r="P80" s="16"/>
      <c r="Q80" s="16"/>
    </row>
    <row r="81" spans="1:17" x14ac:dyDescent="0.2">
      <c r="A81" s="14">
        <v>70</v>
      </c>
      <c r="B81" s="15" t="s">
        <v>71</v>
      </c>
      <c r="C81" s="15" t="s">
        <v>187</v>
      </c>
      <c r="D81" s="61">
        <v>47065</v>
      </c>
      <c r="E81" s="61">
        <v>0</v>
      </c>
      <c r="F81" s="47">
        <f t="shared" si="7"/>
        <v>47065</v>
      </c>
      <c r="G81" s="66">
        <v>0</v>
      </c>
      <c r="H81" s="66">
        <v>0</v>
      </c>
      <c r="I81" s="48">
        <f t="shared" si="9"/>
        <v>0</v>
      </c>
      <c r="J81" s="61">
        <f t="shared" si="5"/>
        <v>47065</v>
      </c>
      <c r="K81" s="61">
        <f t="shared" si="6"/>
        <v>0</v>
      </c>
      <c r="L81" s="47">
        <f t="shared" si="8"/>
        <v>47065</v>
      </c>
      <c r="M81" s="10"/>
      <c r="N81" s="11"/>
      <c r="O81" s="16"/>
      <c r="P81" s="16"/>
      <c r="Q81" s="16"/>
    </row>
    <row r="82" spans="1:17" x14ac:dyDescent="0.2">
      <c r="A82" s="14">
        <v>71</v>
      </c>
      <c r="B82" s="15" t="s">
        <v>72</v>
      </c>
      <c r="C82" s="15" t="s">
        <v>188</v>
      </c>
      <c r="D82" s="61">
        <v>72179</v>
      </c>
      <c r="E82" s="61">
        <v>0</v>
      </c>
      <c r="F82" s="47">
        <f t="shared" si="7"/>
        <v>72179</v>
      </c>
      <c r="G82" s="66">
        <v>0</v>
      </c>
      <c r="H82" s="66">
        <v>0</v>
      </c>
      <c r="I82" s="48">
        <f t="shared" si="9"/>
        <v>0</v>
      </c>
      <c r="J82" s="61">
        <f t="shared" si="5"/>
        <v>72179</v>
      </c>
      <c r="K82" s="61">
        <f t="shared" si="6"/>
        <v>0</v>
      </c>
      <c r="L82" s="47">
        <f t="shared" si="8"/>
        <v>72179</v>
      </c>
      <c r="M82" s="10"/>
      <c r="N82" s="11"/>
      <c r="O82" s="16"/>
      <c r="P82" s="16"/>
      <c r="Q82" s="16"/>
    </row>
    <row r="83" spans="1:17" x14ac:dyDescent="0.2">
      <c r="A83" s="14">
        <v>72</v>
      </c>
      <c r="B83" s="15" t="s">
        <v>73</v>
      </c>
      <c r="C83" s="15" t="s">
        <v>189</v>
      </c>
      <c r="D83" s="61">
        <v>9403</v>
      </c>
      <c r="E83" s="61">
        <v>0</v>
      </c>
      <c r="F83" s="47">
        <f t="shared" si="7"/>
        <v>9403</v>
      </c>
      <c r="G83" s="66">
        <v>0</v>
      </c>
      <c r="H83" s="66">
        <v>0</v>
      </c>
      <c r="I83" s="48">
        <f t="shared" si="9"/>
        <v>0</v>
      </c>
      <c r="J83" s="61">
        <f t="shared" si="5"/>
        <v>9403</v>
      </c>
      <c r="K83" s="61">
        <f t="shared" si="6"/>
        <v>0</v>
      </c>
      <c r="L83" s="47">
        <f t="shared" si="8"/>
        <v>9403</v>
      </c>
      <c r="M83" s="10"/>
      <c r="N83" s="11"/>
      <c r="O83" s="16"/>
      <c r="P83" s="16"/>
      <c r="Q83" s="16"/>
    </row>
    <row r="84" spans="1:17" x14ac:dyDescent="0.2">
      <c r="A84" s="14">
        <v>73</v>
      </c>
      <c r="B84" s="15" t="s">
        <v>74</v>
      </c>
      <c r="C84" s="15" t="s">
        <v>190</v>
      </c>
      <c r="D84" s="61">
        <v>85899</v>
      </c>
      <c r="E84" s="61">
        <v>0</v>
      </c>
      <c r="F84" s="47">
        <f t="shared" si="7"/>
        <v>85899</v>
      </c>
      <c r="G84" s="66">
        <v>0</v>
      </c>
      <c r="H84" s="66">
        <v>0</v>
      </c>
      <c r="I84" s="48">
        <f t="shared" si="9"/>
        <v>0</v>
      </c>
      <c r="J84" s="61">
        <f t="shared" si="5"/>
        <v>85899</v>
      </c>
      <c r="K84" s="61">
        <f t="shared" si="6"/>
        <v>0</v>
      </c>
      <c r="L84" s="47">
        <f t="shared" si="8"/>
        <v>85899</v>
      </c>
      <c r="M84" s="10"/>
      <c r="N84" s="11"/>
      <c r="O84" s="16"/>
      <c r="P84" s="16"/>
      <c r="Q84" s="16"/>
    </row>
    <row r="85" spans="1:17" x14ac:dyDescent="0.2">
      <c r="A85" s="14">
        <v>74</v>
      </c>
      <c r="B85" s="15" t="s">
        <v>75</v>
      </c>
      <c r="C85" s="15" t="s">
        <v>191</v>
      </c>
      <c r="D85" s="61">
        <v>360035</v>
      </c>
      <c r="E85" s="61">
        <v>0</v>
      </c>
      <c r="F85" s="47">
        <f t="shared" si="7"/>
        <v>360035</v>
      </c>
      <c r="G85" s="66">
        <v>0</v>
      </c>
      <c r="H85" s="66">
        <v>0</v>
      </c>
      <c r="I85" s="48">
        <f t="shared" si="9"/>
        <v>0</v>
      </c>
      <c r="J85" s="61">
        <f t="shared" si="5"/>
        <v>360035</v>
      </c>
      <c r="K85" s="61">
        <f t="shared" si="6"/>
        <v>0</v>
      </c>
      <c r="L85" s="47">
        <f t="shared" si="8"/>
        <v>360035</v>
      </c>
      <c r="M85" s="10"/>
      <c r="N85" s="11"/>
      <c r="O85" s="16"/>
      <c r="P85" s="16"/>
      <c r="Q85" s="16"/>
    </row>
    <row r="86" spans="1:17" x14ac:dyDescent="0.2">
      <c r="A86" s="14">
        <v>75</v>
      </c>
      <c r="B86" s="15" t="s">
        <v>76</v>
      </c>
      <c r="C86" s="15" t="s">
        <v>192</v>
      </c>
      <c r="D86" s="61">
        <v>50473</v>
      </c>
      <c r="E86" s="61">
        <v>0</v>
      </c>
      <c r="F86" s="47">
        <f t="shared" si="7"/>
        <v>50473</v>
      </c>
      <c r="G86" s="66">
        <v>0</v>
      </c>
      <c r="H86" s="66">
        <v>0</v>
      </c>
      <c r="I86" s="48">
        <f t="shared" si="9"/>
        <v>0</v>
      </c>
      <c r="J86" s="61">
        <f t="shared" si="5"/>
        <v>50473</v>
      </c>
      <c r="K86" s="61">
        <f t="shared" si="6"/>
        <v>0</v>
      </c>
      <c r="L86" s="47">
        <f t="shared" si="8"/>
        <v>50473</v>
      </c>
      <c r="M86" s="10"/>
      <c r="N86" s="11"/>
      <c r="O86" s="16"/>
      <c r="P86" s="16"/>
      <c r="Q86" s="16"/>
    </row>
    <row r="87" spans="1:17" x14ac:dyDescent="0.2">
      <c r="A87" s="14">
        <v>76</v>
      </c>
      <c r="B87" s="15" t="s">
        <v>77</v>
      </c>
      <c r="C87" s="15" t="s">
        <v>193</v>
      </c>
      <c r="D87" s="61">
        <v>531893</v>
      </c>
      <c r="E87" s="61">
        <v>0</v>
      </c>
      <c r="F87" s="47">
        <f t="shared" si="7"/>
        <v>531893</v>
      </c>
      <c r="G87" s="66">
        <v>0</v>
      </c>
      <c r="H87" s="66">
        <v>0</v>
      </c>
      <c r="I87" s="48">
        <f t="shared" si="9"/>
        <v>0</v>
      </c>
      <c r="J87" s="61">
        <f t="shared" si="5"/>
        <v>531893</v>
      </c>
      <c r="K87" s="61">
        <f t="shared" si="6"/>
        <v>0</v>
      </c>
      <c r="L87" s="47">
        <f t="shared" si="8"/>
        <v>531893</v>
      </c>
      <c r="M87" s="10"/>
      <c r="N87" s="11"/>
      <c r="O87" s="16"/>
      <c r="P87" s="16"/>
      <c r="Q87" s="16"/>
    </row>
    <row r="88" spans="1:17" x14ac:dyDescent="0.2">
      <c r="A88" s="14">
        <v>77</v>
      </c>
      <c r="B88" s="15" t="s">
        <v>78</v>
      </c>
      <c r="C88" s="15" t="s">
        <v>194</v>
      </c>
      <c r="D88" s="61">
        <v>505124</v>
      </c>
      <c r="E88" s="61">
        <v>0</v>
      </c>
      <c r="F88" s="47">
        <f t="shared" si="7"/>
        <v>505124</v>
      </c>
      <c r="G88" s="66">
        <v>0</v>
      </c>
      <c r="H88" s="66">
        <v>0</v>
      </c>
      <c r="I88" s="48">
        <f t="shared" si="9"/>
        <v>0</v>
      </c>
      <c r="J88" s="61">
        <f t="shared" si="5"/>
        <v>505124</v>
      </c>
      <c r="K88" s="61">
        <f t="shared" si="6"/>
        <v>0</v>
      </c>
      <c r="L88" s="47">
        <f t="shared" si="8"/>
        <v>505124</v>
      </c>
      <c r="M88" s="10"/>
      <c r="N88" s="11"/>
      <c r="O88" s="16"/>
      <c r="P88" s="16"/>
      <c r="Q88" s="16"/>
    </row>
    <row r="89" spans="1:17" x14ac:dyDescent="0.2">
      <c r="A89" s="14">
        <v>78</v>
      </c>
      <c r="B89" s="15" t="s">
        <v>79</v>
      </c>
      <c r="C89" s="15" t="s">
        <v>195</v>
      </c>
      <c r="D89" s="61">
        <v>564279</v>
      </c>
      <c r="E89" s="61">
        <v>0</v>
      </c>
      <c r="F89" s="47">
        <f t="shared" si="7"/>
        <v>564279</v>
      </c>
      <c r="G89" s="66">
        <v>0</v>
      </c>
      <c r="H89" s="66">
        <v>0</v>
      </c>
      <c r="I89" s="48">
        <f t="shared" si="9"/>
        <v>0</v>
      </c>
      <c r="J89" s="61">
        <f t="shared" si="5"/>
        <v>564279</v>
      </c>
      <c r="K89" s="61">
        <f t="shared" si="6"/>
        <v>0</v>
      </c>
      <c r="L89" s="47">
        <f t="shared" si="8"/>
        <v>564279</v>
      </c>
      <c r="M89" s="10"/>
      <c r="N89" s="11"/>
      <c r="O89" s="16"/>
      <c r="P89" s="16"/>
      <c r="Q89" s="16"/>
    </row>
    <row r="90" spans="1:17" x14ac:dyDescent="0.2">
      <c r="A90" s="14">
        <v>79</v>
      </c>
      <c r="B90" s="15" t="s">
        <v>80</v>
      </c>
      <c r="C90" s="15" t="s">
        <v>196</v>
      </c>
      <c r="D90" s="61">
        <v>100441</v>
      </c>
      <c r="E90" s="61">
        <v>0</v>
      </c>
      <c r="F90" s="47">
        <f t="shared" si="7"/>
        <v>100441</v>
      </c>
      <c r="G90" s="66">
        <v>0</v>
      </c>
      <c r="H90" s="66">
        <v>0</v>
      </c>
      <c r="I90" s="48">
        <f t="shared" si="9"/>
        <v>0</v>
      </c>
      <c r="J90" s="61">
        <f t="shared" si="5"/>
        <v>100441</v>
      </c>
      <c r="K90" s="61">
        <f t="shared" si="6"/>
        <v>0</v>
      </c>
      <c r="L90" s="47">
        <f t="shared" si="8"/>
        <v>100441</v>
      </c>
      <c r="M90" s="10"/>
      <c r="N90" s="11"/>
      <c r="O90" s="16"/>
      <c r="P90" s="16"/>
      <c r="Q90" s="16"/>
    </row>
    <row r="91" spans="1:17" x14ac:dyDescent="0.2">
      <c r="A91" s="14">
        <v>80</v>
      </c>
      <c r="B91" s="15" t="s">
        <v>81</v>
      </c>
      <c r="C91" s="15" t="s">
        <v>197</v>
      </c>
      <c r="D91" s="61">
        <v>556516</v>
      </c>
      <c r="E91" s="61">
        <v>0</v>
      </c>
      <c r="F91" s="47">
        <f t="shared" si="7"/>
        <v>556516</v>
      </c>
      <c r="G91" s="66">
        <v>0</v>
      </c>
      <c r="H91" s="66">
        <v>0</v>
      </c>
      <c r="I91" s="48">
        <f t="shared" si="9"/>
        <v>0</v>
      </c>
      <c r="J91" s="61">
        <f t="shared" ref="J91:J111" si="10">D91+G91</f>
        <v>556516</v>
      </c>
      <c r="K91" s="61">
        <f t="shared" ref="K91:K111" si="11">E91+H91</f>
        <v>0</v>
      </c>
      <c r="L91" s="47">
        <f t="shared" si="8"/>
        <v>556516</v>
      </c>
      <c r="M91" s="10"/>
      <c r="N91" s="11"/>
      <c r="O91" s="16"/>
      <c r="P91" s="16"/>
      <c r="Q91" s="16"/>
    </row>
    <row r="92" spans="1:17" x14ac:dyDescent="0.2">
      <c r="A92" s="14">
        <v>81</v>
      </c>
      <c r="B92" s="15" t="s">
        <v>82</v>
      </c>
      <c r="C92" s="15" t="s">
        <v>198</v>
      </c>
      <c r="D92" s="61">
        <v>763357</v>
      </c>
      <c r="E92" s="61">
        <v>0</v>
      </c>
      <c r="F92" s="47">
        <f t="shared" si="7"/>
        <v>763357</v>
      </c>
      <c r="G92" s="66">
        <v>0</v>
      </c>
      <c r="H92" s="66">
        <v>0</v>
      </c>
      <c r="I92" s="48">
        <f t="shared" si="9"/>
        <v>0</v>
      </c>
      <c r="J92" s="61">
        <f t="shared" si="10"/>
        <v>763357</v>
      </c>
      <c r="K92" s="61">
        <f t="shared" si="11"/>
        <v>0</v>
      </c>
      <c r="L92" s="47">
        <f t="shared" si="8"/>
        <v>763357</v>
      </c>
      <c r="M92" s="10"/>
      <c r="N92" s="11"/>
      <c r="O92" s="16"/>
      <c r="P92" s="16"/>
      <c r="Q92" s="16"/>
    </row>
    <row r="93" spans="1:17" x14ac:dyDescent="0.2">
      <c r="A93" s="14">
        <v>82</v>
      </c>
      <c r="B93" s="15" t="s">
        <v>83</v>
      </c>
      <c r="C93" s="15" t="s">
        <v>199</v>
      </c>
      <c r="D93" s="61">
        <v>42683</v>
      </c>
      <c r="E93" s="61">
        <v>0</v>
      </c>
      <c r="F93" s="47">
        <f t="shared" si="7"/>
        <v>42683</v>
      </c>
      <c r="G93" s="66">
        <v>0</v>
      </c>
      <c r="H93" s="66">
        <v>0</v>
      </c>
      <c r="I93" s="48">
        <f t="shared" si="9"/>
        <v>0</v>
      </c>
      <c r="J93" s="61">
        <f t="shared" si="10"/>
        <v>42683</v>
      </c>
      <c r="K93" s="61">
        <f t="shared" si="11"/>
        <v>0</v>
      </c>
      <c r="L93" s="47">
        <f t="shared" si="8"/>
        <v>42683</v>
      </c>
      <c r="M93" s="10"/>
      <c r="N93" s="11"/>
      <c r="O93" s="16"/>
      <c r="P93" s="16"/>
      <c r="Q93" s="16"/>
    </row>
    <row r="94" spans="1:17" x14ac:dyDescent="0.2">
      <c r="A94" s="14">
        <v>83</v>
      </c>
      <c r="B94" s="15" t="s">
        <v>84</v>
      </c>
      <c r="C94" s="15" t="s">
        <v>200</v>
      </c>
      <c r="D94" s="61">
        <v>51118</v>
      </c>
      <c r="E94" s="61">
        <v>0</v>
      </c>
      <c r="F94" s="47">
        <f t="shared" si="7"/>
        <v>51118</v>
      </c>
      <c r="G94" s="66">
        <v>0</v>
      </c>
      <c r="H94" s="66">
        <v>0</v>
      </c>
      <c r="I94" s="48">
        <f t="shared" si="9"/>
        <v>0</v>
      </c>
      <c r="J94" s="61">
        <f t="shared" si="10"/>
        <v>51118</v>
      </c>
      <c r="K94" s="61">
        <f t="shared" si="11"/>
        <v>0</v>
      </c>
      <c r="L94" s="47">
        <f t="shared" si="8"/>
        <v>51118</v>
      </c>
      <c r="M94" s="10"/>
      <c r="N94" s="11"/>
      <c r="O94" s="16"/>
      <c r="P94" s="16"/>
      <c r="Q94" s="16"/>
    </row>
    <row r="95" spans="1:17" x14ac:dyDescent="0.2">
      <c r="A95" s="14">
        <v>84</v>
      </c>
      <c r="B95" s="15" t="s">
        <v>85</v>
      </c>
      <c r="C95" s="15" t="s">
        <v>201</v>
      </c>
      <c r="D95" s="61">
        <v>173466</v>
      </c>
      <c r="E95" s="61">
        <v>0</v>
      </c>
      <c r="F95" s="47">
        <f t="shared" si="7"/>
        <v>173466</v>
      </c>
      <c r="G95" s="66">
        <v>0</v>
      </c>
      <c r="H95" s="66">
        <v>0</v>
      </c>
      <c r="I95" s="48">
        <f t="shared" si="9"/>
        <v>0</v>
      </c>
      <c r="J95" s="61">
        <f t="shared" si="10"/>
        <v>173466</v>
      </c>
      <c r="K95" s="61">
        <f t="shared" si="11"/>
        <v>0</v>
      </c>
      <c r="L95" s="47">
        <f t="shared" si="8"/>
        <v>173466</v>
      </c>
      <c r="M95" s="10"/>
      <c r="N95" s="11"/>
      <c r="O95" s="16"/>
      <c r="P95" s="16"/>
      <c r="Q95" s="16"/>
    </row>
    <row r="96" spans="1:17" x14ac:dyDescent="0.2">
      <c r="A96" s="14">
        <v>85</v>
      </c>
      <c r="B96" s="15" t="s">
        <v>86</v>
      </c>
      <c r="C96" s="15" t="s">
        <v>202</v>
      </c>
      <c r="D96" s="61">
        <v>244470</v>
      </c>
      <c r="E96" s="61">
        <v>0</v>
      </c>
      <c r="F96" s="47">
        <f t="shared" si="7"/>
        <v>244470</v>
      </c>
      <c r="G96" s="66">
        <v>0</v>
      </c>
      <c r="H96" s="66">
        <v>0</v>
      </c>
      <c r="I96" s="48">
        <f t="shared" si="9"/>
        <v>0</v>
      </c>
      <c r="J96" s="61">
        <f t="shared" si="10"/>
        <v>244470</v>
      </c>
      <c r="K96" s="61">
        <f t="shared" si="11"/>
        <v>0</v>
      </c>
      <c r="L96" s="47">
        <f t="shared" si="8"/>
        <v>244470</v>
      </c>
      <c r="M96" s="10"/>
      <c r="N96" s="11"/>
      <c r="O96" s="16"/>
      <c r="P96" s="16"/>
      <c r="Q96" s="16"/>
    </row>
    <row r="97" spans="1:18" x14ac:dyDescent="0.2">
      <c r="A97" s="14">
        <v>86</v>
      </c>
      <c r="B97" s="15" t="s">
        <v>87</v>
      </c>
      <c r="C97" s="15" t="s">
        <v>203</v>
      </c>
      <c r="D97" s="61">
        <v>78379</v>
      </c>
      <c r="E97" s="61">
        <v>0</v>
      </c>
      <c r="F97" s="47">
        <f t="shared" si="7"/>
        <v>78379</v>
      </c>
      <c r="G97" s="66">
        <v>0</v>
      </c>
      <c r="H97" s="66">
        <v>0</v>
      </c>
      <c r="I97" s="48">
        <f t="shared" si="9"/>
        <v>0</v>
      </c>
      <c r="J97" s="61">
        <f t="shared" si="10"/>
        <v>78379</v>
      </c>
      <c r="K97" s="61">
        <f t="shared" si="11"/>
        <v>0</v>
      </c>
      <c r="L97" s="47">
        <f t="shared" si="8"/>
        <v>78379</v>
      </c>
      <c r="M97" s="10"/>
      <c r="N97" s="11"/>
      <c r="O97" s="16"/>
      <c r="P97" s="16"/>
      <c r="Q97" s="16"/>
    </row>
    <row r="98" spans="1:18" x14ac:dyDescent="0.2">
      <c r="A98" s="14">
        <v>87</v>
      </c>
      <c r="B98" s="15" t="s">
        <v>88</v>
      </c>
      <c r="C98" s="15" t="s">
        <v>204</v>
      </c>
      <c r="D98" s="61">
        <v>23543</v>
      </c>
      <c r="E98" s="61">
        <v>0</v>
      </c>
      <c r="F98" s="47">
        <f t="shared" si="7"/>
        <v>23543</v>
      </c>
      <c r="G98" s="66">
        <v>0</v>
      </c>
      <c r="H98" s="66">
        <v>0</v>
      </c>
      <c r="I98" s="48">
        <f t="shared" si="9"/>
        <v>0</v>
      </c>
      <c r="J98" s="61">
        <f t="shared" si="10"/>
        <v>23543</v>
      </c>
      <c r="K98" s="61">
        <f t="shared" si="11"/>
        <v>0</v>
      </c>
      <c r="L98" s="47">
        <f t="shared" si="8"/>
        <v>23543</v>
      </c>
      <c r="M98" s="10"/>
      <c r="N98" s="11"/>
      <c r="O98" s="16"/>
      <c r="P98" s="16"/>
      <c r="Q98" s="16"/>
    </row>
    <row r="99" spans="1:18" x14ac:dyDescent="0.2">
      <c r="A99" s="14">
        <v>88</v>
      </c>
      <c r="B99" s="15" t="s">
        <v>89</v>
      </c>
      <c r="C99" s="15" t="s">
        <v>227</v>
      </c>
      <c r="D99" s="61">
        <v>217833</v>
      </c>
      <c r="E99" s="61">
        <v>0</v>
      </c>
      <c r="F99" s="47">
        <f t="shared" si="7"/>
        <v>217833</v>
      </c>
      <c r="G99" s="66">
        <v>0</v>
      </c>
      <c r="H99" s="66">
        <v>0</v>
      </c>
      <c r="I99" s="48">
        <f t="shared" si="9"/>
        <v>0</v>
      </c>
      <c r="J99" s="61">
        <f t="shared" si="10"/>
        <v>217833</v>
      </c>
      <c r="K99" s="61">
        <f t="shared" si="11"/>
        <v>0</v>
      </c>
      <c r="L99" s="47">
        <f t="shared" si="8"/>
        <v>217833</v>
      </c>
      <c r="M99" s="10"/>
      <c r="N99" s="11"/>
      <c r="O99" s="16"/>
      <c r="P99" s="16"/>
      <c r="Q99" s="16"/>
    </row>
    <row r="100" spans="1:18" x14ac:dyDescent="0.2">
      <c r="A100" s="14">
        <v>89</v>
      </c>
      <c r="B100" s="15" t="s">
        <v>90</v>
      </c>
      <c r="C100" s="15" t="s">
        <v>205</v>
      </c>
      <c r="D100" s="61">
        <v>1381</v>
      </c>
      <c r="E100" s="61">
        <v>0</v>
      </c>
      <c r="F100" s="47">
        <f t="shared" si="7"/>
        <v>1381</v>
      </c>
      <c r="G100" s="66">
        <v>0</v>
      </c>
      <c r="H100" s="66">
        <v>0</v>
      </c>
      <c r="I100" s="48">
        <f t="shared" si="9"/>
        <v>0</v>
      </c>
      <c r="J100" s="61">
        <f t="shared" si="10"/>
        <v>1381</v>
      </c>
      <c r="K100" s="61">
        <f t="shared" si="11"/>
        <v>0</v>
      </c>
      <c r="L100" s="47">
        <f t="shared" si="8"/>
        <v>1381</v>
      </c>
      <c r="M100" s="10"/>
      <c r="N100" s="11"/>
      <c r="O100" s="16"/>
      <c r="P100" s="16"/>
      <c r="Q100" s="16"/>
    </row>
    <row r="101" spans="1:18" x14ac:dyDescent="0.2">
      <c r="A101" s="14">
        <v>90</v>
      </c>
      <c r="B101" s="15" t="s">
        <v>91</v>
      </c>
      <c r="C101" s="15" t="s">
        <v>206</v>
      </c>
      <c r="D101" s="61">
        <v>109629</v>
      </c>
      <c r="E101" s="61">
        <v>0</v>
      </c>
      <c r="F101" s="47">
        <f t="shared" si="7"/>
        <v>109629</v>
      </c>
      <c r="G101" s="66">
        <v>0</v>
      </c>
      <c r="H101" s="66">
        <v>0</v>
      </c>
      <c r="I101" s="48">
        <f t="shared" si="9"/>
        <v>0</v>
      </c>
      <c r="J101" s="61">
        <f t="shared" si="10"/>
        <v>109629</v>
      </c>
      <c r="K101" s="61">
        <f t="shared" si="11"/>
        <v>0</v>
      </c>
      <c r="L101" s="47">
        <f t="shared" si="8"/>
        <v>109629</v>
      </c>
      <c r="M101" s="10"/>
      <c r="N101" s="11"/>
      <c r="O101" s="16"/>
      <c r="P101" s="16"/>
      <c r="Q101" s="16"/>
    </row>
    <row r="102" spans="1:18" x14ac:dyDescent="0.2">
      <c r="A102" s="14">
        <v>91</v>
      </c>
      <c r="B102" s="15" t="s">
        <v>92</v>
      </c>
      <c r="C102" s="15" t="s">
        <v>207</v>
      </c>
      <c r="D102" s="61">
        <v>82589</v>
      </c>
      <c r="E102" s="61">
        <v>0</v>
      </c>
      <c r="F102" s="47">
        <f t="shared" si="7"/>
        <v>82589</v>
      </c>
      <c r="G102" s="66">
        <v>0</v>
      </c>
      <c r="H102" s="66">
        <v>0</v>
      </c>
      <c r="I102" s="48">
        <f t="shared" si="9"/>
        <v>0</v>
      </c>
      <c r="J102" s="61">
        <f t="shared" si="10"/>
        <v>82589</v>
      </c>
      <c r="K102" s="61">
        <f t="shared" si="11"/>
        <v>0</v>
      </c>
      <c r="L102" s="47">
        <f t="shared" si="8"/>
        <v>82589</v>
      </c>
      <c r="M102" s="10"/>
      <c r="N102" s="11"/>
      <c r="O102" s="16"/>
      <c r="P102" s="16"/>
      <c r="Q102" s="16"/>
    </row>
    <row r="103" spans="1:18" x14ac:dyDescent="0.2">
      <c r="A103" s="14">
        <v>92</v>
      </c>
      <c r="B103" s="15" t="s">
        <v>93</v>
      </c>
      <c r="C103" s="15" t="s">
        <v>208</v>
      </c>
      <c r="D103" s="61">
        <v>577625</v>
      </c>
      <c r="E103" s="61">
        <v>0</v>
      </c>
      <c r="F103" s="47">
        <f t="shared" si="7"/>
        <v>577625</v>
      </c>
      <c r="G103" s="66">
        <v>0</v>
      </c>
      <c r="H103" s="66">
        <v>0</v>
      </c>
      <c r="I103" s="48">
        <f t="shared" si="9"/>
        <v>0</v>
      </c>
      <c r="J103" s="61">
        <f t="shared" si="10"/>
        <v>577625</v>
      </c>
      <c r="K103" s="61">
        <f t="shared" si="11"/>
        <v>0</v>
      </c>
      <c r="L103" s="47">
        <f t="shared" si="8"/>
        <v>577625</v>
      </c>
      <c r="M103" s="10"/>
      <c r="N103" s="11"/>
      <c r="O103" s="16"/>
      <c r="P103" s="16"/>
      <c r="Q103" s="16"/>
    </row>
    <row r="104" spans="1:18" x14ac:dyDescent="0.2">
      <c r="A104" s="14">
        <v>93</v>
      </c>
      <c r="B104" s="15" t="s">
        <v>94</v>
      </c>
      <c r="C104" s="15" t="s">
        <v>209</v>
      </c>
      <c r="D104" s="61">
        <v>23722</v>
      </c>
      <c r="E104" s="61">
        <v>0</v>
      </c>
      <c r="F104" s="47">
        <f t="shared" si="7"/>
        <v>23722</v>
      </c>
      <c r="G104" s="66">
        <v>0</v>
      </c>
      <c r="H104" s="66">
        <v>0</v>
      </c>
      <c r="I104" s="48">
        <f t="shared" si="9"/>
        <v>0</v>
      </c>
      <c r="J104" s="61">
        <f t="shared" si="10"/>
        <v>23722</v>
      </c>
      <c r="K104" s="61">
        <f t="shared" si="11"/>
        <v>0</v>
      </c>
      <c r="L104" s="47">
        <f t="shared" si="8"/>
        <v>23722</v>
      </c>
      <c r="M104" s="10"/>
      <c r="N104" s="11"/>
      <c r="O104" s="16"/>
      <c r="P104" s="16"/>
      <c r="Q104" s="16"/>
    </row>
    <row r="105" spans="1:18" x14ac:dyDescent="0.2">
      <c r="A105" s="14">
        <v>94</v>
      </c>
      <c r="B105" s="15" t="s">
        <v>95</v>
      </c>
      <c r="C105" s="15" t="s">
        <v>210</v>
      </c>
      <c r="D105" s="61">
        <v>14873</v>
      </c>
      <c r="E105" s="61">
        <v>0</v>
      </c>
      <c r="F105" s="47">
        <f t="shared" si="7"/>
        <v>14873</v>
      </c>
      <c r="G105" s="66">
        <v>0</v>
      </c>
      <c r="H105" s="66">
        <v>0</v>
      </c>
      <c r="I105" s="48">
        <f t="shared" si="9"/>
        <v>0</v>
      </c>
      <c r="J105" s="61">
        <f t="shared" si="10"/>
        <v>14873</v>
      </c>
      <c r="K105" s="61">
        <f t="shared" si="11"/>
        <v>0</v>
      </c>
      <c r="L105" s="47">
        <f t="shared" si="8"/>
        <v>14873</v>
      </c>
      <c r="M105" s="10"/>
      <c r="N105" s="11"/>
      <c r="O105" s="16"/>
      <c r="P105" s="16"/>
      <c r="Q105" s="16"/>
    </row>
    <row r="106" spans="1:18" x14ac:dyDescent="0.2">
      <c r="A106" s="14">
        <v>95</v>
      </c>
      <c r="B106" s="15" t="s">
        <v>96</v>
      </c>
      <c r="C106" s="15" t="s">
        <v>211</v>
      </c>
      <c r="D106" s="61">
        <v>22426</v>
      </c>
      <c r="E106" s="61">
        <v>0</v>
      </c>
      <c r="F106" s="47">
        <f t="shared" si="7"/>
        <v>22426</v>
      </c>
      <c r="G106" s="66">
        <v>0</v>
      </c>
      <c r="H106" s="66">
        <v>0</v>
      </c>
      <c r="I106" s="48">
        <f t="shared" si="9"/>
        <v>0</v>
      </c>
      <c r="J106" s="61">
        <f t="shared" si="10"/>
        <v>22426</v>
      </c>
      <c r="K106" s="61">
        <f t="shared" si="11"/>
        <v>0</v>
      </c>
      <c r="L106" s="47">
        <f t="shared" si="8"/>
        <v>22426</v>
      </c>
      <c r="M106" s="10"/>
      <c r="N106" s="11"/>
      <c r="O106" s="16"/>
      <c r="P106" s="16"/>
      <c r="Q106" s="16"/>
    </row>
    <row r="107" spans="1:18" x14ac:dyDescent="0.2">
      <c r="A107" s="14">
        <v>96</v>
      </c>
      <c r="B107" s="15" t="s">
        <v>97</v>
      </c>
      <c r="C107" s="15" t="s">
        <v>212</v>
      </c>
      <c r="D107" s="61">
        <v>241721</v>
      </c>
      <c r="E107" s="61">
        <v>0</v>
      </c>
      <c r="F107" s="47">
        <f t="shared" si="7"/>
        <v>241721</v>
      </c>
      <c r="G107" s="66">
        <v>0</v>
      </c>
      <c r="H107" s="66">
        <v>0</v>
      </c>
      <c r="I107" s="48">
        <f t="shared" si="9"/>
        <v>0</v>
      </c>
      <c r="J107" s="61">
        <f t="shared" si="10"/>
        <v>241721</v>
      </c>
      <c r="K107" s="61">
        <f t="shared" si="11"/>
        <v>0</v>
      </c>
      <c r="L107" s="47">
        <f t="shared" si="8"/>
        <v>241721</v>
      </c>
      <c r="M107" s="10"/>
      <c r="N107" s="11"/>
      <c r="O107" s="16"/>
      <c r="P107" s="16"/>
      <c r="Q107" s="16"/>
    </row>
    <row r="108" spans="1:18" x14ac:dyDescent="0.2">
      <c r="A108" s="14">
        <v>97</v>
      </c>
      <c r="B108" s="15" t="s">
        <v>98</v>
      </c>
      <c r="C108" s="15" t="s">
        <v>213</v>
      </c>
      <c r="D108" s="61">
        <v>87338</v>
      </c>
      <c r="E108" s="61">
        <v>0</v>
      </c>
      <c r="F108" s="47">
        <f t="shared" si="7"/>
        <v>87338</v>
      </c>
      <c r="G108" s="66">
        <v>0</v>
      </c>
      <c r="H108" s="66">
        <v>0</v>
      </c>
      <c r="I108" s="48">
        <f t="shared" si="9"/>
        <v>0</v>
      </c>
      <c r="J108" s="61">
        <f t="shared" si="10"/>
        <v>87338</v>
      </c>
      <c r="K108" s="61">
        <f t="shared" si="11"/>
        <v>0</v>
      </c>
      <c r="L108" s="47">
        <f t="shared" si="8"/>
        <v>87338</v>
      </c>
      <c r="M108" s="10"/>
      <c r="N108" s="11"/>
      <c r="O108" s="16"/>
      <c r="P108" s="16"/>
      <c r="Q108" s="16"/>
    </row>
    <row r="109" spans="1:18" x14ac:dyDescent="0.2">
      <c r="A109" s="14">
        <v>98</v>
      </c>
      <c r="B109" s="15" t="s">
        <v>99</v>
      </c>
      <c r="C109" s="15" t="s">
        <v>214</v>
      </c>
      <c r="D109" s="61">
        <v>149999</v>
      </c>
      <c r="E109" s="61">
        <v>0</v>
      </c>
      <c r="F109" s="47">
        <f t="shared" si="7"/>
        <v>149999</v>
      </c>
      <c r="G109" s="66">
        <v>0</v>
      </c>
      <c r="H109" s="66">
        <v>0</v>
      </c>
      <c r="I109" s="48">
        <f t="shared" si="9"/>
        <v>0</v>
      </c>
      <c r="J109" s="61">
        <f t="shared" si="10"/>
        <v>149999</v>
      </c>
      <c r="K109" s="61">
        <f t="shared" si="11"/>
        <v>0</v>
      </c>
      <c r="L109" s="47">
        <f t="shared" si="8"/>
        <v>149999</v>
      </c>
      <c r="M109" s="10"/>
      <c r="N109" s="11"/>
      <c r="O109" s="16"/>
      <c r="P109" s="16"/>
      <c r="Q109" s="16"/>
    </row>
    <row r="110" spans="1:18" x14ac:dyDescent="0.2">
      <c r="A110" s="14">
        <v>99</v>
      </c>
      <c r="B110" s="15" t="s">
        <v>100</v>
      </c>
      <c r="C110" s="15" t="s">
        <v>215</v>
      </c>
      <c r="D110" s="61">
        <v>31898</v>
      </c>
      <c r="E110" s="61">
        <v>0</v>
      </c>
      <c r="F110" s="47">
        <f t="shared" si="7"/>
        <v>31898</v>
      </c>
      <c r="G110" s="66">
        <v>0</v>
      </c>
      <c r="H110" s="66">
        <v>0</v>
      </c>
      <c r="I110" s="48">
        <f t="shared" si="9"/>
        <v>0</v>
      </c>
      <c r="J110" s="61">
        <f t="shared" si="10"/>
        <v>31898</v>
      </c>
      <c r="K110" s="61">
        <f t="shared" si="11"/>
        <v>0</v>
      </c>
      <c r="L110" s="47">
        <f t="shared" si="8"/>
        <v>31898</v>
      </c>
      <c r="M110" s="10"/>
      <c r="N110" s="11"/>
      <c r="O110" s="16"/>
      <c r="P110" s="16"/>
      <c r="Q110" s="16"/>
    </row>
    <row r="111" spans="1:18" x14ac:dyDescent="0.2">
      <c r="A111" s="14">
        <v>100</v>
      </c>
      <c r="B111" s="15" t="s">
        <v>101</v>
      </c>
      <c r="C111" s="15" t="s">
        <v>216</v>
      </c>
      <c r="D111" s="61">
        <v>36943</v>
      </c>
      <c r="E111" s="61">
        <v>0</v>
      </c>
      <c r="F111" s="47">
        <f t="shared" si="7"/>
        <v>36943</v>
      </c>
      <c r="G111" s="66">
        <v>0</v>
      </c>
      <c r="H111" s="66">
        <v>0</v>
      </c>
      <c r="I111" s="48">
        <f>SUM(G111:H111)</f>
        <v>0</v>
      </c>
      <c r="J111" s="61">
        <f t="shared" si="10"/>
        <v>36943</v>
      </c>
      <c r="K111" s="61">
        <f t="shared" si="11"/>
        <v>0</v>
      </c>
      <c r="L111" s="47">
        <f t="shared" si="8"/>
        <v>36943</v>
      </c>
      <c r="M111" s="10"/>
      <c r="N111" s="11"/>
      <c r="O111" s="16"/>
      <c r="P111" s="16"/>
      <c r="Q111" s="16"/>
    </row>
    <row r="112" spans="1:18" ht="10.8" thickBot="1" x14ac:dyDescent="0.25">
      <c r="A112" s="17"/>
      <c r="B112" s="43" t="s">
        <v>0</v>
      </c>
      <c r="C112" s="43"/>
      <c r="D112" s="49">
        <f>SUM(D9:D111)</f>
        <v>21176892</v>
      </c>
      <c r="E112" s="49">
        <f>SUM(E9:E111)</f>
        <v>0</v>
      </c>
      <c r="F112" s="49">
        <f>SUM(F9:F111)</f>
        <v>21176892</v>
      </c>
      <c r="G112" s="50">
        <f t="shared" ref="G112:L112" si="12">SUM(G9:G111)</f>
        <v>0</v>
      </c>
      <c r="H112" s="50">
        <f t="shared" si="12"/>
        <v>0</v>
      </c>
      <c r="I112" s="51">
        <f t="shared" si="12"/>
        <v>0</v>
      </c>
      <c r="J112" s="51">
        <f t="shared" si="12"/>
        <v>21176892</v>
      </c>
      <c r="K112" s="51">
        <f t="shared" si="12"/>
        <v>0</v>
      </c>
      <c r="L112" s="51">
        <f t="shared" si="12"/>
        <v>21176892</v>
      </c>
      <c r="N112" s="16"/>
      <c r="O112" s="16"/>
      <c r="P112" s="16"/>
      <c r="Q112" s="16"/>
      <c r="R112" s="13"/>
    </row>
    <row r="113" spans="2:255" ht="10.8" thickTop="1" x14ac:dyDescent="0.2">
      <c r="D113" s="18"/>
      <c r="E113" s="18"/>
      <c r="F113" s="18"/>
      <c r="G113" s="19"/>
      <c r="H113" s="19"/>
      <c r="I113" s="19"/>
      <c r="K113" s="19"/>
      <c r="L113" s="19"/>
    </row>
    <row r="114" spans="2:255" ht="12" customHeight="1" x14ac:dyDescent="0.2">
      <c r="D114" s="18"/>
      <c r="E114" s="18"/>
      <c r="F114" s="18"/>
      <c r="G114" s="19"/>
      <c r="H114" s="19"/>
      <c r="I114" s="19"/>
      <c r="K114" s="19"/>
      <c r="L114" s="19"/>
    </row>
    <row r="115" spans="2:255" ht="4.6500000000000004" customHeight="1" x14ac:dyDescent="0.3">
      <c r="B115" s="90"/>
      <c r="C115" s="90"/>
      <c r="D115" s="92"/>
      <c r="E115" s="92"/>
      <c r="F115" s="92"/>
      <c r="G115" s="92"/>
      <c r="H115" s="92"/>
      <c r="I115" s="92"/>
      <c r="J115" s="92"/>
      <c r="K115" s="92"/>
      <c r="L115" s="92"/>
    </row>
    <row r="116" spans="2:255" ht="27.45" customHeight="1" x14ac:dyDescent="0.3">
      <c r="C116" s="55" t="s">
        <v>245</v>
      </c>
      <c r="D116" s="91" t="s">
        <v>256</v>
      </c>
      <c r="E116" s="91"/>
      <c r="F116" s="91"/>
      <c r="G116" s="91"/>
      <c r="H116" s="91"/>
      <c r="I116" s="91"/>
      <c r="J116" s="91"/>
      <c r="K116" s="91"/>
      <c r="L116" s="91"/>
    </row>
    <row r="117" spans="2:255" ht="19.649999999999999" customHeight="1" x14ac:dyDescent="0.3">
      <c r="C117" s="55" t="s">
        <v>244</v>
      </c>
      <c r="D117" s="67" t="s">
        <v>247</v>
      </c>
      <c r="E117" s="67"/>
      <c r="F117" s="67"/>
      <c r="G117" s="67"/>
      <c r="H117" s="67"/>
      <c r="I117" s="67"/>
      <c r="J117" s="67"/>
      <c r="K117" s="67"/>
      <c r="L117" s="67"/>
    </row>
    <row r="118" spans="2:255" ht="16.5" customHeight="1" x14ac:dyDescent="0.3">
      <c r="C118" s="55" t="s">
        <v>243</v>
      </c>
      <c r="D118" s="68" t="s">
        <v>251</v>
      </c>
      <c r="E118" s="68"/>
      <c r="F118" s="68"/>
      <c r="G118" s="68"/>
      <c r="H118" s="68"/>
      <c r="I118" s="68"/>
      <c r="J118" s="68"/>
      <c r="K118" s="68"/>
      <c r="L118" s="68"/>
    </row>
    <row r="119" spans="2:255" ht="16.5" customHeight="1" x14ac:dyDescent="0.3">
      <c r="C119" s="55" t="s">
        <v>242</v>
      </c>
      <c r="D119" s="79" t="s">
        <v>259</v>
      </c>
      <c r="E119" s="68"/>
      <c r="F119" s="68"/>
      <c r="G119" s="68"/>
      <c r="H119" s="68"/>
      <c r="I119" s="68"/>
      <c r="J119" s="68"/>
      <c r="K119" s="68"/>
      <c r="L119" s="68"/>
    </row>
    <row r="120" spans="2:255" ht="16.5" customHeight="1" x14ac:dyDescent="0.3">
      <c r="C120" s="55" t="s">
        <v>241</v>
      </c>
      <c r="D120" s="68" t="s">
        <v>252</v>
      </c>
      <c r="E120" s="68"/>
      <c r="F120" s="68"/>
      <c r="G120" s="68"/>
      <c r="H120" s="68"/>
      <c r="I120" s="68"/>
      <c r="J120" s="68"/>
      <c r="K120" s="68"/>
      <c r="L120" s="68"/>
    </row>
    <row r="121" spans="2:255" ht="16.5" customHeight="1" x14ac:dyDescent="0.3">
      <c r="C121" s="55" t="s">
        <v>240</v>
      </c>
      <c r="D121" s="68" t="s">
        <v>252</v>
      </c>
      <c r="E121" s="68"/>
      <c r="F121" s="68"/>
      <c r="G121" s="68"/>
      <c r="H121" s="68"/>
      <c r="I121" s="68"/>
      <c r="J121" s="68"/>
      <c r="K121" s="68"/>
      <c r="L121" s="68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  <c r="AN121" s="3"/>
      <c r="AO121" s="3"/>
      <c r="AP121" s="3"/>
      <c r="AQ121" s="3"/>
      <c r="AR121" s="3"/>
      <c r="AS121" s="3"/>
      <c r="AT121" s="3"/>
      <c r="AU121" s="3"/>
      <c r="AV121" s="3"/>
      <c r="AW121" s="3"/>
      <c r="AX121" s="3"/>
      <c r="AY121" s="3"/>
      <c r="AZ121" s="3"/>
      <c r="BA121" s="3"/>
      <c r="BB121" s="3"/>
      <c r="BC121" s="3"/>
      <c r="BD121" s="3"/>
      <c r="BE121" s="3"/>
      <c r="BF121" s="3"/>
      <c r="BG121" s="3"/>
      <c r="BH121" s="3"/>
      <c r="BI121" s="3"/>
      <c r="BJ121" s="3"/>
      <c r="BK121" s="3"/>
      <c r="BL121" s="3"/>
      <c r="BM121" s="3"/>
      <c r="BN121" s="3"/>
      <c r="BO121" s="3"/>
      <c r="BP121" s="3"/>
      <c r="BQ121" s="3"/>
      <c r="BR121" s="3"/>
      <c r="BS121" s="3"/>
      <c r="BT121" s="3"/>
      <c r="BU121" s="3"/>
      <c r="BV121" s="3"/>
      <c r="BW121" s="3"/>
      <c r="BX121" s="3"/>
      <c r="BY121" s="3"/>
      <c r="BZ121" s="3"/>
      <c r="CA121" s="3"/>
      <c r="CB121" s="3"/>
      <c r="CC121" s="3"/>
      <c r="CD121" s="3"/>
      <c r="CE121" s="3"/>
      <c r="CF121" s="3"/>
      <c r="CG121" s="3"/>
      <c r="CH121" s="3"/>
      <c r="CI121" s="3"/>
      <c r="CJ121" s="3"/>
      <c r="CK121" s="3"/>
      <c r="CL121" s="3"/>
      <c r="CM121" s="3"/>
      <c r="CN121" s="3"/>
      <c r="CO121" s="3"/>
      <c r="CP121" s="3"/>
      <c r="CQ121" s="3"/>
      <c r="CR121" s="3"/>
      <c r="CS121" s="3"/>
      <c r="CT121" s="3"/>
      <c r="CU121" s="3"/>
      <c r="CV121" s="3"/>
      <c r="CW121" s="3"/>
      <c r="CX121" s="3"/>
      <c r="CY121" s="3"/>
      <c r="CZ121" s="3"/>
      <c r="DA121" s="3"/>
      <c r="DB121" s="3"/>
      <c r="DC121" s="3"/>
      <c r="DD121" s="3"/>
      <c r="DE121" s="3"/>
      <c r="DF121" s="3"/>
      <c r="DG121" s="3"/>
      <c r="DH121" s="3"/>
      <c r="DI121" s="3"/>
      <c r="DJ121" s="3"/>
      <c r="DK121" s="3"/>
      <c r="DL121" s="3"/>
      <c r="DM121" s="3"/>
      <c r="DN121" s="3"/>
      <c r="DO121" s="3"/>
      <c r="DP121" s="3"/>
      <c r="DQ121" s="3"/>
      <c r="DR121" s="3"/>
      <c r="DS121" s="3"/>
      <c r="DT121" s="3"/>
      <c r="DU121" s="3"/>
      <c r="DV121" s="3"/>
      <c r="DW121" s="3"/>
      <c r="DX121" s="3"/>
      <c r="DY121" s="3"/>
      <c r="DZ121" s="3"/>
      <c r="EA121" s="3"/>
      <c r="EB121" s="3"/>
      <c r="EC121" s="3"/>
      <c r="ED121" s="3"/>
      <c r="EE121" s="3"/>
      <c r="EF121" s="3"/>
      <c r="EG121" s="3"/>
      <c r="EH121" s="3"/>
      <c r="EI121" s="3"/>
      <c r="EJ121" s="3"/>
      <c r="EK121" s="3"/>
      <c r="EL121" s="3"/>
      <c r="EM121" s="3"/>
      <c r="EN121" s="3"/>
      <c r="EO121" s="3"/>
      <c r="EP121" s="3"/>
      <c r="EQ121" s="3"/>
      <c r="ER121" s="3"/>
      <c r="ES121" s="3"/>
      <c r="ET121" s="3"/>
      <c r="EU121" s="3"/>
      <c r="EV121" s="3"/>
      <c r="EW121" s="3"/>
      <c r="EX121" s="3"/>
      <c r="EY121" s="3"/>
      <c r="EZ121" s="3"/>
      <c r="FA121" s="3"/>
      <c r="FB121" s="3"/>
      <c r="FC121" s="3"/>
      <c r="FD121" s="3"/>
      <c r="FE121" s="3"/>
      <c r="FF121" s="3"/>
      <c r="FG121" s="3"/>
      <c r="FH121" s="3"/>
      <c r="FI121" s="3"/>
      <c r="FJ121" s="3"/>
      <c r="FK121" s="3"/>
      <c r="FL121" s="3"/>
      <c r="FM121" s="3"/>
      <c r="FN121" s="3"/>
      <c r="FO121" s="3"/>
      <c r="FP121" s="3"/>
      <c r="FQ121" s="3"/>
      <c r="FR121" s="3"/>
      <c r="FS121" s="3"/>
      <c r="FT121" s="3"/>
      <c r="FU121" s="3"/>
      <c r="FV121" s="3"/>
      <c r="FW121" s="3"/>
      <c r="FX121" s="3"/>
      <c r="FY121" s="3"/>
      <c r="FZ121" s="3"/>
      <c r="GA121" s="3"/>
      <c r="GB121" s="3"/>
      <c r="GC121" s="3"/>
      <c r="GD121" s="3"/>
      <c r="GE121" s="3"/>
      <c r="GF121" s="3"/>
      <c r="GG121" s="3"/>
      <c r="GH121" s="3"/>
      <c r="GI121" s="3"/>
      <c r="GJ121" s="3"/>
      <c r="GK121" s="3"/>
      <c r="GL121" s="3"/>
      <c r="GM121" s="3"/>
      <c r="GN121" s="3"/>
      <c r="GO121" s="3"/>
      <c r="GP121" s="3"/>
      <c r="GQ121" s="3"/>
      <c r="GR121" s="3"/>
      <c r="GS121" s="3"/>
      <c r="GT121" s="3"/>
      <c r="GU121" s="3"/>
      <c r="GV121" s="3"/>
      <c r="GW121" s="3"/>
      <c r="GX121" s="3"/>
      <c r="GY121" s="3"/>
      <c r="GZ121" s="3"/>
      <c r="HA121" s="3"/>
      <c r="HB121" s="3"/>
      <c r="HC121" s="3"/>
      <c r="HD121" s="3"/>
      <c r="HE121" s="3"/>
      <c r="HF121" s="3"/>
      <c r="HG121" s="3"/>
      <c r="HH121" s="3"/>
      <c r="HI121" s="3"/>
      <c r="HJ121" s="3"/>
      <c r="HK121" s="3"/>
      <c r="HL121" s="3"/>
      <c r="HM121" s="3"/>
      <c r="HN121" s="3"/>
      <c r="HO121" s="3"/>
      <c r="HP121" s="3"/>
      <c r="HQ121" s="3"/>
      <c r="HR121" s="3"/>
      <c r="HS121" s="3"/>
      <c r="HT121" s="3"/>
      <c r="HU121" s="3"/>
      <c r="HV121" s="3"/>
      <c r="HW121" s="3"/>
      <c r="HX121" s="3"/>
      <c r="HY121" s="3"/>
      <c r="HZ121" s="3"/>
      <c r="IA121" s="3"/>
      <c r="IB121" s="3"/>
      <c r="IC121" s="3"/>
      <c r="ID121" s="3"/>
      <c r="IE121" s="3"/>
      <c r="IF121" s="3"/>
      <c r="IG121" s="3"/>
      <c r="IH121" s="3"/>
      <c r="II121" s="3"/>
      <c r="IJ121" s="3"/>
      <c r="IK121" s="3"/>
      <c r="IL121" s="3"/>
      <c r="IM121" s="3"/>
      <c r="IN121" s="3"/>
      <c r="IO121" s="3"/>
      <c r="IP121" s="3"/>
      <c r="IQ121" s="3"/>
      <c r="IR121" s="3"/>
      <c r="IS121" s="3"/>
      <c r="IT121" s="3"/>
      <c r="IU121" s="3"/>
    </row>
    <row r="122" spans="2:255" ht="16.5" customHeight="1" x14ac:dyDescent="0.3">
      <c r="C122" s="55" t="s">
        <v>238</v>
      </c>
      <c r="D122" s="68" t="s">
        <v>263</v>
      </c>
      <c r="E122" s="68"/>
      <c r="F122" s="68"/>
      <c r="G122" s="68"/>
      <c r="H122" s="68"/>
      <c r="I122" s="68"/>
      <c r="J122" s="68"/>
      <c r="K122" s="68"/>
      <c r="L122" s="68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  <c r="AN122" s="3"/>
      <c r="AO122" s="3"/>
      <c r="AP122" s="3"/>
      <c r="AQ122" s="3"/>
      <c r="AR122" s="3"/>
      <c r="AS122" s="3"/>
      <c r="AT122" s="3"/>
      <c r="AU122" s="3"/>
      <c r="AV122" s="3"/>
      <c r="AW122" s="3"/>
      <c r="AX122" s="3"/>
      <c r="AY122" s="3"/>
      <c r="AZ122" s="3"/>
      <c r="BA122" s="3"/>
      <c r="BB122" s="3"/>
      <c r="BC122" s="3"/>
      <c r="BD122" s="3"/>
      <c r="BE122" s="3"/>
      <c r="BF122" s="3"/>
      <c r="BG122" s="3"/>
      <c r="BH122" s="3"/>
      <c r="BI122" s="3"/>
      <c r="BJ122" s="3"/>
      <c r="BK122" s="3"/>
      <c r="BL122" s="3"/>
      <c r="BM122" s="3"/>
      <c r="BN122" s="3"/>
      <c r="BO122" s="3"/>
      <c r="BP122" s="3"/>
      <c r="BQ122" s="3"/>
      <c r="BR122" s="3"/>
      <c r="BS122" s="3"/>
      <c r="BT122" s="3"/>
      <c r="BU122" s="3"/>
      <c r="BV122" s="3"/>
      <c r="BW122" s="3"/>
      <c r="BX122" s="3"/>
      <c r="BY122" s="3"/>
      <c r="BZ122" s="3"/>
      <c r="CA122" s="3"/>
      <c r="CB122" s="3"/>
      <c r="CC122" s="3"/>
      <c r="CD122" s="3"/>
      <c r="CE122" s="3"/>
      <c r="CF122" s="3"/>
      <c r="CG122" s="3"/>
      <c r="CH122" s="3"/>
      <c r="CI122" s="3"/>
      <c r="CJ122" s="3"/>
      <c r="CK122" s="3"/>
      <c r="CL122" s="3"/>
      <c r="CM122" s="3"/>
      <c r="CN122" s="3"/>
      <c r="CO122" s="3"/>
      <c r="CP122" s="3"/>
      <c r="CQ122" s="3"/>
      <c r="CR122" s="3"/>
      <c r="CS122" s="3"/>
      <c r="CT122" s="3"/>
      <c r="CU122" s="3"/>
      <c r="CV122" s="3"/>
      <c r="CW122" s="3"/>
      <c r="CX122" s="3"/>
      <c r="CY122" s="3"/>
      <c r="CZ122" s="3"/>
      <c r="DA122" s="3"/>
      <c r="DB122" s="3"/>
      <c r="DC122" s="3"/>
      <c r="DD122" s="3"/>
      <c r="DE122" s="3"/>
      <c r="DF122" s="3"/>
      <c r="DG122" s="3"/>
      <c r="DH122" s="3"/>
      <c r="DI122" s="3"/>
      <c r="DJ122" s="3"/>
      <c r="DK122" s="3"/>
      <c r="DL122" s="3"/>
      <c r="DM122" s="3"/>
      <c r="DN122" s="3"/>
      <c r="DO122" s="3"/>
      <c r="DP122" s="3"/>
      <c r="DQ122" s="3"/>
      <c r="DR122" s="3"/>
      <c r="DS122" s="3"/>
      <c r="DT122" s="3"/>
      <c r="DU122" s="3"/>
      <c r="DV122" s="3"/>
      <c r="DW122" s="3"/>
      <c r="DX122" s="3"/>
      <c r="DY122" s="3"/>
      <c r="DZ122" s="3"/>
      <c r="EA122" s="3"/>
      <c r="EB122" s="3"/>
      <c r="EC122" s="3"/>
      <c r="ED122" s="3"/>
      <c r="EE122" s="3"/>
      <c r="EF122" s="3"/>
      <c r="EG122" s="3"/>
      <c r="EH122" s="3"/>
      <c r="EI122" s="3"/>
      <c r="EJ122" s="3"/>
      <c r="EK122" s="3"/>
      <c r="EL122" s="3"/>
      <c r="EM122" s="3"/>
      <c r="EN122" s="3"/>
      <c r="EO122" s="3"/>
      <c r="EP122" s="3"/>
      <c r="EQ122" s="3"/>
      <c r="ER122" s="3"/>
      <c r="ES122" s="3"/>
      <c r="ET122" s="3"/>
      <c r="EU122" s="3"/>
      <c r="EV122" s="3"/>
      <c r="EW122" s="3"/>
      <c r="EX122" s="3"/>
      <c r="EY122" s="3"/>
      <c r="EZ122" s="3"/>
      <c r="FA122" s="3"/>
      <c r="FB122" s="3"/>
      <c r="FC122" s="3"/>
      <c r="FD122" s="3"/>
      <c r="FE122" s="3"/>
      <c r="FF122" s="3"/>
      <c r="FG122" s="3"/>
      <c r="FH122" s="3"/>
      <c r="FI122" s="3"/>
      <c r="FJ122" s="3"/>
      <c r="FK122" s="3"/>
      <c r="FL122" s="3"/>
      <c r="FM122" s="3"/>
      <c r="FN122" s="3"/>
      <c r="FO122" s="3"/>
      <c r="FP122" s="3"/>
      <c r="FQ122" s="3"/>
      <c r="FR122" s="3"/>
      <c r="FS122" s="3"/>
      <c r="FT122" s="3"/>
      <c r="FU122" s="3"/>
      <c r="FV122" s="3"/>
      <c r="FW122" s="3"/>
      <c r="FX122" s="3"/>
      <c r="FY122" s="3"/>
      <c r="FZ122" s="3"/>
      <c r="GA122" s="3"/>
      <c r="GB122" s="3"/>
      <c r="GC122" s="3"/>
      <c r="GD122" s="3"/>
      <c r="GE122" s="3"/>
      <c r="GF122" s="3"/>
      <c r="GG122" s="3"/>
      <c r="GH122" s="3"/>
      <c r="GI122" s="3"/>
      <c r="GJ122" s="3"/>
      <c r="GK122" s="3"/>
      <c r="GL122" s="3"/>
      <c r="GM122" s="3"/>
      <c r="GN122" s="3"/>
      <c r="GO122" s="3"/>
      <c r="GP122" s="3"/>
      <c r="GQ122" s="3"/>
      <c r="GR122" s="3"/>
      <c r="GS122" s="3"/>
      <c r="GT122" s="3"/>
      <c r="GU122" s="3"/>
      <c r="GV122" s="3"/>
      <c r="GW122" s="3"/>
      <c r="GX122" s="3"/>
      <c r="GY122" s="3"/>
      <c r="GZ122" s="3"/>
      <c r="HA122" s="3"/>
      <c r="HB122" s="3"/>
      <c r="HC122" s="3"/>
      <c r="HD122" s="3"/>
      <c r="HE122" s="3"/>
      <c r="HF122" s="3"/>
      <c r="HG122" s="3"/>
      <c r="HH122" s="3"/>
      <c r="HI122" s="3"/>
      <c r="HJ122" s="3"/>
      <c r="HK122" s="3"/>
      <c r="HL122" s="3"/>
      <c r="HM122" s="3"/>
      <c r="HN122" s="3"/>
      <c r="HO122" s="3"/>
      <c r="HP122" s="3"/>
      <c r="HQ122" s="3"/>
      <c r="HR122" s="3"/>
      <c r="HS122" s="3"/>
      <c r="HT122" s="3"/>
      <c r="HU122" s="3"/>
      <c r="HV122" s="3"/>
      <c r="HW122" s="3"/>
      <c r="HX122" s="3"/>
      <c r="HY122" s="3"/>
      <c r="HZ122" s="3"/>
      <c r="IA122" s="3"/>
      <c r="IB122" s="3"/>
      <c r="IC122" s="3"/>
      <c r="ID122" s="3"/>
      <c r="IE122" s="3"/>
      <c r="IF122" s="3"/>
      <c r="IG122" s="3"/>
      <c r="IH122" s="3"/>
      <c r="II122" s="3"/>
      <c r="IJ122" s="3"/>
      <c r="IK122" s="3"/>
      <c r="IL122" s="3"/>
      <c r="IM122" s="3"/>
      <c r="IN122" s="3"/>
      <c r="IO122" s="3"/>
      <c r="IP122" s="3"/>
      <c r="IQ122" s="3"/>
      <c r="IR122" s="3"/>
      <c r="IS122" s="3"/>
      <c r="IT122" s="3"/>
      <c r="IU122" s="3"/>
    </row>
    <row r="123" spans="2:255" ht="16.5" customHeight="1" x14ac:dyDescent="0.3">
      <c r="C123" s="55" t="s">
        <v>239</v>
      </c>
      <c r="D123" s="80" t="s">
        <v>262</v>
      </c>
      <c r="E123" s="68"/>
      <c r="F123" s="68"/>
      <c r="G123" s="68"/>
      <c r="H123" s="68"/>
      <c r="I123" s="68"/>
      <c r="J123" s="68"/>
      <c r="K123" s="68"/>
      <c r="L123" s="68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  <c r="AN123" s="3"/>
      <c r="AO123" s="3"/>
      <c r="AP123" s="3"/>
      <c r="AQ123" s="3"/>
      <c r="AR123" s="3"/>
      <c r="AS123" s="3"/>
      <c r="AT123" s="3"/>
      <c r="AU123" s="3"/>
      <c r="AV123" s="3"/>
      <c r="AW123" s="3"/>
      <c r="AX123" s="3"/>
      <c r="AY123" s="3"/>
      <c r="AZ123" s="3"/>
      <c r="BA123" s="3"/>
      <c r="BB123" s="3"/>
      <c r="BC123" s="3"/>
      <c r="BD123" s="3"/>
      <c r="BE123" s="3"/>
      <c r="BF123" s="3"/>
      <c r="BG123" s="3"/>
      <c r="BH123" s="3"/>
      <c r="BI123" s="3"/>
      <c r="BJ123" s="3"/>
      <c r="BK123" s="3"/>
      <c r="BL123" s="3"/>
      <c r="BM123" s="3"/>
      <c r="BN123" s="3"/>
      <c r="BO123" s="3"/>
      <c r="BP123" s="3"/>
      <c r="BQ123" s="3"/>
      <c r="BR123" s="3"/>
      <c r="BS123" s="3"/>
      <c r="BT123" s="3"/>
      <c r="BU123" s="3"/>
      <c r="BV123" s="3"/>
      <c r="BW123" s="3"/>
      <c r="BX123" s="3"/>
      <c r="BY123" s="3"/>
      <c r="BZ123" s="3"/>
      <c r="CA123" s="3"/>
      <c r="CB123" s="3"/>
      <c r="CC123" s="3"/>
      <c r="CD123" s="3"/>
      <c r="CE123" s="3"/>
      <c r="CF123" s="3"/>
      <c r="CG123" s="3"/>
      <c r="CH123" s="3"/>
      <c r="CI123" s="3"/>
      <c r="CJ123" s="3"/>
      <c r="CK123" s="3"/>
      <c r="CL123" s="3"/>
      <c r="CM123" s="3"/>
      <c r="CN123" s="3"/>
      <c r="CO123" s="3"/>
      <c r="CP123" s="3"/>
      <c r="CQ123" s="3"/>
      <c r="CR123" s="3"/>
      <c r="CS123" s="3"/>
      <c r="CT123" s="3"/>
      <c r="CU123" s="3"/>
      <c r="CV123" s="3"/>
      <c r="CW123" s="3"/>
      <c r="CX123" s="3"/>
      <c r="CY123" s="3"/>
      <c r="CZ123" s="3"/>
      <c r="DA123" s="3"/>
      <c r="DB123" s="3"/>
      <c r="DC123" s="3"/>
      <c r="DD123" s="3"/>
      <c r="DE123" s="3"/>
      <c r="DF123" s="3"/>
      <c r="DG123" s="3"/>
      <c r="DH123" s="3"/>
      <c r="DI123" s="3"/>
      <c r="DJ123" s="3"/>
      <c r="DK123" s="3"/>
      <c r="DL123" s="3"/>
      <c r="DM123" s="3"/>
      <c r="DN123" s="3"/>
      <c r="DO123" s="3"/>
      <c r="DP123" s="3"/>
      <c r="DQ123" s="3"/>
      <c r="DR123" s="3"/>
      <c r="DS123" s="3"/>
      <c r="DT123" s="3"/>
      <c r="DU123" s="3"/>
      <c r="DV123" s="3"/>
      <c r="DW123" s="3"/>
      <c r="DX123" s="3"/>
      <c r="DY123" s="3"/>
      <c r="DZ123" s="3"/>
      <c r="EA123" s="3"/>
      <c r="EB123" s="3"/>
      <c r="EC123" s="3"/>
      <c r="ED123" s="3"/>
      <c r="EE123" s="3"/>
      <c r="EF123" s="3"/>
      <c r="EG123" s="3"/>
      <c r="EH123" s="3"/>
      <c r="EI123" s="3"/>
      <c r="EJ123" s="3"/>
      <c r="EK123" s="3"/>
      <c r="EL123" s="3"/>
      <c r="EM123" s="3"/>
      <c r="EN123" s="3"/>
      <c r="EO123" s="3"/>
      <c r="EP123" s="3"/>
      <c r="EQ123" s="3"/>
      <c r="ER123" s="3"/>
      <c r="ES123" s="3"/>
      <c r="ET123" s="3"/>
      <c r="EU123" s="3"/>
      <c r="EV123" s="3"/>
      <c r="EW123" s="3"/>
      <c r="EX123" s="3"/>
      <c r="EY123" s="3"/>
      <c r="EZ123" s="3"/>
      <c r="FA123" s="3"/>
      <c r="FB123" s="3"/>
      <c r="FC123" s="3"/>
      <c r="FD123" s="3"/>
      <c r="FE123" s="3"/>
      <c r="FF123" s="3"/>
      <c r="FG123" s="3"/>
      <c r="FH123" s="3"/>
      <c r="FI123" s="3"/>
      <c r="FJ123" s="3"/>
      <c r="FK123" s="3"/>
      <c r="FL123" s="3"/>
      <c r="FM123" s="3"/>
      <c r="FN123" s="3"/>
      <c r="FO123" s="3"/>
      <c r="FP123" s="3"/>
      <c r="FQ123" s="3"/>
      <c r="FR123" s="3"/>
      <c r="FS123" s="3"/>
      <c r="FT123" s="3"/>
      <c r="FU123" s="3"/>
      <c r="FV123" s="3"/>
      <c r="FW123" s="3"/>
      <c r="FX123" s="3"/>
      <c r="FY123" s="3"/>
      <c r="FZ123" s="3"/>
      <c r="GA123" s="3"/>
      <c r="GB123" s="3"/>
      <c r="GC123" s="3"/>
      <c r="GD123" s="3"/>
      <c r="GE123" s="3"/>
      <c r="GF123" s="3"/>
      <c r="GG123" s="3"/>
      <c r="GH123" s="3"/>
      <c r="GI123" s="3"/>
      <c r="GJ123" s="3"/>
      <c r="GK123" s="3"/>
      <c r="GL123" s="3"/>
      <c r="GM123" s="3"/>
      <c r="GN123" s="3"/>
      <c r="GO123" s="3"/>
      <c r="GP123" s="3"/>
      <c r="GQ123" s="3"/>
      <c r="GR123" s="3"/>
      <c r="GS123" s="3"/>
      <c r="GT123" s="3"/>
      <c r="GU123" s="3"/>
      <c r="GV123" s="3"/>
      <c r="GW123" s="3"/>
      <c r="GX123" s="3"/>
      <c r="GY123" s="3"/>
      <c r="GZ123" s="3"/>
      <c r="HA123" s="3"/>
      <c r="HB123" s="3"/>
      <c r="HC123" s="3"/>
      <c r="HD123" s="3"/>
      <c r="HE123" s="3"/>
      <c r="HF123" s="3"/>
      <c r="HG123" s="3"/>
      <c r="HH123" s="3"/>
      <c r="HI123" s="3"/>
      <c r="HJ123" s="3"/>
      <c r="HK123" s="3"/>
      <c r="HL123" s="3"/>
      <c r="HM123" s="3"/>
      <c r="HN123" s="3"/>
      <c r="HO123" s="3"/>
      <c r="HP123" s="3"/>
      <c r="HQ123" s="3"/>
      <c r="HR123" s="3"/>
      <c r="HS123" s="3"/>
      <c r="HT123" s="3"/>
      <c r="HU123" s="3"/>
      <c r="HV123" s="3"/>
      <c r="HW123" s="3"/>
      <c r="HX123" s="3"/>
      <c r="HY123" s="3"/>
      <c r="HZ123" s="3"/>
      <c r="IA123" s="3"/>
      <c r="IB123" s="3"/>
      <c r="IC123" s="3"/>
      <c r="ID123" s="3"/>
      <c r="IE123" s="3"/>
      <c r="IF123" s="3"/>
      <c r="IG123" s="3"/>
      <c r="IH123" s="3"/>
      <c r="II123" s="3"/>
      <c r="IJ123" s="3"/>
      <c r="IK123" s="3"/>
      <c r="IL123" s="3"/>
      <c r="IM123" s="3"/>
      <c r="IN123" s="3"/>
      <c r="IO123" s="3"/>
      <c r="IP123" s="3"/>
      <c r="IQ123" s="3"/>
      <c r="IR123" s="3"/>
      <c r="IS123" s="3"/>
      <c r="IT123" s="3"/>
      <c r="IU123" s="3"/>
    </row>
    <row r="124" spans="2:255" ht="16.5" customHeight="1" x14ac:dyDescent="0.3">
      <c r="C124" s="55" t="s">
        <v>231</v>
      </c>
      <c r="D124" s="67" t="s">
        <v>264</v>
      </c>
      <c r="E124" s="67"/>
      <c r="F124" s="67"/>
      <c r="G124" s="67"/>
      <c r="H124" s="67"/>
      <c r="I124" s="67"/>
      <c r="J124" s="67"/>
      <c r="K124" s="67"/>
      <c r="L124" s="67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  <c r="AN124" s="3"/>
      <c r="AO124" s="3"/>
      <c r="AP124" s="3"/>
      <c r="AQ124" s="3"/>
      <c r="AR124" s="3"/>
      <c r="AS124" s="3"/>
      <c r="AT124" s="3"/>
      <c r="AU124" s="3"/>
      <c r="AV124" s="3"/>
      <c r="AW124" s="3"/>
      <c r="AX124" s="3"/>
      <c r="AY124" s="3"/>
      <c r="AZ124" s="3"/>
      <c r="BA124" s="3"/>
      <c r="BB124" s="3"/>
      <c r="BC124" s="3"/>
      <c r="BD124" s="3"/>
      <c r="BE124" s="3"/>
      <c r="BF124" s="3"/>
      <c r="BG124" s="3"/>
      <c r="BH124" s="3"/>
      <c r="BI124" s="3"/>
      <c r="BJ124" s="3"/>
      <c r="BK124" s="3"/>
      <c r="BL124" s="3"/>
      <c r="BM124" s="3"/>
      <c r="BN124" s="3"/>
      <c r="BO124" s="3"/>
      <c r="BP124" s="3"/>
      <c r="BQ124" s="3"/>
      <c r="BR124" s="3"/>
      <c r="BS124" s="3"/>
      <c r="BT124" s="3"/>
      <c r="BU124" s="3"/>
      <c r="BV124" s="3"/>
      <c r="BW124" s="3"/>
      <c r="BX124" s="3"/>
      <c r="BY124" s="3"/>
      <c r="BZ124" s="3"/>
      <c r="CA124" s="3"/>
      <c r="CB124" s="3"/>
      <c r="CC124" s="3"/>
      <c r="CD124" s="3"/>
      <c r="CE124" s="3"/>
      <c r="CF124" s="3"/>
      <c r="CG124" s="3"/>
      <c r="CH124" s="3"/>
      <c r="CI124" s="3"/>
      <c r="CJ124" s="3"/>
      <c r="CK124" s="3"/>
      <c r="CL124" s="3"/>
      <c r="CM124" s="3"/>
      <c r="CN124" s="3"/>
      <c r="CO124" s="3"/>
      <c r="CP124" s="3"/>
      <c r="CQ124" s="3"/>
      <c r="CR124" s="3"/>
      <c r="CS124" s="3"/>
      <c r="CT124" s="3"/>
      <c r="CU124" s="3"/>
      <c r="CV124" s="3"/>
      <c r="CW124" s="3"/>
      <c r="CX124" s="3"/>
      <c r="CY124" s="3"/>
      <c r="CZ124" s="3"/>
      <c r="DA124" s="3"/>
      <c r="DB124" s="3"/>
      <c r="DC124" s="3"/>
      <c r="DD124" s="3"/>
      <c r="DE124" s="3"/>
      <c r="DF124" s="3"/>
      <c r="DG124" s="3"/>
      <c r="DH124" s="3"/>
      <c r="DI124" s="3"/>
      <c r="DJ124" s="3"/>
      <c r="DK124" s="3"/>
      <c r="DL124" s="3"/>
      <c r="DM124" s="3"/>
      <c r="DN124" s="3"/>
      <c r="DO124" s="3"/>
      <c r="DP124" s="3"/>
      <c r="DQ124" s="3"/>
      <c r="DR124" s="3"/>
      <c r="DS124" s="3"/>
      <c r="DT124" s="3"/>
      <c r="DU124" s="3"/>
      <c r="DV124" s="3"/>
      <c r="DW124" s="3"/>
      <c r="DX124" s="3"/>
      <c r="DY124" s="3"/>
      <c r="DZ124" s="3"/>
      <c r="EA124" s="3"/>
      <c r="EB124" s="3"/>
      <c r="EC124" s="3"/>
      <c r="ED124" s="3"/>
      <c r="EE124" s="3"/>
      <c r="EF124" s="3"/>
      <c r="EG124" s="3"/>
      <c r="EH124" s="3"/>
      <c r="EI124" s="3"/>
      <c r="EJ124" s="3"/>
      <c r="EK124" s="3"/>
      <c r="EL124" s="3"/>
      <c r="EM124" s="3"/>
      <c r="EN124" s="3"/>
      <c r="EO124" s="3"/>
      <c r="EP124" s="3"/>
      <c r="EQ124" s="3"/>
      <c r="ER124" s="3"/>
      <c r="ES124" s="3"/>
      <c r="ET124" s="3"/>
      <c r="EU124" s="3"/>
      <c r="EV124" s="3"/>
      <c r="EW124" s="3"/>
      <c r="EX124" s="3"/>
      <c r="EY124" s="3"/>
      <c r="EZ124" s="3"/>
      <c r="FA124" s="3"/>
      <c r="FB124" s="3"/>
      <c r="FC124" s="3"/>
      <c r="FD124" s="3"/>
      <c r="FE124" s="3"/>
      <c r="FF124" s="3"/>
      <c r="FG124" s="3"/>
      <c r="FH124" s="3"/>
      <c r="FI124" s="3"/>
      <c r="FJ124" s="3"/>
      <c r="FK124" s="3"/>
      <c r="FL124" s="3"/>
      <c r="FM124" s="3"/>
      <c r="FN124" s="3"/>
      <c r="FO124" s="3"/>
      <c r="FP124" s="3"/>
      <c r="FQ124" s="3"/>
      <c r="FR124" s="3"/>
      <c r="FS124" s="3"/>
      <c r="FT124" s="3"/>
      <c r="FU124" s="3"/>
      <c r="FV124" s="3"/>
      <c r="FW124" s="3"/>
      <c r="FX124" s="3"/>
      <c r="FY124" s="3"/>
      <c r="FZ124" s="3"/>
      <c r="GA124" s="3"/>
      <c r="GB124" s="3"/>
      <c r="GC124" s="3"/>
      <c r="GD124" s="3"/>
      <c r="GE124" s="3"/>
      <c r="GF124" s="3"/>
      <c r="GG124" s="3"/>
      <c r="GH124" s="3"/>
      <c r="GI124" s="3"/>
      <c r="GJ124" s="3"/>
      <c r="GK124" s="3"/>
      <c r="GL124" s="3"/>
      <c r="GM124" s="3"/>
      <c r="GN124" s="3"/>
      <c r="GO124" s="3"/>
      <c r="GP124" s="3"/>
      <c r="GQ124" s="3"/>
      <c r="GR124" s="3"/>
      <c r="GS124" s="3"/>
      <c r="GT124" s="3"/>
      <c r="GU124" s="3"/>
      <c r="GV124" s="3"/>
      <c r="GW124" s="3"/>
      <c r="GX124" s="3"/>
      <c r="GY124" s="3"/>
      <c r="GZ124" s="3"/>
      <c r="HA124" s="3"/>
      <c r="HB124" s="3"/>
      <c r="HC124" s="3"/>
      <c r="HD124" s="3"/>
      <c r="HE124" s="3"/>
      <c r="HF124" s="3"/>
      <c r="HG124" s="3"/>
      <c r="HH124" s="3"/>
      <c r="HI124" s="3"/>
      <c r="HJ124" s="3"/>
      <c r="HK124" s="3"/>
      <c r="HL124" s="3"/>
      <c r="HM124" s="3"/>
      <c r="HN124" s="3"/>
      <c r="HO124" s="3"/>
      <c r="HP124" s="3"/>
      <c r="HQ124" s="3"/>
      <c r="HR124" s="3"/>
      <c r="HS124" s="3"/>
      <c r="HT124" s="3"/>
      <c r="HU124" s="3"/>
      <c r="HV124" s="3"/>
      <c r="HW124" s="3"/>
      <c r="HX124" s="3"/>
      <c r="HY124" s="3"/>
      <c r="HZ124" s="3"/>
      <c r="IA124" s="3"/>
      <c r="IB124" s="3"/>
      <c r="IC124" s="3"/>
      <c r="ID124" s="3"/>
      <c r="IE124" s="3"/>
      <c r="IF124" s="3"/>
      <c r="IG124" s="3"/>
      <c r="IH124" s="3"/>
      <c r="II124" s="3"/>
      <c r="IJ124" s="3"/>
      <c r="IK124" s="3"/>
      <c r="IL124" s="3"/>
      <c r="IM124" s="3"/>
      <c r="IN124" s="3"/>
      <c r="IO124" s="3"/>
      <c r="IP124" s="3"/>
      <c r="IQ124" s="3"/>
      <c r="IR124" s="3"/>
      <c r="IS124" s="3"/>
      <c r="IT124" s="3"/>
      <c r="IU124" s="3"/>
    </row>
    <row r="125" spans="2:255" ht="16.5" customHeight="1" x14ac:dyDescent="0.3">
      <c r="C125" s="55" t="s">
        <v>232</v>
      </c>
      <c r="D125" s="67" t="s">
        <v>264</v>
      </c>
      <c r="E125" s="67"/>
      <c r="F125" s="67"/>
      <c r="G125" s="67"/>
      <c r="H125" s="67"/>
      <c r="I125" s="67"/>
      <c r="J125" s="67"/>
      <c r="K125" s="67"/>
      <c r="L125" s="67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  <c r="AN125" s="3"/>
      <c r="AO125" s="3"/>
      <c r="AP125" s="3"/>
      <c r="AQ125" s="3"/>
      <c r="AR125" s="3"/>
      <c r="AS125" s="3"/>
      <c r="AT125" s="3"/>
      <c r="AU125" s="3"/>
      <c r="AV125" s="3"/>
      <c r="AW125" s="3"/>
      <c r="AX125" s="3"/>
      <c r="AY125" s="3"/>
      <c r="AZ125" s="3"/>
      <c r="BA125" s="3"/>
      <c r="BB125" s="3"/>
      <c r="BC125" s="3"/>
      <c r="BD125" s="3"/>
      <c r="BE125" s="3"/>
      <c r="BF125" s="3"/>
      <c r="BG125" s="3"/>
      <c r="BH125" s="3"/>
      <c r="BI125" s="3"/>
      <c r="BJ125" s="3"/>
      <c r="BK125" s="3"/>
      <c r="BL125" s="3"/>
      <c r="BM125" s="3"/>
      <c r="BN125" s="3"/>
      <c r="BO125" s="3"/>
      <c r="BP125" s="3"/>
      <c r="BQ125" s="3"/>
      <c r="BR125" s="3"/>
      <c r="BS125" s="3"/>
      <c r="BT125" s="3"/>
      <c r="BU125" s="3"/>
      <c r="BV125" s="3"/>
      <c r="BW125" s="3"/>
      <c r="BX125" s="3"/>
      <c r="BY125" s="3"/>
      <c r="BZ125" s="3"/>
      <c r="CA125" s="3"/>
      <c r="CB125" s="3"/>
      <c r="CC125" s="3"/>
      <c r="CD125" s="3"/>
      <c r="CE125" s="3"/>
      <c r="CF125" s="3"/>
      <c r="CG125" s="3"/>
      <c r="CH125" s="3"/>
      <c r="CI125" s="3"/>
      <c r="CJ125" s="3"/>
      <c r="CK125" s="3"/>
      <c r="CL125" s="3"/>
      <c r="CM125" s="3"/>
      <c r="CN125" s="3"/>
      <c r="CO125" s="3"/>
      <c r="CP125" s="3"/>
      <c r="CQ125" s="3"/>
      <c r="CR125" s="3"/>
      <c r="CS125" s="3"/>
      <c r="CT125" s="3"/>
      <c r="CU125" s="3"/>
      <c r="CV125" s="3"/>
      <c r="CW125" s="3"/>
      <c r="CX125" s="3"/>
      <c r="CY125" s="3"/>
      <c r="CZ125" s="3"/>
      <c r="DA125" s="3"/>
      <c r="DB125" s="3"/>
      <c r="DC125" s="3"/>
      <c r="DD125" s="3"/>
      <c r="DE125" s="3"/>
      <c r="DF125" s="3"/>
      <c r="DG125" s="3"/>
      <c r="DH125" s="3"/>
      <c r="DI125" s="3"/>
      <c r="DJ125" s="3"/>
      <c r="DK125" s="3"/>
      <c r="DL125" s="3"/>
      <c r="DM125" s="3"/>
      <c r="DN125" s="3"/>
      <c r="DO125" s="3"/>
      <c r="DP125" s="3"/>
      <c r="DQ125" s="3"/>
      <c r="DR125" s="3"/>
      <c r="DS125" s="3"/>
      <c r="DT125" s="3"/>
      <c r="DU125" s="3"/>
      <c r="DV125" s="3"/>
      <c r="DW125" s="3"/>
      <c r="DX125" s="3"/>
      <c r="DY125" s="3"/>
      <c r="DZ125" s="3"/>
      <c r="EA125" s="3"/>
      <c r="EB125" s="3"/>
      <c r="EC125" s="3"/>
      <c r="ED125" s="3"/>
      <c r="EE125" s="3"/>
      <c r="EF125" s="3"/>
      <c r="EG125" s="3"/>
      <c r="EH125" s="3"/>
      <c r="EI125" s="3"/>
      <c r="EJ125" s="3"/>
      <c r="EK125" s="3"/>
      <c r="EL125" s="3"/>
      <c r="EM125" s="3"/>
      <c r="EN125" s="3"/>
      <c r="EO125" s="3"/>
      <c r="EP125" s="3"/>
      <c r="EQ125" s="3"/>
      <c r="ER125" s="3"/>
      <c r="ES125" s="3"/>
      <c r="ET125" s="3"/>
      <c r="EU125" s="3"/>
      <c r="EV125" s="3"/>
      <c r="EW125" s="3"/>
      <c r="EX125" s="3"/>
      <c r="EY125" s="3"/>
      <c r="EZ125" s="3"/>
      <c r="FA125" s="3"/>
      <c r="FB125" s="3"/>
      <c r="FC125" s="3"/>
      <c r="FD125" s="3"/>
      <c r="FE125" s="3"/>
      <c r="FF125" s="3"/>
      <c r="FG125" s="3"/>
      <c r="FH125" s="3"/>
      <c r="FI125" s="3"/>
      <c r="FJ125" s="3"/>
      <c r="FK125" s="3"/>
      <c r="FL125" s="3"/>
      <c r="FM125" s="3"/>
      <c r="FN125" s="3"/>
      <c r="FO125" s="3"/>
      <c r="FP125" s="3"/>
      <c r="FQ125" s="3"/>
      <c r="FR125" s="3"/>
      <c r="FS125" s="3"/>
      <c r="FT125" s="3"/>
      <c r="FU125" s="3"/>
      <c r="FV125" s="3"/>
      <c r="FW125" s="3"/>
      <c r="FX125" s="3"/>
      <c r="FY125" s="3"/>
      <c r="FZ125" s="3"/>
      <c r="GA125" s="3"/>
      <c r="GB125" s="3"/>
      <c r="GC125" s="3"/>
      <c r="GD125" s="3"/>
      <c r="GE125" s="3"/>
      <c r="GF125" s="3"/>
      <c r="GG125" s="3"/>
      <c r="GH125" s="3"/>
      <c r="GI125" s="3"/>
      <c r="GJ125" s="3"/>
      <c r="GK125" s="3"/>
      <c r="GL125" s="3"/>
      <c r="GM125" s="3"/>
      <c r="GN125" s="3"/>
      <c r="GO125" s="3"/>
      <c r="GP125" s="3"/>
      <c r="GQ125" s="3"/>
      <c r="GR125" s="3"/>
      <c r="GS125" s="3"/>
      <c r="GT125" s="3"/>
      <c r="GU125" s="3"/>
      <c r="GV125" s="3"/>
      <c r="GW125" s="3"/>
      <c r="GX125" s="3"/>
      <c r="GY125" s="3"/>
      <c r="GZ125" s="3"/>
      <c r="HA125" s="3"/>
      <c r="HB125" s="3"/>
      <c r="HC125" s="3"/>
      <c r="HD125" s="3"/>
      <c r="HE125" s="3"/>
      <c r="HF125" s="3"/>
      <c r="HG125" s="3"/>
      <c r="HH125" s="3"/>
      <c r="HI125" s="3"/>
      <c r="HJ125" s="3"/>
      <c r="HK125" s="3"/>
      <c r="HL125" s="3"/>
      <c r="HM125" s="3"/>
      <c r="HN125" s="3"/>
      <c r="HO125" s="3"/>
      <c r="HP125" s="3"/>
      <c r="HQ125" s="3"/>
      <c r="HR125" s="3"/>
      <c r="HS125" s="3"/>
      <c r="HT125" s="3"/>
      <c r="HU125" s="3"/>
      <c r="HV125" s="3"/>
      <c r="HW125" s="3"/>
      <c r="HX125" s="3"/>
      <c r="HY125" s="3"/>
      <c r="HZ125" s="3"/>
      <c r="IA125" s="3"/>
      <c r="IB125" s="3"/>
      <c r="IC125" s="3"/>
      <c r="ID125" s="3"/>
      <c r="IE125" s="3"/>
      <c r="IF125" s="3"/>
      <c r="IG125" s="3"/>
      <c r="IH125" s="3"/>
      <c r="II125" s="3"/>
      <c r="IJ125" s="3"/>
      <c r="IK125" s="3"/>
      <c r="IL125" s="3"/>
      <c r="IM125" s="3"/>
      <c r="IN125" s="3"/>
      <c r="IO125" s="3"/>
      <c r="IP125" s="3"/>
      <c r="IQ125" s="3"/>
      <c r="IR125" s="3"/>
      <c r="IS125" s="3"/>
      <c r="IT125" s="3"/>
      <c r="IU125" s="3"/>
    </row>
    <row r="126" spans="2:255" ht="16.5" customHeight="1" x14ac:dyDescent="0.3">
      <c r="C126" s="55" t="s">
        <v>117</v>
      </c>
      <c r="D126" s="68" t="s">
        <v>246</v>
      </c>
      <c r="E126" s="68"/>
      <c r="F126" s="68"/>
      <c r="G126" s="68"/>
      <c r="H126" s="68"/>
      <c r="I126" s="68"/>
      <c r="J126" s="68"/>
      <c r="K126" s="68"/>
      <c r="L126" s="68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  <c r="AN126" s="3"/>
      <c r="AO126" s="3"/>
      <c r="AP126" s="3"/>
      <c r="AQ126" s="3"/>
      <c r="AR126" s="3"/>
      <c r="AS126" s="3"/>
      <c r="AT126" s="3"/>
      <c r="AU126" s="3"/>
      <c r="AV126" s="3"/>
      <c r="AW126" s="3"/>
      <c r="AX126" s="3"/>
      <c r="AY126" s="3"/>
      <c r="AZ126" s="3"/>
      <c r="BA126" s="3"/>
      <c r="BB126" s="3"/>
      <c r="BC126" s="3"/>
      <c r="BD126" s="3"/>
      <c r="BE126" s="3"/>
      <c r="BF126" s="3"/>
      <c r="BG126" s="3"/>
      <c r="BH126" s="3"/>
      <c r="BI126" s="3"/>
      <c r="BJ126" s="3"/>
      <c r="BK126" s="3"/>
      <c r="BL126" s="3"/>
      <c r="BM126" s="3"/>
      <c r="BN126" s="3"/>
      <c r="BO126" s="3"/>
      <c r="BP126" s="3"/>
      <c r="BQ126" s="3"/>
      <c r="BR126" s="3"/>
      <c r="BS126" s="3"/>
      <c r="BT126" s="3"/>
      <c r="BU126" s="3"/>
      <c r="BV126" s="3"/>
      <c r="BW126" s="3"/>
      <c r="BX126" s="3"/>
      <c r="BY126" s="3"/>
      <c r="BZ126" s="3"/>
      <c r="CA126" s="3"/>
      <c r="CB126" s="3"/>
      <c r="CC126" s="3"/>
      <c r="CD126" s="3"/>
      <c r="CE126" s="3"/>
      <c r="CF126" s="3"/>
      <c r="CG126" s="3"/>
      <c r="CH126" s="3"/>
      <c r="CI126" s="3"/>
      <c r="CJ126" s="3"/>
      <c r="CK126" s="3"/>
      <c r="CL126" s="3"/>
      <c r="CM126" s="3"/>
      <c r="CN126" s="3"/>
      <c r="CO126" s="3"/>
      <c r="CP126" s="3"/>
      <c r="CQ126" s="3"/>
      <c r="CR126" s="3"/>
      <c r="CS126" s="3"/>
      <c r="CT126" s="3"/>
      <c r="CU126" s="3"/>
      <c r="CV126" s="3"/>
      <c r="CW126" s="3"/>
      <c r="CX126" s="3"/>
      <c r="CY126" s="3"/>
      <c r="CZ126" s="3"/>
      <c r="DA126" s="3"/>
      <c r="DB126" s="3"/>
      <c r="DC126" s="3"/>
      <c r="DD126" s="3"/>
      <c r="DE126" s="3"/>
      <c r="DF126" s="3"/>
      <c r="DG126" s="3"/>
      <c r="DH126" s="3"/>
      <c r="DI126" s="3"/>
      <c r="DJ126" s="3"/>
      <c r="DK126" s="3"/>
      <c r="DL126" s="3"/>
      <c r="DM126" s="3"/>
      <c r="DN126" s="3"/>
      <c r="DO126" s="3"/>
      <c r="DP126" s="3"/>
      <c r="DQ126" s="3"/>
      <c r="DR126" s="3"/>
      <c r="DS126" s="3"/>
      <c r="DT126" s="3"/>
      <c r="DU126" s="3"/>
      <c r="DV126" s="3"/>
      <c r="DW126" s="3"/>
      <c r="DX126" s="3"/>
      <c r="DY126" s="3"/>
      <c r="DZ126" s="3"/>
      <c r="EA126" s="3"/>
      <c r="EB126" s="3"/>
      <c r="EC126" s="3"/>
      <c r="ED126" s="3"/>
      <c r="EE126" s="3"/>
      <c r="EF126" s="3"/>
      <c r="EG126" s="3"/>
      <c r="EH126" s="3"/>
      <c r="EI126" s="3"/>
      <c r="EJ126" s="3"/>
      <c r="EK126" s="3"/>
      <c r="EL126" s="3"/>
      <c r="EM126" s="3"/>
      <c r="EN126" s="3"/>
      <c r="EO126" s="3"/>
      <c r="EP126" s="3"/>
      <c r="EQ126" s="3"/>
      <c r="ER126" s="3"/>
      <c r="ES126" s="3"/>
      <c r="ET126" s="3"/>
      <c r="EU126" s="3"/>
      <c r="EV126" s="3"/>
      <c r="EW126" s="3"/>
      <c r="EX126" s="3"/>
      <c r="EY126" s="3"/>
      <c r="EZ126" s="3"/>
      <c r="FA126" s="3"/>
      <c r="FB126" s="3"/>
      <c r="FC126" s="3"/>
      <c r="FD126" s="3"/>
      <c r="FE126" s="3"/>
      <c r="FF126" s="3"/>
      <c r="FG126" s="3"/>
      <c r="FH126" s="3"/>
      <c r="FI126" s="3"/>
      <c r="FJ126" s="3"/>
      <c r="FK126" s="3"/>
      <c r="FL126" s="3"/>
      <c r="FM126" s="3"/>
      <c r="FN126" s="3"/>
      <c r="FO126" s="3"/>
      <c r="FP126" s="3"/>
      <c r="FQ126" s="3"/>
      <c r="FR126" s="3"/>
      <c r="FS126" s="3"/>
      <c r="FT126" s="3"/>
      <c r="FU126" s="3"/>
      <c r="FV126" s="3"/>
      <c r="FW126" s="3"/>
      <c r="FX126" s="3"/>
      <c r="FY126" s="3"/>
      <c r="FZ126" s="3"/>
      <c r="GA126" s="3"/>
      <c r="GB126" s="3"/>
      <c r="GC126" s="3"/>
      <c r="GD126" s="3"/>
      <c r="GE126" s="3"/>
      <c r="GF126" s="3"/>
      <c r="GG126" s="3"/>
      <c r="GH126" s="3"/>
      <c r="GI126" s="3"/>
      <c r="GJ126" s="3"/>
      <c r="GK126" s="3"/>
      <c r="GL126" s="3"/>
      <c r="GM126" s="3"/>
      <c r="GN126" s="3"/>
      <c r="GO126" s="3"/>
      <c r="GP126" s="3"/>
      <c r="GQ126" s="3"/>
      <c r="GR126" s="3"/>
      <c r="GS126" s="3"/>
      <c r="GT126" s="3"/>
      <c r="GU126" s="3"/>
      <c r="GV126" s="3"/>
      <c r="GW126" s="3"/>
      <c r="GX126" s="3"/>
      <c r="GY126" s="3"/>
      <c r="GZ126" s="3"/>
      <c r="HA126" s="3"/>
      <c r="HB126" s="3"/>
      <c r="HC126" s="3"/>
      <c r="HD126" s="3"/>
      <c r="HE126" s="3"/>
      <c r="HF126" s="3"/>
      <c r="HG126" s="3"/>
      <c r="HH126" s="3"/>
      <c r="HI126" s="3"/>
      <c r="HJ126" s="3"/>
      <c r="HK126" s="3"/>
      <c r="HL126" s="3"/>
      <c r="HM126" s="3"/>
      <c r="HN126" s="3"/>
      <c r="HO126" s="3"/>
      <c r="HP126" s="3"/>
      <c r="HQ126" s="3"/>
      <c r="HR126" s="3"/>
      <c r="HS126" s="3"/>
      <c r="HT126" s="3"/>
      <c r="HU126" s="3"/>
      <c r="HV126" s="3"/>
      <c r="HW126" s="3"/>
      <c r="HX126" s="3"/>
      <c r="HY126" s="3"/>
      <c r="HZ126" s="3"/>
      <c r="IA126" s="3"/>
      <c r="IB126" s="3"/>
      <c r="IC126" s="3"/>
      <c r="ID126" s="3"/>
      <c r="IE126" s="3"/>
      <c r="IF126" s="3"/>
      <c r="IG126" s="3"/>
      <c r="IH126" s="3"/>
      <c r="II126" s="3"/>
      <c r="IJ126" s="3"/>
      <c r="IK126" s="3"/>
      <c r="IL126" s="3"/>
      <c r="IM126" s="3"/>
      <c r="IN126" s="3"/>
      <c r="IO126" s="3"/>
      <c r="IP126" s="3"/>
      <c r="IQ126" s="3"/>
      <c r="IR126" s="3"/>
      <c r="IS126" s="3"/>
      <c r="IT126" s="3"/>
      <c r="IU126" s="3"/>
    </row>
    <row r="127" spans="2:255" ht="16.5" customHeight="1" x14ac:dyDescent="0.3">
      <c r="C127" s="55" t="s">
        <v>233</v>
      </c>
      <c r="D127" s="67" t="s">
        <v>253</v>
      </c>
      <c r="E127" s="67"/>
      <c r="F127" s="67"/>
      <c r="G127" s="67"/>
      <c r="H127" s="67"/>
      <c r="I127" s="67"/>
      <c r="J127" s="67"/>
      <c r="K127" s="67"/>
      <c r="L127" s="67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  <c r="AN127" s="3"/>
      <c r="AO127" s="3"/>
      <c r="AP127" s="3"/>
      <c r="AQ127" s="3"/>
      <c r="AR127" s="3"/>
      <c r="AS127" s="3"/>
      <c r="AT127" s="3"/>
      <c r="AU127" s="3"/>
      <c r="AV127" s="3"/>
      <c r="AW127" s="3"/>
      <c r="AX127" s="3"/>
      <c r="AY127" s="3"/>
      <c r="AZ127" s="3"/>
      <c r="BA127" s="3"/>
      <c r="BB127" s="3"/>
      <c r="BC127" s="3"/>
      <c r="BD127" s="3"/>
      <c r="BE127" s="3"/>
      <c r="BF127" s="3"/>
      <c r="BG127" s="3"/>
      <c r="BH127" s="3"/>
      <c r="BI127" s="3"/>
      <c r="BJ127" s="3"/>
      <c r="BK127" s="3"/>
      <c r="BL127" s="3"/>
      <c r="BM127" s="3"/>
      <c r="BN127" s="3"/>
      <c r="BO127" s="3"/>
      <c r="BP127" s="3"/>
      <c r="BQ127" s="3"/>
      <c r="BR127" s="3"/>
      <c r="BS127" s="3"/>
      <c r="BT127" s="3"/>
      <c r="BU127" s="3"/>
      <c r="BV127" s="3"/>
      <c r="BW127" s="3"/>
      <c r="BX127" s="3"/>
      <c r="BY127" s="3"/>
      <c r="BZ127" s="3"/>
      <c r="CA127" s="3"/>
      <c r="CB127" s="3"/>
      <c r="CC127" s="3"/>
      <c r="CD127" s="3"/>
      <c r="CE127" s="3"/>
      <c r="CF127" s="3"/>
      <c r="CG127" s="3"/>
      <c r="CH127" s="3"/>
      <c r="CI127" s="3"/>
      <c r="CJ127" s="3"/>
      <c r="CK127" s="3"/>
      <c r="CL127" s="3"/>
      <c r="CM127" s="3"/>
      <c r="CN127" s="3"/>
      <c r="CO127" s="3"/>
      <c r="CP127" s="3"/>
      <c r="CQ127" s="3"/>
      <c r="CR127" s="3"/>
      <c r="CS127" s="3"/>
      <c r="CT127" s="3"/>
      <c r="CU127" s="3"/>
      <c r="CV127" s="3"/>
      <c r="CW127" s="3"/>
      <c r="CX127" s="3"/>
      <c r="CY127" s="3"/>
      <c r="CZ127" s="3"/>
      <c r="DA127" s="3"/>
      <c r="DB127" s="3"/>
      <c r="DC127" s="3"/>
      <c r="DD127" s="3"/>
      <c r="DE127" s="3"/>
      <c r="DF127" s="3"/>
      <c r="DG127" s="3"/>
      <c r="DH127" s="3"/>
      <c r="DI127" s="3"/>
      <c r="DJ127" s="3"/>
      <c r="DK127" s="3"/>
      <c r="DL127" s="3"/>
      <c r="DM127" s="3"/>
      <c r="DN127" s="3"/>
      <c r="DO127" s="3"/>
      <c r="DP127" s="3"/>
      <c r="DQ127" s="3"/>
      <c r="DR127" s="3"/>
      <c r="DS127" s="3"/>
      <c r="DT127" s="3"/>
      <c r="DU127" s="3"/>
      <c r="DV127" s="3"/>
      <c r="DW127" s="3"/>
      <c r="DX127" s="3"/>
      <c r="DY127" s="3"/>
      <c r="DZ127" s="3"/>
      <c r="EA127" s="3"/>
      <c r="EB127" s="3"/>
      <c r="EC127" s="3"/>
      <c r="ED127" s="3"/>
      <c r="EE127" s="3"/>
      <c r="EF127" s="3"/>
      <c r="EG127" s="3"/>
      <c r="EH127" s="3"/>
      <c r="EI127" s="3"/>
      <c r="EJ127" s="3"/>
      <c r="EK127" s="3"/>
      <c r="EL127" s="3"/>
      <c r="EM127" s="3"/>
      <c r="EN127" s="3"/>
      <c r="EO127" s="3"/>
      <c r="EP127" s="3"/>
      <c r="EQ127" s="3"/>
      <c r="ER127" s="3"/>
      <c r="ES127" s="3"/>
      <c r="ET127" s="3"/>
      <c r="EU127" s="3"/>
      <c r="EV127" s="3"/>
      <c r="EW127" s="3"/>
      <c r="EX127" s="3"/>
      <c r="EY127" s="3"/>
      <c r="EZ127" s="3"/>
      <c r="FA127" s="3"/>
      <c r="FB127" s="3"/>
      <c r="FC127" s="3"/>
      <c r="FD127" s="3"/>
      <c r="FE127" s="3"/>
      <c r="FF127" s="3"/>
      <c r="FG127" s="3"/>
      <c r="FH127" s="3"/>
      <c r="FI127" s="3"/>
      <c r="FJ127" s="3"/>
      <c r="FK127" s="3"/>
      <c r="FL127" s="3"/>
      <c r="FM127" s="3"/>
      <c r="FN127" s="3"/>
      <c r="FO127" s="3"/>
      <c r="FP127" s="3"/>
      <c r="FQ127" s="3"/>
      <c r="FR127" s="3"/>
      <c r="FS127" s="3"/>
      <c r="FT127" s="3"/>
      <c r="FU127" s="3"/>
      <c r="FV127" s="3"/>
      <c r="FW127" s="3"/>
      <c r="FX127" s="3"/>
      <c r="FY127" s="3"/>
      <c r="FZ127" s="3"/>
      <c r="GA127" s="3"/>
      <c r="GB127" s="3"/>
      <c r="GC127" s="3"/>
      <c r="GD127" s="3"/>
      <c r="GE127" s="3"/>
      <c r="GF127" s="3"/>
      <c r="GG127" s="3"/>
      <c r="GH127" s="3"/>
      <c r="GI127" s="3"/>
      <c r="GJ127" s="3"/>
      <c r="GK127" s="3"/>
      <c r="GL127" s="3"/>
      <c r="GM127" s="3"/>
      <c r="GN127" s="3"/>
      <c r="GO127" s="3"/>
      <c r="GP127" s="3"/>
      <c r="GQ127" s="3"/>
      <c r="GR127" s="3"/>
      <c r="GS127" s="3"/>
      <c r="GT127" s="3"/>
      <c r="GU127" s="3"/>
      <c r="GV127" s="3"/>
      <c r="GW127" s="3"/>
      <c r="GX127" s="3"/>
      <c r="GY127" s="3"/>
      <c r="GZ127" s="3"/>
      <c r="HA127" s="3"/>
      <c r="HB127" s="3"/>
      <c r="HC127" s="3"/>
      <c r="HD127" s="3"/>
      <c r="HE127" s="3"/>
      <c r="HF127" s="3"/>
      <c r="HG127" s="3"/>
      <c r="HH127" s="3"/>
      <c r="HI127" s="3"/>
      <c r="HJ127" s="3"/>
      <c r="HK127" s="3"/>
      <c r="HL127" s="3"/>
      <c r="HM127" s="3"/>
      <c r="HN127" s="3"/>
      <c r="HO127" s="3"/>
      <c r="HP127" s="3"/>
      <c r="HQ127" s="3"/>
      <c r="HR127" s="3"/>
      <c r="HS127" s="3"/>
      <c r="HT127" s="3"/>
      <c r="HU127" s="3"/>
      <c r="HV127" s="3"/>
      <c r="HW127" s="3"/>
      <c r="HX127" s="3"/>
      <c r="HY127" s="3"/>
      <c r="HZ127" s="3"/>
      <c r="IA127" s="3"/>
      <c r="IB127" s="3"/>
      <c r="IC127" s="3"/>
      <c r="ID127" s="3"/>
      <c r="IE127" s="3"/>
      <c r="IF127" s="3"/>
      <c r="IG127" s="3"/>
      <c r="IH127" s="3"/>
      <c r="II127" s="3"/>
      <c r="IJ127" s="3"/>
      <c r="IK127" s="3"/>
      <c r="IL127" s="3"/>
      <c r="IM127" s="3"/>
      <c r="IN127" s="3"/>
      <c r="IO127" s="3"/>
      <c r="IP127" s="3"/>
      <c r="IQ127" s="3"/>
      <c r="IR127" s="3"/>
      <c r="IS127" s="3"/>
      <c r="IT127" s="3"/>
      <c r="IU127" s="3"/>
    </row>
    <row r="128" spans="2:255" ht="16.5" customHeight="1" x14ac:dyDescent="0.3">
      <c r="C128" s="55"/>
      <c r="D128" s="67" t="s">
        <v>254</v>
      </c>
      <c r="E128" s="67"/>
      <c r="F128" s="67"/>
      <c r="G128" s="67"/>
      <c r="H128" s="67"/>
      <c r="I128" s="67"/>
      <c r="J128" s="67"/>
      <c r="K128" s="67"/>
      <c r="L128" s="67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  <c r="AN128" s="3"/>
      <c r="AO128" s="3"/>
      <c r="AP128" s="3"/>
      <c r="AQ128" s="3"/>
      <c r="AR128" s="3"/>
      <c r="AS128" s="3"/>
      <c r="AT128" s="3"/>
      <c r="AU128" s="3"/>
      <c r="AV128" s="3"/>
      <c r="AW128" s="3"/>
      <c r="AX128" s="3"/>
      <c r="AY128" s="3"/>
      <c r="AZ128" s="3"/>
      <c r="BA128" s="3"/>
      <c r="BB128" s="3"/>
      <c r="BC128" s="3"/>
      <c r="BD128" s="3"/>
      <c r="BE128" s="3"/>
      <c r="BF128" s="3"/>
      <c r="BG128" s="3"/>
      <c r="BH128" s="3"/>
      <c r="BI128" s="3"/>
      <c r="BJ128" s="3"/>
      <c r="BK128" s="3"/>
      <c r="BL128" s="3"/>
      <c r="BM128" s="3"/>
      <c r="BN128" s="3"/>
      <c r="BO128" s="3"/>
      <c r="BP128" s="3"/>
      <c r="BQ128" s="3"/>
      <c r="BR128" s="3"/>
      <c r="BS128" s="3"/>
      <c r="BT128" s="3"/>
      <c r="BU128" s="3"/>
      <c r="BV128" s="3"/>
      <c r="BW128" s="3"/>
      <c r="BX128" s="3"/>
      <c r="BY128" s="3"/>
      <c r="BZ128" s="3"/>
      <c r="CA128" s="3"/>
      <c r="CB128" s="3"/>
      <c r="CC128" s="3"/>
      <c r="CD128" s="3"/>
      <c r="CE128" s="3"/>
      <c r="CF128" s="3"/>
      <c r="CG128" s="3"/>
      <c r="CH128" s="3"/>
      <c r="CI128" s="3"/>
      <c r="CJ128" s="3"/>
      <c r="CK128" s="3"/>
      <c r="CL128" s="3"/>
      <c r="CM128" s="3"/>
      <c r="CN128" s="3"/>
      <c r="CO128" s="3"/>
      <c r="CP128" s="3"/>
      <c r="CQ128" s="3"/>
      <c r="CR128" s="3"/>
      <c r="CS128" s="3"/>
      <c r="CT128" s="3"/>
      <c r="CU128" s="3"/>
      <c r="CV128" s="3"/>
      <c r="CW128" s="3"/>
      <c r="CX128" s="3"/>
      <c r="CY128" s="3"/>
      <c r="CZ128" s="3"/>
      <c r="DA128" s="3"/>
      <c r="DB128" s="3"/>
      <c r="DC128" s="3"/>
      <c r="DD128" s="3"/>
      <c r="DE128" s="3"/>
      <c r="DF128" s="3"/>
      <c r="DG128" s="3"/>
      <c r="DH128" s="3"/>
      <c r="DI128" s="3"/>
      <c r="DJ128" s="3"/>
      <c r="DK128" s="3"/>
      <c r="DL128" s="3"/>
      <c r="DM128" s="3"/>
      <c r="DN128" s="3"/>
      <c r="DO128" s="3"/>
      <c r="DP128" s="3"/>
      <c r="DQ128" s="3"/>
      <c r="DR128" s="3"/>
      <c r="DS128" s="3"/>
      <c r="DT128" s="3"/>
      <c r="DU128" s="3"/>
      <c r="DV128" s="3"/>
      <c r="DW128" s="3"/>
      <c r="DX128" s="3"/>
      <c r="DY128" s="3"/>
      <c r="DZ128" s="3"/>
      <c r="EA128" s="3"/>
      <c r="EB128" s="3"/>
      <c r="EC128" s="3"/>
      <c r="ED128" s="3"/>
      <c r="EE128" s="3"/>
      <c r="EF128" s="3"/>
      <c r="EG128" s="3"/>
      <c r="EH128" s="3"/>
      <c r="EI128" s="3"/>
      <c r="EJ128" s="3"/>
      <c r="EK128" s="3"/>
      <c r="EL128" s="3"/>
      <c r="EM128" s="3"/>
      <c r="EN128" s="3"/>
      <c r="EO128" s="3"/>
      <c r="EP128" s="3"/>
      <c r="EQ128" s="3"/>
      <c r="ER128" s="3"/>
      <c r="ES128" s="3"/>
      <c r="ET128" s="3"/>
      <c r="EU128" s="3"/>
      <c r="EV128" s="3"/>
      <c r="EW128" s="3"/>
      <c r="EX128" s="3"/>
      <c r="EY128" s="3"/>
      <c r="EZ128" s="3"/>
      <c r="FA128" s="3"/>
      <c r="FB128" s="3"/>
      <c r="FC128" s="3"/>
      <c r="FD128" s="3"/>
      <c r="FE128" s="3"/>
      <c r="FF128" s="3"/>
      <c r="FG128" s="3"/>
      <c r="FH128" s="3"/>
      <c r="FI128" s="3"/>
      <c r="FJ128" s="3"/>
      <c r="FK128" s="3"/>
      <c r="FL128" s="3"/>
      <c r="FM128" s="3"/>
      <c r="FN128" s="3"/>
      <c r="FO128" s="3"/>
      <c r="FP128" s="3"/>
      <c r="FQ128" s="3"/>
      <c r="FR128" s="3"/>
      <c r="FS128" s="3"/>
      <c r="FT128" s="3"/>
      <c r="FU128" s="3"/>
      <c r="FV128" s="3"/>
      <c r="FW128" s="3"/>
      <c r="FX128" s="3"/>
      <c r="FY128" s="3"/>
      <c r="FZ128" s="3"/>
      <c r="GA128" s="3"/>
      <c r="GB128" s="3"/>
      <c r="GC128" s="3"/>
      <c r="GD128" s="3"/>
      <c r="GE128" s="3"/>
      <c r="GF128" s="3"/>
      <c r="GG128" s="3"/>
      <c r="GH128" s="3"/>
      <c r="GI128" s="3"/>
      <c r="GJ128" s="3"/>
      <c r="GK128" s="3"/>
      <c r="GL128" s="3"/>
      <c r="GM128" s="3"/>
      <c r="GN128" s="3"/>
      <c r="GO128" s="3"/>
      <c r="GP128" s="3"/>
      <c r="GQ128" s="3"/>
      <c r="GR128" s="3"/>
      <c r="GS128" s="3"/>
      <c r="GT128" s="3"/>
      <c r="GU128" s="3"/>
      <c r="GV128" s="3"/>
      <c r="GW128" s="3"/>
      <c r="GX128" s="3"/>
      <c r="GY128" s="3"/>
      <c r="GZ128" s="3"/>
      <c r="HA128" s="3"/>
      <c r="HB128" s="3"/>
      <c r="HC128" s="3"/>
      <c r="HD128" s="3"/>
      <c r="HE128" s="3"/>
      <c r="HF128" s="3"/>
      <c r="HG128" s="3"/>
      <c r="HH128" s="3"/>
      <c r="HI128" s="3"/>
      <c r="HJ128" s="3"/>
      <c r="HK128" s="3"/>
      <c r="HL128" s="3"/>
      <c r="HM128" s="3"/>
      <c r="HN128" s="3"/>
      <c r="HO128" s="3"/>
      <c r="HP128" s="3"/>
      <c r="HQ128" s="3"/>
      <c r="HR128" s="3"/>
      <c r="HS128" s="3"/>
      <c r="HT128" s="3"/>
      <c r="HU128" s="3"/>
      <c r="HV128" s="3"/>
      <c r="HW128" s="3"/>
      <c r="HX128" s="3"/>
      <c r="HY128" s="3"/>
      <c r="HZ128" s="3"/>
      <c r="IA128" s="3"/>
      <c r="IB128" s="3"/>
      <c r="IC128" s="3"/>
      <c r="ID128" s="3"/>
      <c r="IE128" s="3"/>
      <c r="IF128" s="3"/>
      <c r="IG128" s="3"/>
      <c r="IH128" s="3"/>
      <c r="II128" s="3"/>
      <c r="IJ128" s="3"/>
      <c r="IK128" s="3"/>
      <c r="IL128" s="3"/>
      <c r="IM128" s="3"/>
      <c r="IN128" s="3"/>
      <c r="IO128" s="3"/>
      <c r="IP128" s="3"/>
      <c r="IQ128" s="3"/>
      <c r="IR128" s="3"/>
      <c r="IS128" s="3"/>
      <c r="IT128" s="3"/>
      <c r="IU128" s="3"/>
    </row>
    <row r="129" spans="2:255" ht="16.5" customHeight="1" x14ac:dyDescent="0.3">
      <c r="C129" s="55" t="s">
        <v>234</v>
      </c>
      <c r="D129" s="67" t="s">
        <v>235</v>
      </c>
      <c r="E129" s="67"/>
      <c r="F129" s="67"/>
      <c r="G129" s="67"/>
      <c r="H129" s="67"/>
      <c r="I129" s="67"/>
      <c r="J129" s="67"/>
      <c r="K129" s="67"/>
      <c r="L129" s="67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  <c r="AN129" s="3"/>
      <c r="AO129" s="3"/>
      <c r="AP129" s="3"/>
      <c r="AQ129" s="3"/>
      <c r="AR129" s="3"/>
      <c r="AS129" s="3"/>
      <c r="AT129" s="3"/>
      <c r="AU129" s="3"/>
      <c r="AV129" s="3"/>
      <c r="AW129" s="3"/>
      <c r="AX129" s="3"/>
      <c r="AY129" s="3"/>
      <c r="AZ129" s="3"/>
      <c r="BA129" s="3"/>
      <c r="BB129" s="3"/>
      <c r="BC129" s="3"/>
      <c r="BD129" s="3"/>
      <c r="BE129" s="3"/>
      <c r="BF129" s="3"/>
      <c r="BG129" s="3"/>
      <c r="BH129" s="3"/>
      <c r="BI129" s="3"/>
      <c r="BJ129" s="3"/>
      <c r="BK129" s="3"/>
      <c r="BL129" s="3"/>
      <c r="BM129" s="3"/>
      <c r="BN129" s="3"/>
      <c r="BO129" s="3"/>
      <c r="BP129" s="3"/>
      <c r="BQ129" s="3"/>
      <c r="BR129" s="3"/>
      <c r="BS129" s="3"/>
      <c r="BT129" s="3"/>
      <c r="BU129" s="3"/>
      <c r="BV129" s="3"/>
      <c r="BW129" s="3"/>
      <c r="BX129" s="3"/>
      <c r="BY129" s="3"/>
      <c r="BZ129" s="3"/>
      <c r="CA129" s="3"/>
      <c r="CB129" s="3"/>
      <c r="CC129" s="3"/>
      <c r="CD129" s="3"/>
      <c r="CE129" s="3"/>
      <c r="CF129" s="3"/>
      <c r="CG129" s="3"/>
      <c r="CH129" s="3"/>
      <c r="CI129" s="3"/>
      <c r="CJ129" s="3"/>
      <c r="CK129" s="3"/>
      <c r="CL129" s="3"/>
      <c r="CM129" s="3"/>
      <c r="CN129" s="3"/>
      <c r="CO129" s="3"/>
      <c r="CP129" s="3"/>
      <c r="CQ129" s="3"/>
      <c r="CR129" s="3"/>
      <c r="CS129" s="3"/>
      <c r="CT129" s="3"/>
      <c r="CU129" s="3"/>
      <c r="CV129" s="3"/>
      <c r="CW129" s="3"/>
      <c r="CX129" s="3"/>
      <c r="CY129" s="3"/>
      <c r="CZ129" s="3"/>
      <c r="DA129" s="3"/>
      <c r="DB129" s="3"/>
      <c r="DC129" s="3"/>
      <c r="DD129" s="3"/>
      <c r="DE129" s="3"/>
      <c r="DF129" s="3"/>
      <c r="DG129" s="3"/>
      <c r="DH129" s="3"/>
      <c r="DI129" s="3"/>
      <c r="DJ129" s="3"/>
      <c r="DK129" s="3"/>
      <c r="DL129" s="3"/>
      <c r="DM129" s="3"/>
      <c r="DN129" s="3"/>
      <c r="DO129" s="3"/>
      <c r="DP129" s="3"/>
      <c r="DQ129" s="3"/>
      <c r="DR129" s="3"/>
      <c r="DS129" s="3"/>
      <c r="DT129" s="3"/>
      <c r="DU129" s="3"/>
      <c r="DV129" s="3"/>
      <c r="DW129" s="3"/>
      <c r="DX129" s="3"/>
      <c r="DY129" s="3"/>
      <c r="DZ129" s="3"/>
      <c r="EA129" s="3"/>
      <c r="EB129" s="3"/>
      <c r="EC129" s="3"/>
      <c r="ED129" s="3"/>
      <c r="EE129" s="3"/>
      <c r="EF129" s="3"/>
      <c r="EG129" s="3"/>
      <c r="EH129" s="3"/>
      <c r="EI129" s="3"/>
      <c r="EJ129" s="3"/>
      <c r="EK129" s="3"/>
      <c r="EL129" s="3"/>
      <c r="EM129" s="3"/>
      <c r="EN129" s="3"/>
      <c r="EO129" s="3"/>
      <c r="EP129" s="3"/>
      <c r="EQ129" s="3"/>
      <c r="ER129" s="3"/>
      <c r="ES129" s="3"/>
      <c r="ET129" s="3"/>
      <c r="EU129" s="3"/>
      <c r="EV129" s="3"/>
      <c r="EW129" s="3"/>
      <c r="EX129" s="3"/>
      <c r="EY129" s="3"/>
      <c r="EZ129" s="3"/>
      <c r="FA129" s="3"/>
      <c r="FB129" s="3"/>
      <c r="FC129" s="3"/>
      <c r="FD129" s="3"/>
      <c r="FE129" s="3"/>
      <c r="FF129" s="3"/>
      <c r="FG129" s="3"/>
      <c r="FH129" s="3"/>
      <c r="FI129" s="3"/>
      <c r="FJ129" s="3"/>
      <c r="FK129" s="3"/>
      <c r="FL129" s="3"/>
      <c r="FM129" s="3"/>
      <c r="FN129" s="3"/>
      <c r="FO129" s="3"/>
      <c r="FP129" s="3"/>
      <c r="FQ129" s="3"/>
      <c r="FR129" s="3"/>
      <c r="FS129" s="3"/>
      <c r="FT129" s="3"/>
      <c r="FU129" s="3"/>
      <c r="FV129" s="3"/>
      <c r="FW129" s="3"/>
      <c r="FX129" s="3"/>
      <c r="FY129" s="3"/>
      <c r="FZ129" s="3"/>
      <c r="GA129" s="3"/>
      <c r="GB129" s="3"/>
      <c r="GC129" s="3"/>
      <c r="GD129" s="3"/>
      <c r="GE129" s="3"/>
      <c r="GF129" s="3"/>
      <c r="GG129" s="3"/>
      <c r="GH129" s="3"/>
      <c r="GI129" s="3"/>
      <c r="GJ129" s="3"/>
      <c r="GK129" s="3"/>
      <c r="GL129" s="3"/>
      <c r="GM129" s="3"/>
      <c r="GN129" s="3"/>
      <c r="GO129" s="3"/>
      <c r="GP129" s="3"/>
      <c r="GQ129" s="3"/>
      <c r="GR129" s="3"/>
      <c r="GS129" s="3"/>
      <c r="GT129" s="3"/>
      <c r="GU129" s="3"/>
      <c r="GV129" s="3"/>
      <c r="GW129" s="3"/>
      <c r="GX129" s="3"/>
      <c r="GY129" s="3"/>
      <c r="GZ129" s="3"/>
      <c r="HA129" s="3"/>
      <c r="HB129" s="3"/>
      <c r="HC129" s="3"/>
      <c r="HD129" s="3"/>
      <c r="HE129" s="3"/>
      <c r="HF129" s="3"/>
      <c r="HG129" s="3"/>
      <c r="HH129" s="3"/>
      <c r="HI129" s="3"/>
      <c r="HJ129" s="3"/>
      <c r="HK129" s="3"/>
      <c r="HL129" s="3"/>
      <c r="HM129" s="3"/>
      <c r="HN129" s="3"/>
      <c r="HO129" s="3"/>
      <c r="HP129" s="3"/>
      <c r="HQ129" s="3"/>
      <c r="HR129" s="3"/>
      <c r="HS129" s="3"/>
      <c r="HT129" s="3"/>
      <c r="HU129" s="3"/>
      <c r="HV129" s="3"/>
      <c r="HW129" s="3"/>
      <c r="HX129" s="3"/>
      <c r="HY129" s="3"/>
      <c r="HZ129" s="3"/>
      <c r="IA129" s="3"/>
      <c r="IB129" s="3"/>
      <c r="IC129" s="3"/>
      <c r="ID129" s="3"/>
      <c r="IE129" s="3"/>
      <c r="IF129" s="3"/>
      <c r="IG129" s="3"/>
      <c r="IH129" s="3"/>
      <c r="II129" s="3"/>
      <c r="IJ129" s="3"/>
      <c r="IK129" s="3"/>
      <c r="IL129" s="3"/>
      <c r="IM129" s="3"/>
      <c r="IN129" s="3"/>
      <c r="IO129" s="3"/>
      <c r="IP129" s="3"/>
      <c r="IQ129" s="3"/>
      <c r="IR129" s="3"/>
      <c r="IS129" s="3"/>
      <c r="IT129" s="3"/>
      <c r="IU129" s="3"/>
    </row>
    <row r="130" spans="2:255" ht="15" customHeight="1" x14ac:dyDescent="0.3">
      <c r="C130" s="55" t="s">
        <v>249</v>
      </c>
      <c r="D130" s="67"/>
      <c r="E130" s="67"/>
      <c r="F130" s="67"/>
      <c r="G130" s="67"/>
      <c r="H130" s="67"/>
      <c r="I130" s="67"/>
      <c r="J130" s="67"/>
      <c r="K130" s="67"/>
      <c r="L130" s="67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  <c r="AN130" s="3"/>
      <c r="AO130" s="3"/>
      <c r="AP130" s="3"/>
      <c r="AQ130" s="3"/>
      <c r="AR130" s="3"/>
      <c r="AS130" s="3"/>
      <c r="AT130" s="3"/>
      <c r="AU130" s="3"/>
      <c r="AV130" s="3"/>
      <c r="AW130" s="3"/>
      <c r="AX130" s="3"/>
      <c r="AY130" s="3"/>
      <c r="AZ130" s="3"/>
      <c r="BA130" s="3"/>
      <c r="BB130" s="3"/>
      <c r="BC130" s="3"/>
      <c r="BD130" s="3"/>
      <c r="BE130" s="3"/>
      <c r="BF130" s="3"/>
      <c r="BG130" s="3"/>
      <c r="BH130" s="3"/>
      <c r="BI130" s="3"/>
      <c r="BJ130" s="3"/>
      <c r="BK130" s="3"/>
      <c r="BL130" s="3"/>
      <c r="BM130" s="3"/>
      <c r="BN130" s="3"/>
      <c r="BO130" s="3"/>
      <c r="BP130" s="3"/>
      <c r="BQ130" s="3"/>
      <c r="BR130" s="3"/>
      <c r="BS130" s="3"/>
      <c r="BT130" s="3"/>
      <c r="BU130" s="3"/>
      <c r="BV130" s="3"/>
      <c r="BW130" s="3"/>
      <c r="BX130" s="3"/>
      <c r="BY130" s="3"/>
      <c r="BZ130" s="3"/>
      <c r="CA130" s="3"/>
      <c r="CB130" s="3"/>
      <c r="CC130" s="3"/>
      <c r="CD130" s="3"/>
      <c r="CE130" s="3"/>
      <c r="CF130" s="3"/>
      <c r="CG130" s="3"/>
      <c r="CH130" s="3"/>
      <c r="CI130" s="3"/>
      <c r="CJ130" s="3"/>
      <c r="CK130" s="3"/>
      <c r="CL130" s="3"/>
      <c r="CM130" s="3"/>
      <c r="CN130" s="3"/>
      <c r="CO130" s="3"/>
      <c r="CP130" s="3"/>
      <c r="CQ130" s="3"/>
      <c r="CR130" s="3"/>
      <c r="CS130" s="3"/>
      <c r="CT130" s="3"/>
      <c r="CU130" s="3"/>
      <c r="CV130" s="3"/>
      <c r="CW130" s="3"/>
      <c r="CX130" s="3"/>
      <c r="CY130" s="3"/>
      <c r="CZ130" s="3"/>
      <c r="DA130" s="3"/>
      <c r="DB130" s="3"/>
      <c r="DC130" s="3"/>
      <c r="DD130" s="3"/>
      <c r="DE130" s="3"/>
      <c r="DF130" s="3"/>
      <c r="DG130" s="3"/>
      <c r="DH130" s="3"/>
      <c r="DI130" s="3"/>
      <c r="DJ130" s="3"/>
      <c r="DK130" s="3"/>
      <c r="DL130" s="3"/>
      <c r="DM130" s="3"/>
      <c r="DN130" s="3"/>
      <c r="DO130" s="3"/>
      <c r="DP130" s="3"/>
      <c r="DQ130" s="3"/>
      <c r="DR130" s="3"/>
      <c r="DS130" s="3"/>
      <c r="DT130" s="3"/>
      <c r="DU130" s="3"/>
      <c r="DV130" s="3"/>
      <c r="DW130" s="3"/>
      <c r="DX130" s="3"/>
      <c r="DY130" s="3"/>
      <c r="DZ130" s="3"/>
      <c r="EA130" s="3"/>
      <c r="EB130" s="3"/>
      <c r="EC130" s="3"/>
      <c r="ED130" s="3"/>
      <c r="EE130" s="3"/>
      <c r="EF130" s="3"/>
      <c r="EG130" s="3"/>
      <c r="EH130" s="3"/>
      <c r="EI130" s="3"/>
      <c r="EJ130" s="3"/>
      <c r="EK130" s="3"/>
      <c r="EL130" s="3"/>
      <c r="EM130" s="3"/>
      <c r="EN130" s="3"/>
      <c r="EO130" s="3"/>
      <c r="EP130" s="3"/>
      <c r="EQ130" s="3"/>
      <c r="ER130" s="3"/>
      <c r="ES130" s="3"/>
      <c r="ET130" s="3"/>
      <c r="EU130" s="3"/>
      <c r="EV130" s="3"/>
      <c r="EW130" s="3"/>
      <c r="EX130" s="3"/>
      <c r="EY130" s="3"/>
      <c r="EZ130" s="3"/>
      <c r="FA130" s="3"/>
      <c r="FB130" s="3"/>
      <c r="FC130" s="3"/>
      <c r="FD130" s="3"/>
      <c r="FE130" s="3"/>
      <c r="FF130" s="3"/>
      <c r="FG130" s="3"/>
      <c r="FH130" s="3"/>
      <c r="FI130" s="3"/>
      <c r="FJ130" s="3"/>
      <c r="FK130" s="3"/>
      <c r="FL130" s="3"/>
      <c r="FM130" s="3"/>
      <c r="FN130" s="3"/>
      <c r="FO130" s="3"/>
      <c r="FP130" s="3"/>
      <c r="FQ130" s="3"/>
      <c r="FR130" s="3"/>
      <c r="FS130" s="3"/>
      <c r="FT130" s="3"/>
      <c r="FU130" s="3"/>
      <c r="FV130" s="3"/>
      <c r="FW130" s="3"/>
      <c r="FX130" s="3"/>
      <c r="FY130" s="3"/>
      <c r="FZ130" s="3"/>
      <c r="GA130" s="3"/>
      <c r="GB130" s="3"/>
      <c r="GC130" s="3"/>
      <c r="GD130" s="3"/>
      <c r="GE130" s="3"/>
      <c r="GF130" s="3"/>
      <c r="GG130" s="3"/>
      <c r="GH130" s="3"/>
      <c r="GI130" s="3"/>
      <c r="GJ130" s="3"/>
      <c r="GK130" s="3"/>
      <c r="GL130" s="3"/>
      <c r="GM130" s="3"/>
      <c r="GN130" s="3"/>
      <c r="GO130" s="3"/>
      <c r="GP130" s="3"/>
      <c r="GQ130" s="3"/>
      <c r="GR130" s="3"/>
      <c r="GS130" s="3"/>
      <c r="GT130" s="3"/>
      <c r="GU130" s="3"/>
      <c r="GV130" s="3"/>
      <c r="GW130" s="3"/>
      <c r="GX130" s="3"/>
      <c r="GY130" s="3"/>
      <c r="GZ130" s="3"/>
      <c r="HA130" s="3"/>
      <c r="HB130" s="3"/>
      <c r="HC130" s="3"/>
      <c r="HD130" s="3"/>
      <c r="HE130" s="3"/>
      <c r="HF130" s="3"/>
      <c r="HG130" s="3"/>
      <c r="HH130" s="3"/>
      <c r="HI130" s="3"/>
      <c r="HJ130" s="3"/>
      <c r="HK130" s="3"/>
      <c r="HL130" s="3"/>
      <c r="HM130" s="3"/>
      <c r="HN130" s="3"/>
      <c r="HO130" s="3"/>
      <c r="HP130" s="3"/>
      <c r="HQ130" s="3"/>
      <c r="HR130" s="3"/>
      <c r="HS130" s="3"/>
      <c r="HT130" s="3"/>
      <c r="HU130" s="3"/>
      <c r="HV130" s="3"/>
      <c r="HW130" s="3"/>
      <c r="HX130" s="3"/>
      <c r="HY130" s="3"/>
      <c r="HZ130" s="3"/>
      <c r="IA130" s="3"/>
      <c r="IB130" s="3"/>
      <c r="IC130" s="3"/>
      <c r="ID130" s="3"/>
      <c r="IE130" s="3"/>
      <c r="IF130" s="3"/>
      <c r="IG130" s="3"/>
      <c r="IH130" s="3"/>
      <c r="II130" s="3"/>
      <c r="IJ130" s="3"/>
      <c r="IK130" s="3"/>
      <c r="IL130" s="3"/>
      <c r="IM130" s="3"/>
      <c r="IN130" s="3"/>
      <c r="IO130" s="3"/>
      <c r="IP130" s="3"/>
      <c r="IQ130" s="3"/>
      <c r="IR130" s="3"/>
      <c r="IS130" s="3"/>
      <c r="IT130" s="3"/>
      <c r="IU130" s="3"/>
    </row>
    <row r="131" spans="2:255" ht="15" customHeight="1" x14ac:dyDescent="0.3">
      <c r="C131" s="55" t="s">
        <v>250</v>
      </c>
      <c r="D131" s="67" t="s">
        <v>235</v>
      </c>
      <c r="E131" s="67"/>
      <c r="F131" s="67"/>
      <c r="G131" s="67"/>
      <c r="H131" s="67"/>
      <c r="I131" s="67"/>
      <c r="J131" s="67"/>
      <c r="K131" s="67"/>
      <c r="L131" s="67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  <c r="AN131" s="3"/>
      <c r="AO131" s="3"/>
      <c r="AP131" s="3"/>
      <c r="AQ131" s="3"/>
      <c r="AR131" s="3"/>
      <c r="AS131" s="3"/>
      <c r="AT131" s="3"/>
      <c r="AU131" s="3"/>
      <c r="AV131" s="3"/>
      <c r="AW131" s="3"/>
      <c r="AX131" s="3"/>
      <c r="AY131" s="3"/>
      <c r="AZ131" s="3"/>
      <c r="BA131" s="3"/>
      <c r="BB131" s="3"/>
      <c r="BC131" s="3"/>
      <c r="BD131" s="3"/>
      <c r="BE131" s="3"/>
      <c r="BF131" s="3"/>
      <c r="BG131" s="3"/>
      <c r="BH131" s="3"/>
      <c r="BI131" s="3"/>
      <c r="BJ131" s="3"/>
      <c r="BK131" s="3"/>
      <c r="BL131" s="3"/>
      <c r="BM131" s="3"/>
      <c r="BN131" s="3"/>
      <c r="BO131" s="3"/>
      <c r="BP131" s="3"/>
      <c r="BQ131" s="3"/>
      <c r="BR131" s="3"/>
      <c r="BS131" s="3"/>
      <c r="BT131" s="3"/>
      <c r="BU131" s="3"/>
      <c r="BV131" s="3"/>
      <c r="BW131" s="3"/>
      <c r="BX131" s="3"/>
      <c r="BY131" s="3"/>
      <c r="BZ131" s="3"/>
      <c r="CA131" s="3"/>
      <c r="CB131" s="3"/>
      <c r="CC131" s="3"/>
      <c r="CD131" s="3"/>
      <c r="CE131" s="3"/>
      <c r="CF131" s="3"/>
      <c r="CG131" s="3"/>
      <c r="CH131" s="3"/>
      <c r="CI131" s="3"/>
      <c r="CJ131" s="3"/>
      <c r="CK131" s="3"/>
      <c r="CL131" s="3"/>
      <c r="CM131" s="3"/>
      <c r="CN131" s="3"/>
      <c r="CO131" s="3"/>
      <c r="CP131" s="3"/>
      <c r="CQ131" s="3"/>
      <c r="CR131" s="3"/>
      <c r="CS131" s="3"/>
      <c r="CT131" s="3"/>
      <c r="CU131" s="3"/>
      <c r="CV131" s="3"/>
      <c r="CW131" s="3"/>
      <c r="CX131" s="3"/>
      <c r="CY131" s="3"/>
      <c r="CZ131" s="3"/>
      <c r="DA131" s="3"/>
      <c r="DB131" s="3"/>
      <c r="DC131" s="3"/>
      <c r="DD131" s="3"/>
      <c r="DE131" s="3"/>
      <c r="DF131" s="3"/>
      <c r="DG131" s="3"/>
      <c r="DH131" s="3"/>
      <c r="DI131" s="3"/>
      <c r="DJ131" s="3"/>
      <c r="DK131" s="3"/>
      <c r="DL131" s="3"/>
      <c r="DM131" s="3"/>
      <c r="DN131" s="3"/>
      <c r="DO131" s="3"/>
      <c r="DP131" s="3"/>
      <c r="DQ131" s="3"/>
      <c r="DR131" s="3"/>
      <c r="DS131" s="3"/>
      <c r="DT131" s="3"/>
      <c r="DU131" s="3"/>
      <c r="DV131" s="3"/>
      <c r="DW131" s="3"/>
      <c r="DX131" s="3"/>
      <c r="DY131" s="3"/>
      <c r="DZ131" s="3"/>
      <c r="EA131" s="3"/>
      <c r="EB131" s="3"/>
      <c r="EC131" s="3"/>
      <c r="ED131" s="3"/>
      <c r="EE131" s="3"/>
      <c r="EF131" s="3"/>
      <c r="EG131" s="3"/>
      <c r="EH131" s="3"/>
      <c r="EI131" s="3"/>
      <c r="EJ131" s="3"/>
      <c r="EK131" s="3"/>
      <c r="EL131" s="3"/>
      <c r="EM131" s="3"/>
      <c r="EN131" s="3"/>
      <c r="EO131" s="3"/>
      <c r="EP131" s="3"/>
      <c r="EQ131" s="3"/>
      <c r="ER131" s="3"/>
      <c r="ES131" s="3"/>
      <c r="ET131" s="3"/>
      <c r="EU131" s="3"/>
      <c r="EV131" s="3"/>
      <c r="EW131" s="3"/>
      <c r="EX131" s="3"/>
      <c r="EY131" s="3"/>
      <c r="EZ131" s="3"/>
      <c r="FA131" s="3"/>
      <c r="FB131" s="3"/>
      <c r="FC131" s="3"/>
      <c r="FD131" s="3"/>
      <c r="FE131" s="3"/>
      <c r="FF131" s="3"/>
      <c r="FG131" s="3"/>
      <c r="FH131" s="3"/>
      <c r="FI131" s="3"/>
      <c r="FJ131" s="3"/>
      <c r="FK131" s="3"/>
      <c r="FL131" s="3"/>
      <c r="FM131" s="3"/>
      <c r="FN131" s="3"/>
      <c r="FO131" s="3"/>
      <c r="FP131" s="3"/>
      <c r="FQ131" s="3"/>
      <c r="FR131" s="3"/>
      <c r="FS131" s="3"/>
      <c r="FT131" s="3"/>
      <c r="FU131" s="3"/>
      <c r="FV131" s="3"/>
      <c r="FW131" s="3"/>
      <c r="FX131" s="3"/>
      <c r="FY131" s="3"/>
      <c r="FZ131" s="3"/>
      <c r="GA131" s="3"/>
      <c r="GB131" s="3"/>
      <c r="GC131" s="3"/>
      <c r="GD131" s="3"/>
      <c r="GE131" s="3"/>
      <c r="GF131" s="3"/>
      <c r="GG131" s="3"/>
      <c r="GH131" s="3"/>
      <c r="GI131" s="3"/>
      <c r="GJ131" s="3"/>
      <c r="GK131" s="3"/>
      <c r="GL131" s="3"/>
      <c r="GM131" s="3"/>
      <c r="GN131" s="3"/>
      <c r="GO131" s="3"/>
      <c r="GP131" s="3"/>
      <c r="GQ131" s="3"/>
      <c r="GR131" s="3"/>
      <c r="GS131" s="3"/>
      <c r="GT131" s="3"/>
      <c r="GU131" s="3"/>
      <c r="GV131" s="3"/>
      <c r="GW131" s="3"/>
      <c r="GX131" s="3"/>
      <c r="GY131" s="3"/>
      <c r="GZ131" s="3"/>
      <c r="HA131" s="3"/>
      <c r="HB131" s="3"/>
      <c r="HC131" s="3"/>
      <c r="HD131" s="3"/>
      <c r="HE131" s="3"/>
      <c r="HF131" s="3"/>
      <c r="HG131" s="3"/>
      <c r="HH131" s="3"/>
      <c r="HI131" s="3"/>
      <c r="HJ131" s="3"/>
      <c r="HK131" s="3"/>
      <c r="HL131" s="3"/>
      <c r="HM131" s="3"/>
      <c r="HN131" s="3"/>
      <c r="HO131" s="3"/>
      <c r="HP131" s="3"/>
      <c r="HQ131" s="3"/>
      <c r="HR131" s="3"/>
      <c r="HS131" s="3"/>
      <c r="HT131" s="3"/>
      <c r="HU131" s="3"/>
      <c r="HV131" s="3"/>
      <c r="HW131" s="3"/>
      <c r="HX131" s="3"/>
      <c r="HY131" s="3"/>
      <c r="HZ131" s="3"/>
      <c r="IA131" s="3"/>
      <c r="IB131" s="3"/>
      <c r="IC131" s="3"/>
      <c r="ID131" s="3"/>
      <c r="IE131" s="3"/>
      <c r="IF131" s="3"/>
      <c r="IG131" s="3"/>
      <c r="IH131" s="3"/>
      <c r="II131" s="3"/>
      <c r="IJ131" s="3"/>
      <c r="IK131" s="3"/>
      <c r="IL131" s="3"/>
      <c r="IM131" s="3"/>
      <c r="IN131" s="3"/>
      <c r="IO131" s="3"/>
      <c r="IP131" s="3"/>
      <c r="IQ131" s="3"/>
      <c r="IR131" s="3"/>
      <c r="IS131" s="3"/>
      <c r="IT131" s="3"/>
      <c r="IU131" s="3"/>
    </row>
    <row r="132" spans="2:255" ht="14.4" x14ac:dyDescent="0.3">
      <c r="B132" s="21"/>
      <c r="C132" s="20"/>
      <c r="D132" s="20"/>
      <c r="E132" s="20"/>
      <c r="F132" s="20"/>
      <c r="G132" s="20"/>
      <c r="H132" s="20"/>
      <c r="I132" s="20"/>
      <c r="J132" s="22"/>
      <c r="K132" s="20"/>
      <c r="L132" s="20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  <c r="AN132" s="3"/>
      <c r="AO132" s="3"/>
      <c r="AP132" s="3"/>
      <c r="AQ132" s="3"/>
      <c r="AR132" s="3"/>
      <c r="AS132" s="3"/>
      <c r="AT132" s="3"/>
      <c r="AU132" s="3"/>
      <c r="AV132" s="3"/>
      <c r="AW132" s="3"/>
      <c r="AX132" s="3"/>
      <c r="AY132" s="3"/>
      <c r="AZ132" s="3"/>
      <c r="BA132" s="3"/>
      <c r="BB132" s="3"/>
      <c r="BC132" s="3"/>
      <c r="BD132" s="3"/>
      <c r="BE132" s="3"/>
      <c r="BF132" s="3"/>
      <c r="BG132" s="3"/>
      <c r="BH132" s="3"/>
      <c r="BI132" s="3"/>
      <c r="BJ132" s="3"/>
      <c r="BK132" s="3"/>
      <c r="BL132" s="3"/>
      <c r="BM132" s="3"/>
      <c r="BN132" s="3"/>
      <c r="BO132" s="3"/>
      <c r="BP132" s="3"/>
      <c r="BQ132" s="3"/>
      <c r="BR132" s="3"/>
      <c r="BS132" s="3"/>
      <c r="BT132" s="3"/>
      <c r="BU132" s="3"/>
      <c r="BV132" s="3"/>
      <c r="BW132" s="3"/>
      <c r="BX132" s="3"/>
      <c r="BY132" s="3"/>
      <c r="BZ132" s="3"/>
      <c r="CA132" s="3"/>
      <c r="CB132" s="3"/>
      <c r="CC132" s="3"/>
      <c r="CD132" s="3"/>
      <c r="CE132" s="3"/>
      <c r="CF132" s="3"/>
      <c r="CG132" s="3"/>
      <c r="CH132" s="3"/>
      <c r="CI132" s="3"/>
      <c r="CJ132" s="3"/>
      <c r="CK132" s="3"/>
      <c r="CL132" s="3"/>
      <c r="CM132" s="3"/>
      <c r="CN132" s="3"/>
      <c r="CO132" s="3"/>
      <c r="CP132" s="3"/>
      <c r="CQ132" s="3"/>
      <c r="CR132" s="3"/>
      <c r="CS132" s="3"/>
      <c r="CT132" s="3"/>
      <c r="CU132" s="3"/>
      <c r="CV132" s="3"/>
      <c r="CW132" s="3"/>
      <c r="CX132" s="3"/>
      <c r="CY132" s="3"/>
      <c r="CZ132" s="3"/>
      <c r="DA132" s="3"/>
      <c r="DB132" s="3"/>
      <c r="DC132" s="3"/>
      <c r="DD132" s="3"/>
      <c r="DE132" s="3"/>
      <c r="DF132" s="3"/>
      <c r="DG132" s="3"/>
      <c r="DH132" s="3"/>
      <c r="DI132" s="3"/>
      <c r="DJ132" s="3"/>
      <c r="DK132" s="3"/>
      <c r="DL132" s="3"/>
      <c r="DM132" s="3"/>
      <c r="DN132" s="3"/>
      <c r="DO132" s="3"/>
      <c r="DP132" s="3"/>
      <c r="DQ132" s="3"/>
      <c r="DR132" s="3"/>
      <c r="DS132" s="3"/>
      <c r="DT132" s="3"/>
      <c r="DU132" s="3"/>
      <c r="DV132" s="3"/>
      <c r="DW132" s="3"/>
      <c r="DX132" s="3"/>
      <c r="DY132" s="3"/>
      <c r="DZ132" s="3"/>
      <c r="EA132" s="3"/>
      <c r="EB132" s="3"/>
      <c r="EC132" s="3"/>
      <c r="ED132" s="3"/>
      <c r="EE132" s="3"/>
      <c r="EF132" s="3"/>
      <c r="EG132" s="3"/>
      <c r="EH132" s="3"/>
      <c r="EI132" s="3"/>
      <c r="EJ132" s="3"/>
      <c r="EK132" s="3"/>
      <c r="EL132" s="3"/>
      <c r="EM132" s="3"/>
      <c r="EN132" s="3"/>
      <c r="EO132" s="3"/>
      <c r="EP132" s="3"/>
      <c r="EQ132" s="3"/>
      <c r="ER132" s="3"/>
      <c r="ES132" s="3"/>
      <c r="ET132" s="3"/>
      <c r="EU132" s="3"/>
      <c r="EV132" s="3"/>
      <c r="EW132" s="3"/>
      <c r="EX132" s="3"/>
      <c r="EY132" s="3"/>
      <c r="EZ132" s="3"/>
      <c r="FA132" s="3"/>
      <c r="FB132" s="3"/>
      <c r="FC132" s="3"/>
      <c r="FD132" s="3"/>
      <c r="FE132" s="3"/>
      <c r="FF132" s="3"/>
      <c r="FG132" s="3"/>
      <c r="FH132" s="3"/>
      <c r="FI132" s="3"/>
      <c r="FJ132" s="3"/>
      <c r="FK132" s="3"/>
      <c r="FL132" s="3"/>
      <c r="FM132" s="3"/>
      <c r="FN132" s="3"/>
      <c r="FO132" s="3"/>
      <c r="FP132" s="3"/>
      <c r="FQ132" s="3"/>
      <c r="FR132" s="3"/>
      <c r="FS132" s="3"/>
      <c r="FT132" s="3"/>
      <c r="FU132" s="3"/>
      <c r="FV132" s="3"/>
      <c r="FW132" s="3"/>
      <c r="FX132" s="3"/>
      <c r="FY132" s="3"/>
      <c r="FZ132" s="3"/>
      <c r="GA132" s="3"/>
      <c r="GB132" s="3"/>
      <c r="GC132" s="3"/>
      <c r="GD132" s="3"/>
      <c r="GE132" s="3"/>
      <c r="GF132" s="3"/>
      <c r="GG132" s="3"/>
      <c r="GH132" s="3"/>
      <c r="GI132" s="3"/>
      <c r="GJ132" s="3"/>
      <c r="GK132" s="3"/>
      <c r="GL132" s="3"/>
      <c r="GM132" s="3"/>
      <c r="GN132" s="3"/>
      <c r="GO132" s="3"/>
      <c r="GP132" s="3"/>
      <c r="GQ132" s="3"/>
      <c r="GR132" s="3"/>
      <c r="GS132" s="3"/>
      <c r="GT132" s="3"/>
      <c r="GU132" s="3"/>
      <c r="GV132" s="3"/>
      <c r="GW132" s="3"/>
      <c r="GX132" s="3"/>
      <c r="GY132" s="3"/>
      <c r="GZ132" s="3"/>
      <c r="HA132" s="3"/>
      <c r="HB132" s="3"/>
      <c r="HC132" s="3"/>
      <c r="HD132" s="3"/>
      <c r="HE132" s="3"/>
      <c r="HF132" s="3"/>
      <c r="HG132" s="3"/>
      <c r="HH132" s="3"/>
      <c r="HI132" s="3"/>
      <c r="HJ132" s="3"/>
      <c r="HK132" s="3"/>
      <c r="HL132" s="3"/>
      <c r="HM132" s="3"/>
      <c r="HN132" s="3"/>
      <c r="HO132" s="3"/>
      <c r="HP132" s="3"/>
      <c r="HQ132" s="3"/>
      <c r="HR132" s="3"/>
      <c r="HS132" s="3"/>
      <c r="HT132" s="3"/>
      <c r="HU132" s="3"/>
      <c r="HV132" s="3"/>
      <c r="HW132" s="3"/>
      <c r="HX132" s="3"/>
      <c r="HY132" s="3"/>
      <c r="HZ132" s="3"/>
      <c r="IA132" s="3"/>
      <c r="IB132" s="3"/>
      <c r="IC132" s="3"/>
      <c r="ID132" s="3"/>
      <c r="IE132" s="3"/>
      <c r="IF132" s="3"/>
      <c r="IG132" s="3"/>
      <c r="IH132" s="3"/>
      <c r="II132" s="3"/>
      <c r="IJ132" s="3"/>
      <c r="IK132" s="3"/>
      <c r="IL132" s="3"/>
      <c r="IM132" s="3"/>
      <c r="IN132" s="3"/>
      <c r="IO132" s="3"/>
      <c r="IP132" s="3"/>
      <c r="IQ132" s="3"/>
      <c r="IR132" s="3"/>
      <c r="IS132" s="3"/>
      <c r="IT132" s="3"/>
      <c r="IU132" s="3"/>
    </row>
    <row r="133" spans="2:255" ht="24.75" customHeight="1" x14ac:dyDescent="0.3">
      <c r="B133" s="93" t="s">
        <v>236</v>
      </c>
      <c r="C133" s="93"/>
      <c r="D133" s="93"/>
      <c r="E133" s="93"/>
      <c r="F133" s="93"/>
      <c r="G133" s="93"/>
      <c r="H133" s="93"/>
      <c r="I133" s="93"/>
      <c r="J133" s="93"/>
      <c r="K133" s="93"/>
    </row>
    <row r="134" spans="2:255" ht="6" customHeight="1" x14ac:dyDescent="0.3">
      <c r="B134" s="57"/>
      <c r="C134" s="57"/>
      <c r="D134" s="57"/>
      <c r="E134" s="57"/>
      <c r="F134" s="57"/>
      <c r="G134" s="57"/>
      <c r="H134" s="57"/>
      <c r="I134" s="57"/>
      <c r="J134" s="57"/>
      <c r="K134" s="57"/>
    </row>
    <row r="135" spans="2:255" ht="24.75" customHeight="1" x14ac:dyDescent="0.3">
      <c r="B135" s="93" t="s">
        <v>248</v>
      </c>
      <c r="C135" s="93"/>
      <c r="D135" s="93"/>
      <c r="E135" s="93"/>
      <c r="F135" s="93"/>
      <c r="G135" s="93"/>
      <c r="H135" s="93"/>
      <c r="I135" s="93"/>
      <c r="J135" s="93"/>
      <c r="K135" s="93"/>
    </row>
    <row r="136" spans="2:255" ht="6" customHeight="1" x14ac:dyDescent="0.3">
      <c r="B136" s="57"/>
      <c r="C136" s="57"/>
      <c r="D136" s="57"/>
      <c r="E136" s="57"/>
      <c r="F136" s="57"/>
      <c r="G136" s="57"/>
      <c r="H136" s="57"/>
      <c r="I136" s="57"/>
      <c r="J136" s="57"/>
      <c r="K136" s="57"/>
    </row>
    <row r="137" spans="2:255" ht="24.75" customHeight="1" x14ac:dyDescent="0.3">
      <c r="B137" s="93" t="s">
        <v>237</v>
      </c>
      <c r="C137" s="93"/>
      <c r="D137" s="93"/>
      <c r="E137" s="93"/>
      <c r="F137" s="93"/>
      <c r="G137" s="93"/>
      <c r="H137" s="93"/>
      <c r="I137" s="93"/>
      <c r="J137" s="93"/>
      <c r="K137" s="93"/>
      <c r="L137" s="35"/>
    </row>
    <row r="138" spans="2:255" ht="9.9" customHeight="1" x14ac:dyDescent="0.3">
      <c r="B138" s="25"/>
      <c r="C138" s="25"/>
    </row>
    <row r="139" spans="2:255" ht="13.8" x14ac:dyDescent="0.3">
      <c r="B139" s="3" t="s">
        <v>103</v>
      </c>
      <c r="C139" s="3"/>
      <c r="I139" s="2"/>
    </row>
    <row r="140" spans="2:255" ht="13.8" x14ac:dyDescent="0.3">
      <c r="B140" s="25"/>
      <c r="C140" s="25"/>
      <c r="J140" s="26"/>
    </row>
    <row r="141" spans="2:255" ht="22.8" thickBot="1" x14ac:dyDescent="0.55000000000000004">
      <c r="B141" s="81" t="s">
        <v>260</v>
      </c>
      <c r="C141" s="27"/>
      <c r="D141" s="28"/>
      <c r="E141" s="28"/>
      <c r="F141" s="29"/>
      <c r="G141" s="34" t="s">
        <v>218</v>
      </c>
      <c r="H141" s="89">
        <v>46300</v>
      </c>
      <c r="I141" s="89"/>
      <c r="J141" s="30"/>
    </row>
    <row r="142" spans="2:255" ht="13.8" x14ac:dyDescent="0.3">
      <c r="B142" s="31"/>
      <c r="C142" s="31"/>
      <c r="D142" s="88"/>
      <c r="E142" s="88"/>
      <c r="F142" s="29"/>
      <c r="G142" s="30"/>
      <c r="H142" s="30"/>
      <c r="I142" s="30"/>
      <c r="J142" s="30"/>
    </row>
    <row r="143" spans="2:255" ht="13.8" x14ac:dyDescent="0.3">
      <c r="B143" s="31"/>
      <c r="C143" s="31"/>
      <c r="D143" s="29"/>
      <c r="E143" s="29"/>
      <c r="F143" s="29"/>
      <c r="G143" s="30"/>
      <c r="H143" s="30"/>
    </row>
    <row r="144" spans="2:255" ht="13.8" x14ac:dyDescent="0.3">
      <c r="B144" s="31"/>
      <c r="C144" s="31"/>
      <c r="D144" s="29"/>
      <c r="E144" s="29"/>
      <c r="F144" s="29"/>
      <c r="G144" s="32"/>
      <c r="H144" s="32"/>
    </row>
    <row r="145" spans="2:10" ht="13.8" x14ac:dyDescent="0.3">
      <c r="B145" s="31"/>
      <c r="C145" s="31"/>
      <c r="D145" s="24"/>
      <c r="E145" s="24"/>
      <c r="F145" s="24"/>
      <c r="G145" s="33"/>
      <c r="H145" s="33"/>
      <c r="I145" s="87"/>
      <c r="J145" s="87"/>
    </row>
    <row r="146" spans="2:10" ht="13.8" x14ac:dyDescent="0.3">
      <c r="B146" s="31"/>
      <c r="C146" s="31"/>
      <c r="D146" s="24"/>
      <c r="E146" s="24"/>
      <c r="F146" s="24"/>
    </row>
    <row r="147" spans="2:10" ht="13.8" x14ac:dyDescent="0.3">
      <c r="B147" s="31"/>
      <c r="C147" s="31"/>
      <c r="D147" s="24"/>
      <c r="E147" s="24"/>
      <c r="F147" s="24"/>
    </row>
    <row r="148" spans="2:10" ht="13.8" x14ac:dyDescent="0.3">
      <c r="B148" s="31"/>
      <c r="C148" s="31"/>
      <c r="D148" s="24"/>
      <c r="E148" s="24"/>
      <c r="F148" s="24"/>
    </row>
    <row r="149" spans="2:10" ht="13.8" x14ac:dyDescent="0.3">
      <c r="B149" s="31"/>
      <c r="C149" s="31"/>
      <c r="D149" s="24"/>
      <c r="E149" s="24"/>
      <c r="F149" s="24"/>
    </row>
  </sheetData>
  <mergeCells count="16">
    <mergeCell ref="C3:F3"/>
    <mergeCell ref="J7:L7"/>
    <mergeCell ref="D7:F7"/>
    <mergeCell ref="G7:I7"/>
    <mergeCell ref="I145:J145"/>
    <mergeCell ref="D142:E142"/>
    <mergeCell ref="H141:I141"/>
    <mergeCell ref="B115:C115"/>
    <mergeCell ref="D116:L116"/>
    <mergeCell ref="D115:L115"/>
    <mergeCell ref="B137:K137"/>
    <mergeCell ref="B133:K133"/>
    <mergeCell ref="B135:K135"/>
    <mergeCell ref="D69:F69"/>
    <mergeCell ref="G69:I69"/>
    <mergeCell ref="J69:L69"/>
  </mergeCells>
  <phoneticPr fontId="2" type="noConversion"/>
  <printOptions horizontalCentered="1"/>
  <pageMargins left="0.25" right="0.25" top="0.5" bottom="0.5" header="0.3" footer="0.3"/>
  <pageSetup scale="86" fitToHeight="3" orientation="portrait" r:id="rId1"/>
  <headerFooter alignWithMargins="0">
    <oddFooter>&amp;CPage &amp;P of &amp;N</oddFooter>
  </headerFooter>
  <rowBreaks count="1" manualBreakCount="1">
    <brk id="114" max="11" man="1"/>
  </rowBreaks>
  <ignoredErrors>
    <ignoredError sqref="A9:A17" numberStoredAsText="1"/>
  </ignoredError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ADF201-443A-44F3-B02D-3DCD07CCAB25}">
  <dimension ref="A1:F104"/>
  <sheetViews>
    <sheetView topLeftCell="A64" workbookViewId="0">
      <selection activeCell="B102" sqref="B102"/>
    </sheetView>
  </sheetViews>
  <sheetFormatPr defaultRowHeight="13.2" x14ac:dyDescent="0.25"/>
  <cols>
    <col min="1" max="1" width="11.33203125" bestFit="1" customWidth="1"/>
    <col min="2" max="2" width="13.88671875" bestFit="1" customWidth="1"/>
    <col min="3" max="4" width="10.6640625" bestFit="1" customWidth="1"/>
  </cols>
  <sheetData>
    <row r="1" spans="1:6" x14ac:dyDescent="0.25">
      <c r="C1" s="54">
        <v>0.25</v>
      </c>
      <c r="D1" s="54">
        <v>0.75</v>
      </c>
    </row>
    <row r="2" spans="1:6" x14ac:dyDescent="0.25">
      <c r="A2" s="6" t="s">
        <v>1</v>
      </c>
      <c r="B2" t="s">
        <v>223</v>
      </c>
      <c r="C2" t="s">
        <v>224</v>
      </c>
      <c r="D2" t="s">
        <v>225</v>
      </c>
      <c r="E2" t="s">
        <v>0</v>
      </c>
      <c r="F2" t="s">
        <v>226</v>
      </c>
    </row>
    <row r="3" spans="1:6" x14ac:dyDescent="0.25">
      <c r="A3" s="1" t="s">
        <v>2</v>
      </c>
      <c r="B3" s="52">
        <f>'FA1'!J9</f>
        <v>833545</v>
      </c>
      <c r="C3" s="52">
        <f>B3*$C$1</f>
        <v>208386.25</v>
      </c>
      <c r="D3" s="52">
        <f>B3*$D$1</f>
        <v>625158.75</v>
      </c>
      <c r="E3" s="52">
        <f>SUM(C3:D3)</f>
        <v>833545</v>
      </c>
      <c r="F3" s="52">
        <f>B3-E3</f>
        <v>0</v>
      </c>
    </row>
    <row r="4" spans="1:6" x14ac:dyDescent="0.25">
      <c r="A4" s="1" t="s">
        <v>3</v>
      </c>
      <c r="B4" s="52">
        <f>'FA1'!J10</f>
        <v>63365</v>
      </c>
      <c r="C4" s="52">
        <f t="shared" ref="C4:C67" si="0">B4*$C$1</f>
        <v>15841.25</v>
      </c>
      <c r="D4" s="52">
        <f t="shared" ref="D4:D67" si="1">B4*$D$1</f>
        <v>47523.75</v>
      </c>
      <c r="E4" s="52">
        <f t="shared" ref="E4:E67" si="2">SUM(C4:D4)</f>
        <v>63365</v>
      </c>
      <c r="F4" s="52">
        <f t="shared" ref="F4:F67" si="3">B4-E4</f>
        <v>0</v>
      </c>
    </row>
    <row r="5" spans="1:6" x14ac:dyDescent="0.25">
      <c r="A5" s="1" t="s">
        <v>4</v>
      </c>
      <c r="B5" s="52">
        <f>'FA1'!J11</f>
        <v>14711</v>
      </c>
      <c r="C5" s="52">
        <f t="shared" si="0"/>
        <v>3677.75</v>
      </c>
      <c r="D5" s="52">
        <f t="shared" si="1"/>
        <v>11033.25</v>
      </c>
      <c r="E5" s="52">
        <f t="shared" si="2"/>
        <v>14711</v>
      </c>
      <c r="F5" s="52">
        <f t="shared" si="3"/>
        <v>0</v>
      </c>
    </row>
    <row r="6" spans="1:6" x14ac:dyDescent="0.25">
      <c r="A6" s="1" t="s">
        <v>5</v>
      </c>
      <c r="B6" s="52">
        <f>'FA1'!J12</f>
        <v>18298</v>
      </c>
      <c r="C6" s="52">
        <f t="shared" si="0"/>
        <v>4574.5</v>
      </c>
      <c r="D6" s="52">
        <f t="shared" si="1"/>
        <v>13723.5</v>
      </c>
      <c r="E6" s="52">
        <f t="shared" si="2"/>
        <v>18298</v>
      </c>
      <c r="F6" s="52">
        <f t="shared" si="3"/>
        <v>0</v>
      </c>
    </row>
    <row r="7" spans="1:6" x14ac:dyDescent="0.25">
      <c r="A7" s="1" t="s">
        <v>6</v>
      </c>
      <c r="B7" s="52">
        <f>'FA1'!J13</f>
        <v>62013</v>
      </c>
      <c r="C7" s="52">
        <f t="shared" si="0"/>
        <v>15503.25</v>
      </c>
      <c r="D7" s="52">
        <f t="shared" si="1"/>
        <v>46509.75</v>
      </c>
      <c r="E7" s="52">
        <f t="shared" si="2"/>
        <v>62013</v>
      </c>
      <c r="F7" s="52">
        <f t="shared" si="3"/>
        <v>0</v>
      </c>
    </row>
    <row r="8" spans="1:6" x14ac:dyDescent="0.25">
      <c r="A8" s="1" t="s">
        <v>7</v>
      </c>
      <c r="B8" s="52">
        <f>'FA1'!J14</f>
        <v>112765</v>
      </c>
      <c r="C8" s="52">
        <f t="shared" si="0"/>
        <v>28191.25</v>
      </c>
      <c r="D8" s="52">
        <f t="shared" si="1"/>
        <v>84573.75</v>
      </c>
      <c r="E8" s="52">
        <f t="shared" si="2"/>
        <v>112765</v>
      </c>
      <c r="F8" s="52">
        <f t="shared" si="3"/>
        <v>0</v>
      </c>
    </row>
    <row r="9" spans="1:6" x14ac:dyDescent="0.25">
      <c r="A9" s="1" t="s">
        <v>8</v>
      </c>
      <c r="B9" s="52">
        <f>'FA1'!J15</f>
        <v>48952</v>
      </c>
      <c r="C9" s="52">
        <f t="shared" si="0"/>
        <v>12238</v>
      </c>
      <c r="D9" s="52">
        <f t="shared" si="1"/>
        <v>36714</v>
      </c>
      <c r="E9" s="52">
        <f t="shared" si="2"/>
        <v>48952</v>
      </c>
      <c r="F9" s="52">
        <f t="shared" si="3"/>
        <v>0</v>
      </c>
    </row>
    <row r="10" spans="1:6" x14ac:dyDescent="0.25">
      <c r="A10" s="1" t="s">
        <v>9</v>
      </c>
      <c r="B10" s="52">
        <f>'FA1'!J16</f>
        <v>9234</v>
      </c>
      <c r="C10" s="52">
        <f t="shared" si="0"/>
        <v>2308.5</v>
      </c>
      <c r="D10" s="52">
        <f t="shared" si="1"/>
        <v>6925.5</v>
      </c>
      <c r="E10" s="52">
        <f t="shared" si="2"/>
        <v>9234</v>
      </c>
      <c r="F10" s="52">
        <f t="shared" si="3"/>
        <v>0</v>
      </c>
    </row>
    <row r="11" spans="1:6" x14ac:dyDescent="0.25">
      <c r="A11" s="1" t="s">
        <v>10</v>
      </c>
      <c r="B11" s="52">
        <f>'FA1'!J17</f>
        <v>64136</v>
      </c>
      <c r="C11" s="52">
        <f t="shared" si="0"/>
        <v>16034</v>
      </c>
      <c r="D11" s="52">
        <f t="shared" si="1"/>
        <v>48102</v>
      </c>
      <c r="E11" s="52">
        <f t="shared" si="2"/>
        <v>64136</v>
      </c>
      <c r="F11" s="52">
        <f t="shared" si="3"/>
        <v>0</v>
      </c>
    </row>
    <row r="12" spans="1:6" x14ac:dyDescent="0.25">
      <c r="A12" s="1" t="s">
        <v>11</v>
      </c>
      <c r="B12" s="52">
        <f>'FA1'!J18</f>
        <v>86087</v>
      </c>
      <c r="C12" s="52">
        <f t="shared" si="0"/>
        <v>21521.75</v>
      </c>
      <c r="D12" s="52">
        <f t="shared" si="1"/>
        <v>64565.25</v>
      </c>
      <c r="E12" s="52">
        <f t="shared" si="2"/>
        <v>86087</v>
      </c>
      <c r="F12" s="52">
        <f t="shared" si="3"/>
        <v>0</v>
      </c>
    </row>
    <row r="13" spans="1:6" x14ac:dyDescent="0.25">
      <c r="A13" s="1" t="s">
        <v>12</v>
      </c>
      <c r="B13" s="52">
        <f>'FA1'!J19</f>
        <v>470243</v>
      </c>
      <c r="C13" s="52">
        <f t="shared" si="0"/>
        <v>117560.75</v>
      </c>
      <c r="D13" s="52">
        <f t="shared" si="1"/>
        <v>352682.25</v>
      </c>
      <c r="E13" s="52">
        <f t="shared" si="2"/>
        <v>470243</v>
      </c>
      <c r="F13" s="52">
        <f t="shared" si="3"/>
        <v>0</v>
      </c>
    </row>
    <row r="14" spans="1:6" x14ac:dyDescent="0.25">
      <c r="A14" s="1" t="s">
        <v>13</v>
      </c>
      <c r="B14" s="52">
        <f>'FA1'!J20</f>
        <v>399235</v>
      </c>
      <c r="C14" s="52">
        <f t="shared" si="0"/>
        <v>99808.75</v>
      </c>
      <c r="D14" s="52">
        <f t="shared" si="1"/>
        <v>299426.25</v>
      </c>
      <c r="E14" s="52">
        <f t="shared" si="2"/>
        <v>399235</v>
      </c>
      <c r="F14" s="52">
        <f t="shared" si="3"/>
        <v>0</v>
      </c>
    </row>
    <row r="15" spans="1:6" x14ac:dyDescent="0.25">
      <c r="A15" s="1" t="s">
        <v>14</v>
      </c>
      <c r="B15" s="52">
        <f>'FA1'!J21</f>
        <v>282902</v>
      </c>
      <c r="C15" s="52">
        <f t="shared" si="0"/>
        <v>70725.5</v>
      </c>
      <c r="D15" s="52">
        <f t="shared" si="1"/>
        <v>212176.5</v>
      </c>
      <c r="E15" s="52">
        <f t="shared" si="2"/>
        <v>282902</v>
      </c>
      <c r="F15" s="52">
        <f t="shared" si="3"/>
        <v>0</v>
      </c>
    </row>
    <row r="16" spans="1:6" x14ac:dyDescent="0.25">
      <c r="A16" s="1" t="s">
        <v>15</v>
      </c>
      <c r="B16" s="52">
        <f>'FA1'!J22</f>
        <v>675846</v>
      </c>
      <c r="C16" s="52">
        <f t="shared" si="0"/>
        <v>168961.5</v>
      </c>
      <c r="D16" s="52">
        <f t="shared" si="1"/>
        <v>506884.5</v>
      </c>
      <c r="E16" s="52">
        <f t="shared" si="2"/>
        <v>675846</v>
      </c>
      <c r="F16" s="52">
        <f t="shared" si="3"/>
        <v>0</v>
      </c>
    </row>
    <row r="17" spans="1:6" x14ac:dyDescent="0.25">
      <c r="A17" s="1" t="s">
        <v>16</v>
      </c>
      <c r="B17" s="52">
        <f>'FA1'!J23</f>
        <v>1880</v>
      </c>
      <c r="C17" s="52">
        <f t="shared" si="0"/>
        <v>470</v>
      </c>
      <c r="D17" s="52">
        <f t="shared" si="1"/>
        <v>1410</v>
      </c>
      <c r="E17" s="52">
        <f t="shared" si="2"/>
        <v>1880</v>
      </c>
      <c r="F17" s="52">
        <f t="shared" si="3"/>
        <v>0</v>
      </c>
    </row>
    <row r="18" spans="1:6" x14ac:dyDescent="0.25">
      <c r="A18" s="1" t="s">
        <v>17</v>
      </c>
      <c r="B18" s="52">
        <f>'FA1'!J24</f>
        <v>49910</v>
      </c>
      <c r="C18" s="52">
        <f t="shared" si="0"/>
        <v>12477.5</v>
      </c>
      <c r="D18" s="52">
        <f t="shared" si="1"/>
        <v>37432.5</v>
      </c>
      <c r="E18" s="52">
        <f t="shared" si="2"/>
        <v>49910</v>
      </c>
      <c r="F18" s="52">
        <f t="shared" si="3"/>
        <v>0</v>
      </c>
    </row>
    <row r="19" spans="1:6" x14ac:dyDescent="0.25">
      <c r="A19" s="1" t="s">
        <v>18</v>
      </c>
      <c r="B19" s="52">
        <f>'FA1'!J25</f>
        <v>40315</v>
      </c>
      <c r="C19" s="52">
        <f t="shared" si="0"/>
        <v>10078.75</v>
      </c>
      <c r="D19" s="52">
        <f t="shared" si="1"/>
        <v>30236.25</v>
      </c>
      <c r="E19" s="52">
        <f t="shared" si="2"/>
        <v>40315</v>
      </c>
      <c r="F19" s="52">
        <f t="shared" si="3"/>
        <v>0</v>
      </c>
    </row>
    <row r="20" spans="1:6" x14ac:dyDescent="0.25">
      <c r="A20" s="1" t="s">
        <v>19</v>
      </c>
      <c r="B20" s="52">
        <f>'FA1'!J26</f>
        <v>266151</v>
      </c>
      <c r="C20" s="52">
        <f t="shared" si="0"/>
        <v>66537.75</v>
      </c>
      <c r="D20" s="52">
        <f t="shared" si="1"/>
        <v>199613.25</v>
      </c>
      <c r="E20" s="52">
        <f t="shared" si="2"/>
        <v>266151</v>
      </c>
      <c r="F20" s="52">
        <f t="shared" si="3"/>
        <v>0</v>
      </c>
    </row>
    <row r="21" spans="1:6" x14ac:dyDescent="0.25">
      <c r="A21" s="1" t="s">
        <v>20</v>
      </c>
      <c r="B21" s="52">
        <f>'FA1'!J27</f>
        <v>334717</v>
      </c>
      <c r="C21" s="52">
        <f t="shared" si="0"/>
        <v>83679.25</v>
      </c>
      <c r="D21" s="52">
        <f t="shared" si="1"/>
        <v>251037.75</v>
      </c>
      <c r="E21" s="52">
        <f t="shared" si="2"/>
        <v>334717</v>
      </c>
      <c r="F21" s="52">
        <f t="shared" si="3"/>
        <v>0</v>
      </c>
    </row>
    <row r="22" spans="1:6" x14ac:dyDescent="0.25">
      <c r="A22" s="1" t="s">
        <v>21</v>
      </c>
      <c r="B22" s="52">
        <f>'FA1'!J28</f>
        <v>139343</v>
      </c>
      <c r="C22" s="52">
        <f t="shared" si="0"/>
        <v>34835.75</v>
      </c>
      <c r="D22" s="52">
        <f t="shared" si="1"/>
        <v>104507.25</v>
      </c>
      <c r="E22" s="52">
        <f t="shared" si="2"/>
        <v>139343</v>
      </c>
      <c r="F22" s="52">
        <f t="shared" si="3"/>
        <v>0</v>
      </c>
    </row>
    <row r="23" spans="1:6" x14ac:dyDescent="0.25">
      <c r="A23" s="1" t="s">
        <v>22</v>
      </c>
      <c r="B23" s="52">
        <f>'FA1'!J29</f>
        <v>3216</v>
      </c>
      <c r="C23" s="52">
        <f t="shared" si="0"/>
        <v>804</v>
      </c>
      <c r="D23" s="52">
        <f t="shared" si="1"/>
        <v>2412</v>
      </c>
      <c r="E23" s="52">
        <f t="shared" si="2"/>
        <v>3216</v>
      </c>
      <c r="F23" s="52">
        <f t="shared" si="3"/>
        <v>0</v>
      </c>
    </row>
    <row r="24" spans="1:6" x14ac:dyDescent="0.25">
      <c r="A24" s="1" t="s">
        <v>23</v>
      </c>
      <c r="B24" s="52">
        <f>'FA1'!J30</f>
        <v>51099</v>
      </c>
      <c r="C24" s="52">
        <f t="shared" si="0"/>
        <v>12774.75</v>
      </c>
      <c r="D24" s="52">
        <f t="shared" si="1"/>
        <v>38324.25</v>
      </c>
      <c r="E24" s="52">
        <f t="shared" si="2"/>
        <v>51099</v>
      </c>
      <c r="F24" s="52">
        <f t="shared" si="3"/>
        <v>0</v>
      </c>
    </row>
    <row r="25" spans="1:6" x14ac:dyDescent="0.25">
      <c r="A25" s="1" t="s">
        <v>24</v>
      </c>
      <c r="B25" s="52">
        <f>'FA1'!J31</f>
        <v>240442</v>
      </c>
      <c r="C25" s="52">
        <f t="shared" si="0"/>
        <v>60110.5</v>
      </c>
      <c r="D25" s="52">
        <f t="shared" si="1"/>
        <v>180331.5</v>
      </c>
      <c r="E25" s="52">
        <f t="shared" si="2"/>
        <v>240442</v>
      </c>
      <c r="F25" s="52">
        <f t="shared" si="3"/>
        <v>0</v>
      </c>
    </row>
    <row r="26" spans="1:6" x14ac:dyDescent="0.25">
      <c r="A26" s="1" t="s">
        <v>25</v>
      </c>
      <c r="B26" s="52">
        <f>'FA1'!J32</f>
        <v>87283</v>
      </c>
      <c r="C26" s="52">
        <f t="shared" si="0"/>
        <v>21820.75</v>
      </c>
      <c r="D26" s="52">
        <f t="shared" si="1"/>
        <v>65462.25</v>
      </c>
      <c r="E26" s="52">
        <f t="shared" si="2"/>
        <v>87283</v>
      </c>
      <c r="F26" s="52">
        <f t="shared" si="3"/>
        <v>0</v>
      </c>
    </row>
    <row r="27" spans="1:6" x14ac:dyDescent="0.25">
      <c r="A27" s="1" t="s">
        <v>26</v>
      </c>
      <c r="B27" s="52">
        <f>'FA1'!J33</f>
        <v>183460</v>
      </c>
      <c r="C27" s="52">
        <f t="shared" si="0"/>
        <v>45865</v>
      </c>
      <c r="D27" s="52">
        <f t="shared" si="1"/>
        <v>137595</v>
      </c>
      <c r="E27" s="52">
        <f t="shared" si="2"/>
        <v>183460</v>
      </c>
      <c r="F27" s="52">
        <f t="shared" si="3"/>
        <v>0</v>
      </c>
    </row>
    <row r="28" spans="1:6" x14ac:dyDescent="0.25">
      <c r="A28" s="1" t="s">
        <v>27</v>
      </c>
      <c r="B28" s="52">
        <f>'FA1'!J34</f>
        <v>769289</v>
      </c>
      <c r="C28" s="52">
        <f t="shared" si="0"/>
        <v>192322.25</v>
      </c>
      <c r="D28" s="52">
        <f t="shared" si="1"/>
        <v>576966.75</v>
      </c>
      <c r="E28" s="52">
        <f t="shared" si="2"/>
        <v>769289</v>
      </c>
      <c r="F28" s="52">
        <f t="shared" si="3"/>
        <v>0</v>
      </c>
    </row>
    <row r="29" spans="1:6" x14ac:dyDescent="0.25">
      <c r="A29" s="1" t="s">
        <v>28</v>
      </c>
      <c r="B29" s="52">
        <f>'FA1'!J35</f>
        <v>19623</v>
      </c>
      <c r="C29" s="52">
        <f t="shared" si="0"/>
        <v>4905.75</v>
      </c>
      <c r="D29" s="52">
        <f t="shared" si="1"/>
        <v>14717.25</v>
      </c>
      <c r="E29" s="52">
        <f t="shared" si="2"/>
        <v>19623</v>
      </c>
      <c r="F29" s="52">
        <f t="shared" si="3"/>
        <v>0</v>
      </c>
    </row>
    <row r="30" spans="1:6" x14ac:dyDescent="0.25">
      <c r="A30" s="1" t="s">
        <v>29</v>
      </c>
      <c r="B30" s="52">
        <f>'FA1'!J36</f>
        <v>26247</v>
      </c>
      <c r="C30" s="52">
        <f t="shared" si="0"/>
        <v>6561.75</v>
      </c>
      <c r="D30" s="52">
        <f t="shared" si="1"/>
        <v>19685.25</v>
      </c>
      <c r="E30" s="52">
        <f t="shared" si="2"/>
        <v>26247</v>
      </c>
      <c r="F30" s="52">
        <f t="shared" si="3"/>
        <v>0</v>
      </c>
    </row>
    <row r="31" spans="1:6" x14ac:dyDescent="0.25">
      <c r="A31" s="1" t="s">
        <v>30</v>
      </c>
      <c r="B31" s="52">
        <f>'FA1'!J37</f>
        <v>702970</v>
      </c>
      <c r="C31" s="52">
        <f t="shared" si="0"/>
        <v>175742.5</v>
      </c>
      <c r="D31" s="52">
        <f t="shared" si="1"/>
        <v>527227.5</v>
      </c>
      <c r="E31" s="52">
        <f t="shared" si="2"/>
        <v>702970</v>
      </c>
      <c r="F31" s="52">
        <f t="shared" si="3"/>
        <v>0</v>
      </c>
    </row>
    <row r="32" spans="1:6" x14ac:dyDescent="0.25">
      <c r="A32" s="1" t="s">
        <v>31</v>
      </c>
      <c r="B32" s="52">
        <f>'FA1'!J38</f>
        <v>9185</v>
      </c>
      <c r="C32" s="52">
        <f t="shared" si="0"/>
        <v>2296.25</v>
      </c>
      <c r="D32" s="52">
        <f t="shared" si="1"/>
        <v>6888.75</v>
      </c>
      <c r="E32" s="52">
        <f t="shared" si="2"/>
        <v>9185</v>
      </c>
      <c r="F32" s="52">
        <f t="shared" si="3"/>
        <v>0</v>
      </c>
    </row>
    <row r="33" spans="1:6" x14ac:dyDescent="0.25">
      <c r="A33" s="1" t="s">
        <v>32</v>
      </c>
      <c r="B33" s="52">
        <f>'FA1'!J39</f>
        <v>75245</v>
      </c>
      <c r="C33" s="52">
        <f t="shared" si="0"/>
        <v>18811.25</v>
      </c>
      <c r="D33" s="52">
        <f t="shared" si="1"/>
        <v>56433.75</v>
      </c>
      <c r="E33" s="52">
        <f t="shared" si="2"/>
        <v>75245</v>
      </c>
      <c r="F33" s="52">
        <f t="shared" si="3"/>
        <v>0</v>
      </c>
    </row>
    <row r="34" spans="1:6" x14ac:dyDescent="0.25">
      <c r="A34" s="1" t="s">
        <v>33</v>
      </c>
      <c r="B34" s="52">
        <f>'FA1'!J40</f>
        <v>329077</v>
      </c>
      <c r="C34" s="52">
        <f t="shared" si="0"/>
        <v>82269.25</v>
      </c>
      <c r="D34" s="52">
        <f t="shared" si="1"/>
        <v>246807.75</v>
      </c>
      <c r="E34" s="52">
        <f t="shared" si="2"/>
        <v>329077</v>
      </c>
      <c r="F34" s="52">
        <f t="shared" si="3"/>
        <v>0</v>
      </c>
    </row>
    <row r="35" spans="1:6" x14ac:dyDescent="0.25">
      <c r="A35" s="1" t="s">
        <v>34</v>
      </c>
      <c r="B35" s="52">
        <f>'FA1'!J41</f>
        <v>225008</v>
      </c>
      <c r="C35" s="52">
        <f t="shared" si="0"/>
        <v>56252</v>
      </c>
      <c r="D35" s="52">
        <f t="shared" si="1"/>
        <v>168756</v>
      </c>
      <c r="E35" s="52">
        <f t="shared" si="2"/>
        <v>225008</v>
      </c>
      <c r="F35" s="52">
        <f t="shared" si="3"/>
        <v>0</v>
      </c>
    </row>
    <row r="36" spans="1:6" x14ac:dyDescent="0.25">
      <c r="A36" s="1" t="s">
        <v>35</v>
      </c>
      <c r="B36" s="52">
        <f>'FA1'!J42</f>
        <v>270927</v>
      </c>
      <c r="C36" s="52">
        <f t="shared" si="0"/>
        <v>67731.75</v>
      </c>
      <c r="D36" s="52">
        <f t="shared" si="1"/>
        <v>203195.25</v>
      </c>
      <c r="E36" s="52">
        <f t="shared" si="2"/>
        <v>270927</v>
      </c>
      <c r="F36" s="52">
        <f t="shared" si="3"/>
        <v>0</v>
      </c>
    </row>
    <row r="37" spans="1:6" x14ac:dyDescent="0.25">
      <c r="A37" s="1" t="s">
        <v>36</v>
      </c>
      <c r="B37" s="52">
        <f>'FA1'!J43</f>
        <v>23451</v>
      </c>
      <c r="C37" s="52">
        <f t="shared" si="0"/>
        <v>5862.75</v>
      </c>
      <c r="D37" s="52">
        <f t="shared" si="1"/>
        <v>17588.25</v>
      </c>
      <c r="E37" s="52">
        <f t="shared" si="2"/>
        <v>23451</v>
      </c>
      <c r="F37" s="52">
        <f t="shared" si="3"/>
        <v>0</v>
      </c>
    </row>
    <row r="38" spans="1:6" x14ac:dyDescent="0.25">
      <c r="A38" s="1" t="s">
        <v>37</v>
      </c>
      <c r="B38" s="52">
        <f>'FA1'!J44</f>
        <v>407058</v>
      </c>
      <c r="C38" s="52">
        <f t="shared" si="0"/>
        <v>101764.5</v>
      </c>
      <c r="D38" s="52">
        <f t="shared" si="1"/>
        <v>305293.5</v>
      </c>
      <c r="E38" s="52">
        <f t="shared" si="2"/>
        <v>407058</v>
      </c>
      <c r="F38" s="52">
        <f t="shared" si="3"/>
        <v>0</v>
      </c>
    </row>
    <row r="39" spans="1:6" x14ac:dyDescent="0.25">
      <c r="A39" s="1" t="s">
        <v>38</v>
      </c>
      <c r="B39" s="52">
        <f>'FA1'!J45</f>
        <v>24131</v>
      </c>
      <c r="C39" s="52">
        <f t="shared" si="0"/>
        <v>6032.75</v>
      </c>
      <c r="D39" s="52">
        <f t="shared" si="1"/>
        <v>18098.25</v>
      </c>
      <c r="E39" s="52">
        <f t="shared" si="2"/>
        <v>24131</v>
      </c>
      <c r="F39" s="52">
        <f t="shared" si="3"/>
        <v>0</v>
      </c>
    </row>
    <row r="40" spans="1:6" x14ac:dyDescent="0.25">
      <c r="A40" s="1" t="s">
        <v>39</v>
      </c>
      <c r="B40" s="52">
        <f>'FA1'!J46</f>
        <v>27627</v>
      </c>
      <c r="C40" s="52">
        <f t="shared" si="0"/>
        <v>6906.75</v>
      </c>
      <c r="D40" s="52">
        <f t="shared" si="1"/>
        <v>20720.25</v>
      </c>
      <c r="E40" s="52">
        <f t="shared" si="2"/>
        <v>27627</v>
      </c>
      <c r="F40" s="52">
        <f t="shared" si="3"/>
        <v>0</v>
      </c>
    </row>
    <row r="41" spans="1:6" x14ac:dyDescent="0.25">
      <c r="A41" s="1" t="s">
        <v>40</v>
      </c>
      <c r="B41" s="52">
        <f>'FA1'!J47</f>
        <v>318948</v>
      </c>
      <c r="C41" s="52">
        <f t="shared" si="0"/>
        <v>79737</v>
      </c>
      <c r="D41" s="52">
        <f t="shared" si="1"/>
        <v>239211</v>
      </c>
      <c r="E41" s="52">
        <f t="shared" si="2"/>
        <v>318948</v>
      </c>
      <c r="F41" s="52">
        <f t="shared" si="3"/>
        <v>0</v>
      </c>
    </row>
    <row r="42" spans="1:6" x14ac:dyDescent="0.25">
      <c r="A42" s="1" t="s">
        <v>41</v>
      </c>
      <c r="B42" s="52">
        <f>'FA1'!J48</f>
        <v>22769</v>
      </c>
      <c r="C42" s="52">
        <f t="shared" si="0"/>
        <v>5692.25</v>
      </c>
      <c r="D42" s="52">
        <f t="shared" si="1"/>
        <v>17076.75</v>
      </c>
      <c r="E42" s="52">
        <f t="shared" si="2"/>
        <v>22769</v>
      </c>
      <c r="F42" s="52">
        <f t="shared" si="3"/>
        <v>0</v>
      </c>
    </row>
    <row r="43" spans="1:6" x14ac:dyDescent="0.25">
      <c r="A43" s="1" t="s">
        <v>42</v>
      </c>
      <c r="B43" s="52">
        <f>'FA1'!J49</f>
        <v>526131</v>
      </c>
      <c r="C43" s="52">
        <f t="shared" si="0"/>
        <v>131532.75</v>
      </c>
      <c r="D43" s="52">
        <f t="shared" si="1"/>
        <v>394598.25</v>
      </c>
      <c r="E43" s="52">
        <f t="shared" si="2"/>
        <v>526131</v>
      </c>
      <c r="F43" s="52">
        <f t="shared" si="3"/>
        <v>0</v>
      </c>
    </row>
    <row r="44" spans="1:6" x14ac:dyDescent="0.25">
      <c r="A44" s="1" t="s">
        <v>43</v>
      </c>
      <c r="B44" s="52">
        <f>'FA1'!J50</f>
        <v>603062</v>
      </c>
      <c r="C44" s="52">
        <f t="shared" si="0"/>
        <v>150765.5</v>
      </c>
      <c r="D44" s="52">
        <f t="shared" si="1"/>
        <v>452296.5</v>
      </c>
      <c r="E44" s="52">
        <f t="shared" si="2"/>
        <v>603062</v>
      </c>
      <c r="F44" s="52">
        <f t="shared" si="3"/>
        <v>0</v>
      </c>
    </row>
    <row r="45" spans="1:6" x14ac:dyDescent="0.25">
      <c r="A45" s="1" t="s">
        <v>44</v>
      </c>
      <c r="B45" s="52">
        <f>'FA1'!J51</f>
        <v>214874</v>
      </c>
      <c r="C45" s="52">
        <f t="shared" si="0"/>
        <v>53718.5</v>
      </c>
      <c r="D45" s="52">
        <f t="shared" si="1"/>
        <v>161155.5</v>
      </c>
      <c r="E45" s="52">
        <f t="shared" si="2"/>
        <v>214874</v>
      </c>
      <c r="F45" s="52">
        <f t="shared" si="3"/>
        <v>0</v>
      </c>
    </row>
    <row r="46" spans="1:6" x14ac:dyDescent="0.25">
      <c r="A46" s="1" t="s">
        <v>45</v>
      </c>
      <c r="B46" s="52">
        <f>'FA1'!J52</f>
        <v>272300</v>
      </c>
      <c r="C46" s="52">
        <f t="shared" si="0"/>
        <v>68075</v>
      </c>
      <c r="D46" s="52">
        <f t="shared" si="1"/>
        <v>204225</v>
      </c>
      <c r="E46" s="52">
        <f t="shared" si="2"/>
        <v>272300</v>
      </c>
      <c r="F46" s="52">
        <f t="shared" si="3"/>
        <v>0</v>
      </c>
    </row>
    <row r="47" spans="1:6" x14ac:dyDescent="0.25">
      <c r="A47" s="1" t="s">
        <v>46</v>
      </c>
      <c r="B47" s="52">
        <f>'FA1'!J53</f>
        <v>365371</v>
      </c>
      <c r="C47" s="52">
        <f t="shared" si="0"/>
        <v>91342.75</v>
      </c>
      <c r="D47" s="52">
        <f t="shared" si="1"/>
        <v>274028.25</v>
      </c>
      <c r="E47" s="52">
        <f t="shared" si="2"/>
        <v>365371</v>
      </c>
      <c r="F47" s="52">
        <f t="shared" si="3"/>
        <v>0</v>
      </c>
    </row>
    <row r="48" spans="1:6" x14ac:dyDescent="0.25">
      <c r="A48" s="1" t="s">
        <v>47</v>
      </c>
      <c r="B48" s="52">
        <f>'FA1'!J54</f>
        <v>38649</v>
      </c>
      <c r="C48" s="52">
        <f t="shared" si="0"/>
        <v>9662.25</v>
      </c>
      <c r="D48" s="52">
        <f t="shared" si="1"/>
        <v>28986.75</v>
      </c>
      <c r="E48" s="52">
        <f t="shared" si="2"/>
        <v>38649</v>
      </c>
      <c r="F48" s="52">
        <f t="shared" si="3"/>
        <v>0</v>
      </c>
    </row>
    <row r="49" spans="1:6" x14ac:dyDescent="0.25">
      <c r="A49" s="1" t="s">
        <v>48</v>
      </c>
      <c r="B49" s="52">
        <f>'FA1'!J55</f>
        <v>35820</v>
      </c>
      <c r="C49" s="52">
        <f t="shared" si="0"/>
        <v>8955</v>
      </c>
      <c r="D49" s="52">
        <f t="shared" si="1"/>
        <v>26865</v>
      </c>
      <c r="E49" s="52">
        <f t="shared" si="2"/>
        <v>35820</v>
      </c>
      <c r="F49" s="52">
        <f t="shared" si="3"/>
        <v>0</v>
      </c>
    </row>
    <row r="50" spans="1:6" x14ac:dyDescent="0.25">
      <c r="A50" s="1" t="s">
        <v>49</v>
      </c>
      <c r="B50" s="52">
        <f>'FA1'!J56</f>
        <v>1819</v>
      </c>
      <c r="C50" s="52">
        <f t="shared" si="0"/>
        <v>454.75</v>
      </c>
      <c r="D50" s="52">
        <f t="shared" si="1"/>
        <v>1364.25</v>
      </c>
      <c r="E50" s="52">
        <f t="shared" si="2"/>
        <v>1819</v>
      </c>
      <c r="F50" s="52">
        <f t="shared" si="3"/>
        <v>0</v>
      </c>
    </row>
    <row r="51" spans="1:6" x14ac:dyDescent="0.25">
      <c r="A51" s="1" t="s">
        <v>50</v>
      </c>
      <c r="B51" s="52">
        <f>'FA1'!J57</f>
        <v>235513</v>
      </c>
      <c r="C51" s="52">
        <f t="shared" si="0"/>
        <v>58878.25</v>
      </c>
      <c r="D51" s="52">
        <f t="shared" si="1"/>
        <v>176634.75</v>
      </c>
      <c r="E51" s="52">
        <f t="shared" si="2"/>
        <v>235513</v>
      </c>
      <c r="F51" s="52">
        <f t="shared" si="3"/>
        <v>0</v>
      </c>
    </row>
    <row r="52" spans="1:6" x14ac:dyDescent="0.25">
      <c r="A52" s="1" t="s">
        <v>51</v>
      </c>
      <c r="B52" s="52">
        <f>'FA1'!J58</f>
        <v>33095</v>
      </c>
      <c r="C52" s="52">
        <f t="shared" si="0"/>
        <v>8273.75</v>
      </c>
      <c r="D52" s="52">
        <f t="shared" si="1"/>
        <v>24821.25</v>
      </c>
      <c r="E52" s="52">
        <f t="shared" si="2"/>
        <v>33095</v>
      </c>
      <c r="F52" s="52">
        <f t="shared" si="3"/>
        <v>0</v>
      </c>
    </row>
    <row r="53" spans="1:6" x14ac:dyDescent="0.25">
      <c r="A53" s="1" t="s">
        <v>52</v>
      </c>
      <c r="B53" s="52">
        <f>'FA1'!J59</f>
        <v>674140</v>
      </c>
      <c r="C53" s="52">
        <f t="shared" si="0"/>
        <v>168535</v>
      </c>
      <c r="D53" s="52">
        <f t="shared" si="1"/>
        <v>505605</v>
      </c>
      <c r="E53" s="52">
        <f t="shared" si="2"/>
        <v>674140</v>
      </c>
      <c r="F53" s="52">
        <f t="shared" si="3"/>
        <v>0</v>
      </c>
    </row>
    <row r="54" spans="1:6" x14ac:dyDescent="0.25">
      <c r="A54" s="1" t="s">
        <v>53</v>
      </c>
      <c r="B54" s="52">
        <f>'FA1'!J60</f>
        <v>21829</v>
      </c>
      <c r="C54" s="52">
        <f t="shared" si="0"/>
        <v>5457.25</v>
      </c>
      <c r="D54" s="52">
        <f t="shared" si="1"/>
        <v>16371.75</v>
      </c>
      <c r="E54" s="52">
        <f t="shared" si="2"/>
        <v>21829</v>
      </c>
      <c r="F54" s="52">
        <f t="shared" si="3"/>
        <v>0</v>
      </c>
    </row>
    <row r="55" spans="1:6" x14ac:dyDescent="0.25">
      <c r="A55" s="1" t="s">
        <v>54</v>
      </c>
      <c r="B55" s="52">
        <f>'FA1'!J61</f>
        <v>142832</v>
      </c>
      <c r="C55" s="52">
        <f t="shared" si="0"/>
        <v>35708</v>
      </c>
      <c r="D55" s="52">
        <f t="shared" si="1"/>
        <v>107124</v>
      </c>
      <c r="E55" s="52">
        <f t="shared" si="2"/>
        <v>142832</v>
      </c>
      <c r="F55" s="52">
        <f t="shared" si="3"/>
        <v>0</v>
      </c>
    </row>
    <row r="56" spans="1:6" x14ac:dyDescent="0.25">
      <c r="A56" s="1" t="s">
        <v>55</v>
      </c>
      <c r="B56" s="52">
        <f>'FA1'!J62</f>
        <v>64739</v>
      </c>
      <c r="C56" s="52">
        <f t="shared" si="0"/>
        <v>16184.75</v>
      </c>
      <c r="D56" s="52">
        <f t="shared" si="1"/>
        <v>48554.25</v>
      </c>
      <c r="E56" s="52">
        <f t="shared" si="2"/>
        <v>64739</v>
      </c>
      <c r="F56" s="52">
        <f t="shared" si="3"/>
        <v>0</v>
      </c>
    </row>
    <row r="57" spans="1:6" x14ac:dyDescent="0.25">
      <c r="A57" s="1" t="s">
        <v>56</v>
      </c>
      <c r="B57" s="52">
        <f>'FA1'!J63</f>
        <v>122558</v>
      </c>
      <c r="C57" s="52">
        <f t="shared" si="0"/>
        <v>30639.5</v>
      </c>
      <c r="D57" s="52">
        <f t="shared" si="1"/>
        <v>91918.5</v>
      </c>
      <c r="E57" s="52">
        <f t="shared" si="2"/>
        <v>122558</v>
      </c>
      <c r="F57" s="52">
        <f t="shared" si="3"/>
        <v>0</v>
      </c>
    </row>
    <row r="58" spans="1:6" x14ac:dyDescent="0.25">
      <c r="A58" s="1" t="s">
        <v>57</v>
      </c>
      <c r="B58" s="52">
        <f>'FA1'!J64</f>
        <v>77260</v>
      </c>
      <c r="C58" s="52">
        <f t="shared" si="0"/>
        <v>19315</v>
      </c>
      <c r="D58" s="52">
        <f t="shared" si="1"/>
        <v>57945</v>
      </c>
      <c r="E58" s="52">
        <f t="shared" si="2"/>
        <v>77260</v>
      </c>
      <c r="F58" s="52">
        <f t="shared" si="3"/>
        <v>0</v>
      </c>
    </row>
    <row r="59" spans="1:6" x14ac:dyDescent="0.25">
      <c r="A59" s="1" t="s">
        <v>58</v>
      </c>
      <c r="B59" s="52">
        <f>'FA1'!J65</f>
        <v>41302</v>
      </c>
      <c r="C59" s="52">
        <f t="shared" si="0"/>
        <v>10325.5</v>
      </c>
      <c r="D59" s="52">
        <f t="shared" si="1"/>
        <v>30976.5</v>
      </c>
      <c r="E59" s="52">
        <f t="shared" si="2"/>
        <v>41302</v>
      </c>
      <c r="F59" s="52">
        <f t="shared" si="3"/>
        <v>0</v>
      </c>
    </row>
    <row r="60" spans="1:6" x14ac:dyDescent="0.25">
      <c r="A60" s="1" t="s">
        <v>59</v>
      </c>
      <c r="B60" s="52">
        <f>'FA1'!J66</f>
        <v>7258</v>
      </c>
      <c r="C60" s="52">
        <f t="shared" si="0"/>
        <v>1814.5</v>
      </c>
      <c r="D60" s="52">
        <f t="shared" si="1"/>
        <v>5443.5</v>
      </c>
      <c r="E60" s="52">
        <f t="shared" si="2"/>
        <v>7258</v>
      </c>
      <c r="F60" s="52">
        <f t="shared" si="3"/>
        <v>0</v>
      </c>
    </row>
    <row r="61" spans="1:6" x14ac:dyDescent="0.25">
      <c r="A61" s="1" t="s">
        <v>60</v>
      </c>
      <c r="B61" s="52">
        <f>'FA1'!J67</f>
        <v>502574</v>
      </c>
      <c r="C61" s="52">
        <f t="shared" si="0"/>
        <v>125643.5</v>
      </c>
      <c r="D61" s="52">
        <f t="shared" si="1"/>
        <v>376930.5</v>
      </c>
      <c r="E61" s="52">
        <f t="shared" si="2"/>
        <v>502574</v>
      </c>
      <c r="F61" s="52">
        <f t="shared" si="3"/>
        <v>0</v>
      </c>
    </row>
    <row r="62" spans="1:6" x14ac:dyDescent="0.25">
      <c r="A62" s="1" t="s">
        <v>61</v>
      </c>
      <c r="B62" s="52">
        <f>'FA1'!J71</f>
        <v>898833</v>
      </c>
      <c r="C62" s="52">
        <f t="shared" si="0"/>
        <v>224708.25</v>
      </c>
      <c r="D62" s="52">
        <f t="shared" si="1"/>
        <v>674124.75</v>
      </c>
      <c r="E62" s="52">
        <f t="shared" si="2"/>
        <v>898833</v>
      </c>
      <c r="F62" s="52">
        <f t="shared" si="3"/>
        <v>0</v>
      </c>
    </row>
    <row r="63" spans="1:6" x14ac:dyDescent="0.25">
      <c r="A63" s="1" t="s">
        <v>62</v>
      </c>
      <c r="B63" s="52">
        <f>'FA1'!J72</f>
        <v>19562</v>
      </c>
      <c r="C63" s="52">
        <f t="shared" si="0"/>
        <v>4890.5</v>
      </c>
      <c r="D63" s="52">
        <f t="shared" si="1"/>
        <v>14671.5</v>
      </c>
      <c r="E63" s="52">
        <f t="shared" si="2"/>
        <v>19562</v>
      </c>
      <c r="F63" s="52">
        <f t="shared" si="3"/>
        <v>0</v>
      </c>
    </row>
    <row r="64" spans="1:6" x14ac:dyDescent="0.25">
      <c r="A64" s="1" t="s">
        <v>63</v>
      </c>
      <c r="B64" s="52">
        <f>'FA1'!J73</f>
        <v>33332</v>
      </c>
      <c r="C64" s="52">
        <f t="shared" si="0"/>
        <v>8333</v>
      </c>
      <c r="D64" s="52">
        <f t="shared" si="1"/>
        <v>24999</v>
      </c>
      <c r="E64" s="52">
        <f t="shared" si="2"/>
        <v>33332</v>
      </c>
      <c r="F64" s="52">
        <f t="shared" si="3"/>
        <v>0</v>
      </c>
    </row>
    <row r="65" spans="1:6" x14ac:dyDescent="0.25">
      <c r="A65" s="1" t="s">
        <v>64</v>
      </c>
      <c r="B65" s="52">
        <f>'FA1'!J74</f>
        <v>117822</v>
      </c>
      <c r="C65" s="52">
        <f t="shared" si="0"/>
        <v>29455.5</v>
      </c>
      <c r="D65" s="52">
        <f t="shared" si="1"/>
        <v>88366.5</v>
      </c>
      <c r="E65" s="52">
        <f t="shared" si="2"/>
        <v>117822</v>
      </c>
      <c r="F65" s="52">
        <f t="shared" si="3"/>
        <v>0</v>
      </c>
    </row>
    <row r="66" spans="1:6" x14ac:dyDescent="0.25">
      <c r="A66" s="1" t="s">
        <v>65</v>
      </c>
      <c r="B66" s="52">
        <f>'FA1'!J75</f>
        <v>187690</v>
      </c>
      <c r="C66" s="52">
        <f t="shared" si="0"/>
        <v>46922.5</v>
      </c>
      <c r="D66" s="52">
        <f t="shared" si="1"/>
        <v>140767.5</v>
      </c>
      <c r="E66" s="52">
        <f t="shared" si="2"/>
        <v>187690</v>
      </c>
      <c r="F66" s="52">
        <f t="shared" si="3"/>
        <v>0</v>
      </c>
    </row>
    <row r="67" spans="1:6" x14ac:dyDescent="0.25">
      <c r="A67" s="1" t="s">
        <v>66</v>
      </c>
      <c r="B67" s="52">
        <f>'FA1'!J76</f>
        <v>1252058</v>
      </c>
      <c r="C67" s="52">
        <f t="shared" si="0"/>
        <v>313014.5</v>
      </c>
      <c r="D67" s="52">
        <f t="shared" si="1"/>
        <v>939043.5</v>
      </c>
      <c r="E67" s="52">
        <f t="shared" si="2"/>
        <v>1252058</v>
      </c>
      <c r="F67" s="52">
        <f t="shared" si="3"/>
        <v>0</v>
      </c>
    </row>
    <row r="68" spans="1:6" x14ac:dyDescent="0.25">
      <c r="A68" s="1" t="s">
        <v>67</v>
      </c>
      <c r="B68" s="52">
        <f>'FA1'!J77</f>
        <v>17577</v>
      </c>
      <c r="C68" s="52">
        <f t="shared" ref="C68:C102" si="4">B68*$C$1</f>
        <v>4394.25</v>
      </c>
      <c r="D68" s="52">
        <f t="shared" ref="D68:D102" si="5">B68*$D$1</f>
        <v>13182.75</v>
      </c>
      <c r="E68" s="52">
        <f t="shared" ref="E68:E102" si="6">SUM(C68:D68)</f>
        <v>17577</v>
      </c>
      <c r="F68" s="52">
        <f t="shared" ref="F68:F102" si="7">B68-E68</f>
        <v>0</v>
      </c>
    </row>
    <row r="69" spans="1:6" x14ac:dyDescent="0.25">
      <c r="A69" s="1" t="s">
        <v>68</v>
      </c>
      <c r="B69" s="52">
        <f>'FA1'!J78</f>
        <v>307771</v>
      </c>
      <c r="C69" s="52">
        <f t="shared" si="4"/>
        <v>76942.75</v>
      </c>
      <c r="D69" s="52">
        <f t="shared" si="5"/>
        <v>230828.25</v>
      </c>
      <c r="E69" s="52">
        <f t="shared" si="6"/>
        <v>307771</v>
      </c>
      <c r="F69" s="52">
        <f t="shared" si="7"/>
        <v>0</v>
      </c>
    </row>
    <row r="70" spans="1:6" x14ac:dyDescent="0.25">
      <c r="A70" s="1" t="s">
        <v>69</v>
      </c>
      <c r="B70" s="52">
        <f>'FA1'!J79</f>
        <v>622542</v>
      </c>
      <c r="C70" s="52">
        <f t="shared" si="4"/>
        <v>155635.5</v>
      </c>
      <c r="D70" s="52">
        <f t="shared" si="5"/>
        <v>466906.5</v>
      </c>
      <c r="E70" s="52">
        <f t="shared" si="6"/>
        <v>622542</v>
      </c>
      <c r="F70" s="52">
        <f t="shared" si="7"/>
        <v>0</v>
      </c>
    </row>
    <row r="71" spans="1:6" x14ac:dyDescent="0.25">
      <c r="A71" s="1" t="s">
        <v>70</v>
      </c>
      <c r="B71" s="52">
        <f>'FA1'!J80</f>
        <v>89576</v>
      </c>
      <c r="C71" s="52">
        <f t="shared" si="4"/>
        <v>22394</v>
      </c>
      <c r="D71" s="52">
        <f t="shared" si="5"/>
        <v>67182</v>
      </c>
      <c r="E71" s="52">
        <f t="shared" si="6"/>
        <v>89576</v>
      </c>
      <c r="F71" s="52">
        <f t="shared" si="7"/>
        <v>0</v>
      </c>
    </row>
    <row r="72" spans="1:6" x14ac:dyDescent="0.25">
      <c r="A72" s="1" t="s">
        <v>71</v>
      </c>
      <c r="B72" s="52">
        <f>'FA1'!J81</f>
        <v>47065</v>
      </c>
      <c r="C72" s="52">
        <f t="shared" si="4"/>
        <v>11766.25</v>
      </c>
      <c r="D72" s="52">
        <f t="shared" si="5"/>
        <v>35298.75</v>
      </c>
      <c r="E72" s="52">
        <f t="shared" si="6"/>
        <v>47065</v>
      </c>
      <c r="F72" s="52">
        <f t="shared" si="7"/>
        <v>0</v>
      </c>
    </row>
    <row r="73" spans="1:6" x14ac:dyDescent="0.25">
      <c r="A73" s="1" t="s">
        <v>72</v>
      </c>
      <c r="B73" s="52">
        <f>'FA1'!J82</f>
        <v>72179</v>
      </c>
      <c r="C73" s="52">
        <f t="shared" si="4"/>
        <v>18044.75</v>
      </c>
      <c r="D73" s="52">
        <f t="shared" si="5"/>
        <v>54134.25</v>
      </c>
      <c r="E73" s="52">
        <f t="shared" si="6"/>
        <v>72179</v>
      </c>
      <c r="F73" s="52">
        <f t="shared" si="7"/>
        <v>0</v>
      </c>
    </row>
    <row r="74" spans="1:6" x14ac:dyDescent="0.25">
      <c r="A74" s="1" t="s">
        <v>73</v>
      </c>
      <c r="B74" s="52">
        <f>'FA1'!J83</f>
        <v>9403</v>
      </c>
      <c r="C74" s="52">
        <f t="shared" si="4"/>
        <v>2350.75</v>
      </c>
      <c r="D74" s="52">
        <f t="shared" si="5"/>
        <v>7052.25</v>
      </c>
      <c r="E74" s="52">
        <f t="shared" si="6"/>
        <v>9403</v>
      </c>
      <c r="F74" s="52">
        <f t="shared" si="7"/>
        <v>0</v>
      </c>
    </row>
    <row r="75" spans="1:6" x14ac:dyDescent="0.25">
      <c r="A75" s="1" t="s">
        <v>74</v>
      </c>
      <c r="B75" s="52">
        <f>'FA1'!J84</f>
        <v>85899</v>
      </c>
      <c r="C75" s="52">
        <f t="shared" si="4"/>
        <v>21474.75</v>
      </c>
      <c r="D75" s="52">
        <f t="shared" si="5"/>
        <v>64424.25</v>
      </c>
      <c r="E75" s="52">
        <f t="shared" si="6"/>
        <v>85899</v>
      </c>
      <c r="F75" s="52">
        <f t="shared" si="7"/>
        <v>0</v>
      </c>
    </row>
    <row r="76" spans="1:6" x14ac:dyDescent="0.25">
      <c r="A76" s="1" t="s">
        <v>75</v>
      </c>
      <c r="B76" s="52">
        <f>'FA1'!J85</f>
        <v>360035</v>
      </c>
      <c r="C76" s="52">
        <f t="shared" si="4"/>
        <v>90008.75</v>
      </c>
      <c r="D76" s="52">
        <f t="shared" si="5"/>
        <v>270026.25</v>
      </c>
      <c r="E76" s="52">
        <f t="shared" si="6"/>
        <v>360035</v>
      </c>
      <c r="F76" s="52">
        <f t="shared" si="7"/>
        <v>0</v>
      </c>
    </row>
    <row r="77" spans="1:6" x14ac:dyDescent="0.25">
      <c r="A77" s="1" t="s">
        <v>76</v>
      </c>
      <c r="B77" s="52">
        <f>'FA1'!J86</f>
        <v>50473</v>
      </c>
      <c r="C77" s="52">
        <f t="shared" si="4"/>
        <v>12618.25</v>
      </c>
      <c r="D77" s="52">
        <f t="shared" si="5"/>
        <v>37854.75</v>
      </c>
      <c r="E77" s="52">
        <f t="shared" si="6"/>
        <v>50473</v>
      </c>
      <c r="F77" s="52">
        <f t="shared" si="7"/>
        <v>0</v>
      </c>
    </row>
    <row r="78" spans="1:6" x14ac:dyDescent="0.25">
      <c r="A78" s="1" t="s">
        <v>77</v>
      </c>
      <c r="B78" s="52">
        <f>'FA1'!J87</f>
        <v>531893</v>
      </c>
      <c r="C78" s="52">
        <f t="shared" si="4"/>
        <v>132973.25</v>
      </c>
      <c r="D78" s="52">
        <f t="shared" si="5"/>
        <v>398919.75</v>
      </c>
      <c r="E78" s="52">
        <f t="shared" si="6"/>
        <v>531893</v>
      </c>
      <c r="F78" s="52">
        <f t="shared" si="7"/>
        <v>0</v>
      </c>
    </row>
    <row r="79" spans="1:6" x14ac:dyDescent="0.25">
      <c r="A79" s="1" t="s">
        <v>78</v>
      </c>
      <c r="B79" s="52">
        <f>'FA1'!J88</f>
        <v>505124</v>
      </c>
      <c r="C79" s="52">
        <f t="shared" si="4"/>
        <v>126281</v>
      </c>
      <c r="D79" s="52">
        <f t="shared" si="5"/>
        <v>378843</v>
      </c>
      <c r="E79" s="52">
        <f t="shared" si="6"/>
        <v>505124</v>
      </c>
      <c r="F79" s="52">
        <f t="shared" si="7"/>
        <v>0</v>
      </c>
    </row>
    <row r="80" spans="1:6" x14ac:dyDescent="0.25">
      <c r="A80" s="1" t="s">
        <v>79</v>
      </c>
      <c r="B80" s="52">
        <f>'FA1'!J89</f>
        <v>564279</v>
      </c>
      <c r="C80" s="52">
        <f t="shared" si="4"/>
        <v>141069.75</v>
      </c>
      <c r="D80" s="52">
        <f t="shared" si="5"/>
        <v>423209.25</v>
      </c>
      <c r="E80" s="52">
        <f t="shared" si="6"/>
        <v>564279</v>
      </c>
      <c r="F80" s="52">
        <f t="shared" si="7"/>
        <v>0</v>
      </c>
    </row>
    <row r="81" spans="1:6" x14ac:dyDescent="0.25">
      <c r="A81" s="1" t="s">
        <v>80</v>
      </c>
      <c r="B81" s="52">
        <f>'FA1'!J90</f>
        <v>100441</v>
      </c>
      <c r="C81" s="52">
        <f t="shared" si="4"/>
        <v>25110.25</v>
      </c>
      <c r="D81" s="52">
        <f t="shared" si="5"/>
        <v>75330.75</v>
      </c>
      <c r="E81" s="52">
        <f t="shared" si="6"/>
        <v>100441</v>
      </c>
      <c r="F81" s="52">
        <f t="shared" si="7"/>
        <v>0</v>
      </c>
    </row>
    <row r="82" spans="1:6" x14ac:dyDescent="0.25">
      <c r="A82" s="1" t="s">
        <v>81</v>
      </c>
      <c r="B82" s="52">
        <f>'FA1'!J91</f>
        <v>556516</v>
      </c>
      <c r="C82" s="52">
        <f t="shared" si="4"/>
        <v>139129</v>
      </c>
      <c r="D82" s="52">
        <f t="shared" si="5"/>
        <v>417387</v>
      </c>
      <c r="E82" s="52">
        <f t="shared" si="6"/>
        <v>556516</v>
      </c>
      <c r="F82" s="52">
        <f t="shared" si="7"/>
        <v>0</v>
      </c>
    </row>
    <row r="83" spans="1:6" x14ac:dyDescent="0.25">
      <c r="A83" s="1" t="s">
        <v>82</v>
      </c>
      <c r="B83" s="52">
        <f>'FA1'!J92</f>
        <v>763357</v>
      </c>
      <c r="C83" s="52">
        <f t="shared" si="4"/>
        <v>190839.25</v>
      </c>
      <c r="D83" s="52">
        <f t="shared" si="5"/>
        <v>572517.75</v>
      </c>
      <c r="E83" s="52">
        <f t="shared" si="6"/>
        <v>763357</v>
      </c>
      <c r="F83" s="52">
        <f t="shared" si="7"/>
        <v>0</v>
      </c>
    </row>
    <row r="84" spans="1:6" x14ac:dyDescent="0.25">
      <c r="A84" s="1" t="s">
        <v>83</v>
      </c>
      <c r="B84" s="52">
        <f>'FA1'!J93</f>
        <v>42683</v>
      </c>
      <c r="C84" s="52">
        <f t="shared" si="4"/>
        <v>10670.75</v>
      </c>
      <c r="D84" s="52">
        <f t="shared" si="5"/>
        <v>32012.25</v>
      </c>
      <c r="E84" s="52">
        <f t="shared" si="6"/>
        <v>42683</v>
      </c>
      <c r="F84" s="52">
        <f t="shared" si="7"/>
        <v>0</v>
      </c>
    </row>
    <row r="85" spans="1:6" x14ac:dyDescent="0.25">
      <c r="A85" s="1" t="s">
        <v>84</v>
      </c>
      <c r="B85" s="52">
        <f>'FA1'!J94</f>
        <v>51118</v>
      </c>
      <c r="C85" s="52">
        <f t="shared" si="4"/>
        <v>12779.5</v>
      </c>
      <c r="D85" s="52">
        <f t="shared" si="5"/>
        <v>38338.5</v>
      </c>
      <c r="E85" s="52">
        <f t="shared" si="6"/>
        <v>51118</v>
      </c>
      <c r="F85" s="52">
        <f t="shared" si="7"/>
        <v>0</v>
      </c>
    </row>
    <row r="86" spans="1:6" x14ac:dyDescent="0.25">
      <c r="A86" s="1" t="s">
        <v>85</v>
      </c>
      <c r="B86" s="52">
        <f>'FA1'!J95</f>
        <v>173466</v>
      </c>
      <c r="C86" s="52">
        <f t="shared" si="4"/>
        <v>43366.5</v>
      </c>
      <c r="D86" s="52">
        <f t="shared" si="5"/>
        <v>130099.5</v>
      </c>
      <c r="E86" s="52">
        <f t="shared" si="6"/>
        <v>173466</v>
      </c>
      <c r="F86" s="52">
        <f t="shared" si="7"/>
        <v>0</v>
      </c>
    </row>
    <row r="87" spans="1:6" x14ac:dyDescent="0.25">
      <c r="A87" s="1" t="s">
        <v>86</v>
      </c>
      <c r="B87" s="52">
        <f>'FA1'!J96</f>
        <v>244470</v>
      </c>
      <c r="C87" s="52">
        <f t="shared" si="4"/>
        <v>61117.5</v>
      </c>
      <c r="D87" s="52">
        <f t="shared" si="5"/>
        <v>183352.5</v>
      </c>
      <c r="E87" s="52">
        <f t="shared" si="6"/>
        <v>244470</v>
      </c>
      <c r="F87" s="52">
        <f t="shared" si="7"/>
        <v>0</v>
      </c>
    </row>
    <row r="88" spans="1:6" x14ac:dyDescent="0.25">
      <c r="A88" s="1" t="s">
        <v>87</v>
      </c>
      <c r="B88" s="52">
        <f>'FA1'!J97</f>
        <v>78379</v>
      </c>
      <c r="C88" s="52">
        <f t="shared" si="4"/>
        <v>19594.75</v>
      </c>
      <c r="D88" s="52">
        <f t="shared" si="5"/>
        <v>58784.25</v>
      </c>
      <c r="E88" s="52">
        <f t="shared" si="6"/>
        <v>78379</v>
      </c>
      <c r="F88" s="52">
        <f t="shared" si="7"/>
        <v>0</v>
      </c>
    </row>
    <row r="89" spans="1:6" x14ac:dyDescent="0.25">
      <c r="A89" s="1" t="s">
        <v>88</v>
      </c>
      <c r="B89" s="52">
        <f>'FA1'!J98</f>
        <v>23543</v>
      </c>
      <c r="C89" s="52">
        <f t="shared" si="4"/>
        <v>5885.75</v>
      </c>
      <c r="D89" s="52">
        <f t="shared" si="5"/>
        <v>17657.25</v>
      </c>
      <c r="E89" s="52">
        <f t="shared" si="6"/>
        <v>23543</v>
      </c>
      <c r="F89" s="52">
        <f t="shared" si="7"/>
        <v>0</v>
      </c>
    </row>
    <row r="90" spans="1:6" x14ac:dyDescent="0.25">
      <c r="A90" s="1" t="s">
        <v>89</v>
      </c>
      <c r="B90" s="52">
        <f>'FA1'!J99</f>
        <v>217833</v>
      </c>
      <c r="C90" s="52">
        <f t="shared" si="4"/>
        <v>54458.25</v>
      </c>
      <c r="D90" s="52">
        <f t="shared" si="5"/>
        <v>163374.75</v>
      </c>
      <c r="E90" s="52">
        <f t="shared" si="6"/>
        <v>217833</v>
      </c>
      <c r="F90" s="52">
        <f t="shared" si="7"/>
        <v>0</v>
      </c>
    </row>
    <row r="91" spans="1:6" x14ac:dyDescent="0.25">
      <c r="A91" s="1" t="s">
        <v>90</v>
      </c>
      <c r="B91" s="52">
        <f>'FA1'!J100</f>
        <v>1381</v>
      </c>
      <c r="C91" s="52">
        <f t="shared" si="4"/>
        <v>345.25</v>
      </c>
      <c r="D91" s="52">
        <f t="shared" si="5"/>
        <v>1035.75</v>
      </c>
      <c r="E91" s="52">
        <f t="shared" si="6"/>
        <v>1381</v>
      </c>
      <c r="F91" s="52">
        <f t="shared" si="7"/>
        <v>0</v>
      </c>
    </row>
    <row r="92" spans="1:6" x14ac:dyDescent="0.25">
      <c r="A92" s="1" t="s">
        <v>91</v>
      </c>
      <c r="B92" s="52">
        <f>'FA1'!J101</f>
        <v>109629</v>
      </c>
      <c r="C92" s="52">
        <f t="shared" si="4"/>
        <v>27407.25</v>
      </c>
      <c r="D92" s="52">
        <f t="shared" si="5"/>
        <v>82221.75</v>
      </c>
      <c r="E92" s="52">
        <f t="shared" si="6"/>
        <v>109629</v>
      </c>
      <c r="F92" s="52">
        <f t="shared" si="7"/>
        <v>0</v>
      </c>
    </row>
    <row r="93" spans="1:6" x14ac:dyDescent="0.25">
      <c r="A93" s="1" t="s">
        <v>92</v>
      </c>
      <c r="B93" s="52">
        <f>'FA1'!J102</f>
        <v>82589</v>
      </c>
      <c r="C93" s="52">
        <f t="shared" si="4"/>
        <v>20647.25</v>
      </c>
      <c r="D93" s="52">
        <f t="shared" si="5"/>
        <v>61941.75</v>
      </c>
      <c r="E93" s="52">
        <f t="shared" si="6"/>
        <v>82589</v>
      </c>
      <c r="F93" s="52">
        <f t="shared" si="7"/>
        <v>0</v>
      </c>
    </row>
    <row r="94" spans="1:6" x14ac:dyDescent="0.25">
      <c r="A94" s="1" t="s">
        <v>93</v>
      </c>
      <c r="B94" s="52">
        <f>'FA1'!J103</f>
        <v>577625</v>
      </c>
      <c r="C94" s="52">
        <f t="shared" si="4"/>
        <v>144406.25</v>
      </c>
      <c r="D94" s="52">
        <f t="shared" si="5"/>
        <v>433218.75</v>
      </c>
      <c r="E94" s="52">
        <f t="shared" si="6"/>
        <v>577625</v>
      </c>
      <c r="F94" s="52">
        <f t="shared" si="7"/>
        <v>0</v>
      </c>
    </row>
    <row r="95" spans="1:6" x14ac:dyDescent="0.25">
      <c r="A95" s="1" t="s">
        <v>94</v>
      </c>
      <c r="B95" s="52">
        <f>'FA1'!J104</f>
        <v>23722</v>
      </c>
      <c r="C95" s="52">
        <f t="shared" si="4"/>
        <v>5930.5</v>
      </c>
      <c r="D95" s="52">
        <f t="shared" si="5"/>
        <v>17791.5</v>
      </c>
      <c r="E95" s="52">
        <f t="shared" si="6"/>
        <v>23722</v>
      </c>
      <c r="F95" s="52">
        <f t="shared" si="7"/>
        <v>0</v>
      </c>
    </row>
    <row r="96" spans="1:6" x14ac:dyDescent="0.25">
      <c r="A96" s="1" t="s">
        <v>95</v>
      </c>
      <c r="B96" s="52">
        <f>'FA1'!J105</f>
        <v>14873</v>
      </c>
      <c r="C96" s="52">
        <f t="shared" si="4"/>
        <v>3718.25</v>
      </c>
      <c r="D96" s="52">
        <f t="shared" si="5"/>
        <v>11154.75</v>
      </c>
      <c r="E96" s="52">
        <f t="shared" si="6"/>
        <v>14873</v>
      </c>
      <c r="F96" s="52">
        <f t="shared" si="7"/>
        <v>0</v>
      </c>
    </row>
    <row r="97" spans="1:6" x14ac:dyDescent="0.25">
      <c r="A97" s="1" t="s">
        <v>96</v>
      </c>
      <c r="B97" s="52">
        <f>'FA1'!J106</f>
        <v>22426</v>
      </c>
      <c r="C97" s="52">
        <f t="shared" si="4"/>
        <v>5606.5</v>
      </c>
      <c r="D97" s="52">
        <f t="shared" si="5"/>
        <v>16819.5</v>
      </c>
      <c r="E97" s="52">
        <f t="shared" si="6"/>
        <v>22426</v>
      </c>
      <c r="F97" s="52">
        <f t="shared" si="7"/>
        <v>0</v>
      </c>
    </row>
    <row r="98" spans="1:6" x14ac:dyDescent="0.25">
      <c r="A98" s="1" t="s">
        <v>97</v>
      </c>
      <c r="B98" s="52">
        <f>'FA1'!J107</f>
        <v>241721</v>
      </c>
      <c r="C98" s="52">
        <f t="shared" si="4"/>
        <v>60430.25</v>
      </c>
      <c r="D98" s="52">
        <f t="shared" si="5"/>
        <v>181290.75</v>
      </c>
      <c r="E98" s="52">
        <f t="shared" si="6"/>
        <v>241721</v>
      </c>
      <c r="F98" s="52">
        <f t="shared" si="7"/>
        <v>0</v>
      </c>
    </row>
    <row r="99" spans="1:6" x14ac:dyDescent="0.25">
      <c r="A99" s="1" t="s">
        <v>98</v>
      </c>
      <c r="B99" s="52">
        <f>'FA1'!J108</f>
        <v>87338</v>
      </c>
      <c r="C99" s="52">
        <f t="shared" si="4"/>
        <v>21834.5</v>
      </c>
      <c r="D99" s="52">
        <f t="shared" si="5"/>
        <v>65503.5</v>
      </c>
      <c r="E99" s="52">
        <f t="shared" si="6"/>
        <v>87338</v>
      </c>
      <c r="F99" s="52">
        <f t="shared" si="7"/>
        <v>0</v>
      </c>
    </row>
    <row r="100" spans="1:6" x14ac:dyDescent="0.25">
      <c r="A100" s="1" t="s">
        <v>99</v>
      </c>
      <c r="B100" s="52">
        <f>'FA1'!J109</f>
        <v>149999</v>
      </c>
      <c r="C100" s="52">
        <f t="shared" si="4"/>
        <v>37499.75</v>
      </c>
      <c r="D100" s="52">
        <f t="shared" si="5"/>
        <v>112499.25</v>
      </c>
      <c r="E100" s="52">
        <f t="shared" si="6"/>
        <v>149999</v>
      </c>
      <c r="F100" s="52">
        <f t="shared" si="7"/>
        <v>0</v>
      </c>
    </row>
    <row r="101" spans="1:6" x14ac:dyDescent="0.25">
      <c r="A101" s="1" t="s">
        <v>100</v>
      </c>
      <c r="B101" s="52">
        <f>'FA1'!J110</f>
        <v>31898</v>
      </c>
      <c r="C101" s="52">
        <f t="shared" si="4"/>
        <v>7974.5</v>
      </c>
      <c r="D101" s="52">
        <f t="shared" si="5"/>
        <v>23923.5</v>
      </c>
      <c r="E101" s="52">
        <f t="shared" si="6"/>
        <v>31898</v>
      </c>
      <c r="F101" s="52">
        <f t="shared" si="7"/>
        <v>0</v>
      </c>
    </row>
    <row r="102" spans="1:6" x14ac:dyDescent="0.25">
      <c r="A102" s="15" t="s">
        <v>101</v>
      </c>
      <c r="B102" s="52">
        <f>'FA1'!J111</f>
        <v>36943</v>
      </c>
      <c r="C102" s="52">
        <f t="shared" si="4"/>
        <v>9235.75</v>
      </c>
      <c r="D102" s="52">
        <f t="shared" si="5"/>
        <v>27707.25</v>
      </c>
      <c r="E102" s="52">
        <f t="shared" si="6"/>
        <v>36943</v>
      </c>
      <c r="F102" s="52">
        <f t="shared" si="7"/>
        <v>0</v>
      </c>
    </row>
    <row r="103" spans="1:6" ht="13.8" thickBot="1" x14ac:dyDescent="0.3">
      <c r="A103" s="43" t="s">
        <v>0</v>
      </c>
      <c r="B103" s="53">
        <f>SUM(B3:B102)</f>
        <v>21176892</v>
      </c>
      <c r="C103" s="53">
        <f>SUM(C3:C102)</f>
        <v>5294223</v>
      </c>
      <c r="D103" s="53">
        <f t="shared" ref="D103:F103" si="8">SUM(D3:D102)</f>
        <v>15882669</v>
      </c>
      <c r="E103" s="53">
        <f t="shared" si="8"/>
        <v>21176892</v>
      </c>
      <c r="F103" s="53">
        <f t="shared" si="8"/>
        <v>0</v>
      </c>
    </row>
    <row r="104" spans="1:6" ht="13.8" thickTop="1" x14ac:dyDescent="0.25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FA1</vt:lpstr>
      <vt:lpstr>FFATA Reporting</vt:lpstr>
      <vt:lpstr>'FA1'!Print_Area</vt:lpstr>
      <vt:lpstr>'FA1'!Print_Titles</vt:lpstr>
    </vt:vector>
  </TitlesOfParts>
  <Company>NC DHHS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Gloria J. Waters</dc:creator>
  <cp:keywords>fa2023</cp:keywords>
  <cp:lastModifiedBy>Waters, Gloria</cp:lastModifiedBy>
  <cp:lastPrinted>2026-09-21T14:19:29Z</cp:lastPrinted>
  <dcterms:created xsi:type="dcterms:W3CDTF">2003-09-04T13:10:28Z</dcterms:created>
  <dcterms:modified xsi:type="dcterms:W3CDTF">2026-10-05T17:03:26Z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ReviewCycleID">
    <vt:i4>-1636002402</vt:i4>
  </property>
  <property fmtid="{D5CDD505-2E9C-101B-9397-08002B2CF9AE}" pid="4" name="_EmailEntryID">
    <vt:lpwstr>00000000E0EE6EBC87D368449A06CD42D6D482380700324E4F9FAC0F234CB181C26E7F4D2640000070812F3D00009D4D6929EF050343AE20136682151A9A0000F1F17B9F0000</vt:lpwstr>
  </property>
  <property fmtid="{D5CDD505-2E9C-101B-9397-08002B2CF9AE}" pid="5" name="_EmailStoreID0">
    <vt:lpwstr>0000000038A1BB1005E5101AA1BB08002B2A56C20000454D534D44422E444C4C00000000000000001B55FA20AA6611CD9BC800AA002FC45A0C00000064737377656240646868732E6E632E676F76002F6F3D45786368616E67654C6162732F6F753D45786368616E67652041646D696E6973747261746976652047726F75702</vt:lpwstr>
  </property>
  <property fmtid="{D5CDD505-2E9C-101B-9397-08002B2CF9AE}" pid="6" name="_EmailStoreID1">
    <vt:lpwstr>02846594449424F484632335350444C54292F636E3D526563697069656E74732F636E3D34633962353835386336623034653730393532623362656537313332303939652D64737377656200E94632F4380000000200000010000000640073007300770065006200400064006800680073002E006E0063002E0067006F007600</vt:lpwstr>
  </property>
  <property fmtid="{D5CDD505-2E9C-101B-9397-08002B2CF9AE}" pid="7" name="_EmailStoreID2">
    <vt:lpwstr>00000000</vt:lpwstr>
  </property>
  <property fmtid="{D5CDD505-2E9C-101B-9397-08002B2CF9AE}" pid="8" name="SV_QUERY_LIST_4F35BF76-6C0D-4D9B-82B2-816C12CF3733">
    <vt:lpwstr>empty_477D106A-C0D6-4607-AEBD-E2C9D60EA279</vt:lpwstr>
  </property>
  <property fmtid="{D5CDD505-2E9C-101B-9397-08002B2CF9AE}" pid="9" name="SV_HIDDEN_GRID_QUERY_LIST_4F35BF76-6C0D-4D9B-82B2-816C12CF3733">
    <vt:lpwstr>empty_477D106A-C0D6-4607-AEBD-E2C9D60EA279</vt:lpwstr>
  </property>
</Properties>
</file>