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dnbritt\Desktop\"/>
    </mc:Choice>
  </mc:AlternateContent>
  <xr:revisionPtr revIDLastSave="0" documentId="13_ncr:1_{179FF730-2565-4B26-A018-B935DCB1E7F1}" xr6:coauthVersionLast="41" xr6:coauthVersionMax="41" xr10:uidLastSave="{00000000-0000-0000-0000-000000000000}"/>
  <bookViews>
    <workbookView xWindow="-120" yWindow="-120" windowWidth="24240" windowHeight="13140" activeTab="2" xr2:uid="{68EC13C2-CE46-44C7-9D76-3F763744FB03}"/>
  </bookViews>
  <sheets>
    <sheet name="Personnel" sheetId="4" r:id="rId1"/>
    <sheet name="Line Item Budget" sheetId="9" r:id="rId2"/>
    <sheet name="Budget Narrative" sheetId="24" r:id="rId3"/>
    <sheet name="Summary" sheetId="2" state="hidden" r:id="rId4"/>
    <sheet name="July" sheetId="3" state="hidden" r:id="rId5"/>
    <sheet name="August" sheetId="5" state="hidden" r:id="rId6"/>
    <sheet name="September" sheetId="10" state="hidden" r:id="rId7"/>
    <sheet name="October" sheetId="11" state="hidden" r:id="rId8"/>
    <sheet name="November" sheetId="12" state="hidden" r:id="rId9"/>
    <sheet name="December" sheetId="13" state="hidden" r:id="rId10"/>
    <sheet name="January" sheetId="14" state="hidden" r:id="rId11"/>
    <sheet name="February" sheetId="15" state="hidden" r:id="rId12"/>
    <sheet name="March" sheetId="16" state="hidden" r:id="rId13"/>
    <sheet name="April" sheetId="17" state="hidden" r:id="rId14"/>
    <sheet name="May" sheetId="18" state="hidden" r:id="rId15"/>
    <sheet name="June" sheetId="19" state="hidden" r:id="rId16"/>
  </sheets>
  <definedNames>
    <definedName name="_xlnm.Print_Area" localSheetId="13">April!$A$1:$H$93</definedName>
    <definedName name="_xlnm.Print_Area" localSheetId="5">August!$A$1:$H$93</definedName>
    <definedName name="_xlnm.Print_Area" localSheetId="2">'Budget Narrative'!$A$1:$L$262</definedName>
    <definedName name="_xlnm.Print_Area" localSheetId="9">December!$A$1:$H$93</definedName>
    <definedName name="_xlnm.Print_Area" localSheetId="11">February!$A$1:$H$93</definedName>
    <definedName name="_xlnm.Print_Area" localSheetId="10">January!$A$1:$H$93</definedName>
    <definedName name="_xlnm.Print_Area" localSheetId="4">July!$A$1:$H$93</definedName>
    <definedName name="_xlnm.Print_Area" localSheetId="15">June!$A$1:$H$91</definedName>
    <definedName name="_xlnm.Print_Area" localSheetId="1">'Line Item Budget'!$A$1:$C$67</definedName>
    <definedName name="_xlnm.Print_Area" localSheetId="12">March!$A$1:$H$93</definedName>
    <definedName name="_xlnm.Print_Area" localSheetId="14">May!$A$1:$H$91</definedName>
    <definedName name="_xlnm.Print_Area" localSheetId="8">November!$A$1:$H$93</definedName>
    <definedName name="_xlnm.Print_Area" localSheetId="7">October!$A$1:$H$93</definedName>
    <definedName name="_xlnm.Print_Area" localSheetId="0">Personnel!$A$4:$L$21</definedName>
    <definedName name="_xlnm.Print_Area" localSheetId="6">September!$A$1:$H$93</definedName>
    <definedName name="_xlnm.Print_Area" localSheetId="3">Summary!$A$1:$Q$70</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4" l="1"/>
  <c r="A1" i="24"/>
  <c r="A2" i="9"/>
  <c r="A1" i="9"/>
  <c r="B255" i="24" l="1"/>
  <c r="B258" i="24" s="1"/>
  <c r="D255" i="24"/>
  <c r="D258" i="24" s="1"/>
  <c r="C5" i="24" l="1"/>
  <c r="C42" i="2" l="1"/>
  <c r="C41" i="2"/>
  <c r="C40" i="2"/>
  <c r="C39" i="2"/>
  <c r="C38" i="2"/>
  <c r="F50" i="5" l="1"/>
  <c r="F49" i="5"/>
  <c r="D54" i="5"/>
  <c r="D53" i="5"/>
  <c r="D38" i="3"/>
  <c r="D39" i="3" s="1"/>
  <c r="N25" i="2"/>
  <c r="M25" i="2"/>
  <c r="L25" i="2"/>
  <c r="K25" i="2"/>
  <c r="J25" i="2"/>
  <c r="I25" i="2"/>
  <c r="H25" i="2"/>
  <c r="G25" i="2"/>
  <c r="E25" i="2"/>
  <c r="D25" i="2"/>
  <c r="D53" i="19"/>
  <c r="D53" i="18"/>
  <c r="D53" i="17"/>
  <c r="D53" i="16"/>
  <c r="D53" i="15"/>
  <c r="D53" i="14"/>
  <c r="D53" i="13"/>
  <c r="D53" i="12"/>
  <c r="D53" i="11"/>
  <c r="D53" i="10"/>
  <c r="D24" i="3"/>
  <c r="D53" i="3"/>
  <c r="D90" i="3"/>
  <c r="D78" i="3"/>
  <c r="F54" i="5" l="1"/>
  <c r="B46" i="2"/>
  <c r="B47" i="2"/>
  <c r="B48" i="2"/>
  <c r="B49" i="2"/>
  <c r="A46" i="2"/>
  <c r="A47" i="2"/>
  <c r="A48" i="2"/>
  <c r="A49" i="2"/>
  <c r="A45" i="2"/>
  <c r="A39" i="2"/>
  <c r="A40" i="2"/>
  <c r="A41" i="2"/>
  <c r="A42" i="2"/>
  <c r="A38" i="2"/>
  <c r="A28" i="2"/>
  <c r="A29" i="2"/>
  <c r="A30" i="2"/>
  <c r="A31" i="2"/>
  <c r="A32" i="2"/>
  <c r="A33" i="2"/>
  <c r="A34" i="2"/>
  <c r="A35" i="2"/>
  <c r="A2" i="2" l="1"/>
  <c r="A5" i="3"/>
  <c r="A4" i="3"/>
  <c r="A2" i="3" l="1"/>
  <c r="A2" i="5"/>
  <c r="A2" i="10"/>
  <c r="N22" i="2" l="1"/>
  <c r="N23" i="2"/>
  <c r="N24" i="2"/>
  <c r="M22" i="2"/>
  <c r="M23" i="2"/>
  <c r="M24" i="2"/>
  <c r="L22" i="2"/>
  <c r="L23" i="2"/>
  <c r="L24" i="2"/>
  <c r="K22" i="2"/>
  <c r="K23" i="2"/>
  <c r="K24" i="2"/>
  <c r="J22" i="2"/>
  <c r="J23" i="2"/>
  <c r="J24" i="2"/>
  <c r="I22" i="2"/>
  <c r="I23" i="2"/>
  <c r="I24" i="2"/>
  <c r="H22" i="2"/>
  <c r="H23" i="2"/>
  <c r="H24" i="2"/>
  <c r="G22" i="2"/>
  <c r="G23" i="2"/>
  <c r="G24" i="2"/>
  <c r="C52" i="19"/>
  <c r="B52" i="19"/>
  <c r="C51" i="19"/>
  <c r="B51" i="19"/>
  <c r="C50" i="19"/>
  <c r="B50" i="19"/>
  <c r="C52" i="18"/>
  <c r="B52" i="18"/>
  <c r="C51" i="18"/>
  <c r="B51" i="18"/>
  <c r="C50" i="18"/>
  <c r="B50" i="18"/>
  <c r="C52" i="17"/>
  <c r="B52" i="17"/>
  <c r="D78" i="17"/>
  <c r="C51" i="17"/>
  <c r="B51" i="17"/>
  <c r="C50" i="17"/>
  <c r="B50" i="17"/>
  <c r="C52" i="16"/>
  <c r="B52" i="16"/>
  <c r="D78" i="16"/>
  <c r="C51" i="16"/>
  <c r="B51" i="16"/>
  <c r="C50" i="16"/>
  <c r="B50" i="16"/>
  <c r="C52" i="15"/>
  <c r="B52" i="15"/>
  <c r="C51" i="15"/>
  <c r="B51" i="15"/>
  <c r="C50" i="15"/>
  <c r="B50" i="15"/>
  <c r="D78" i="15"/>
  <c r="C52" i="14"/>
  <c r="B52" i="14"/>
  <c r="C51" i="14"/>
  <c r="B51" i="14"/>
  <c r="C50" i="14"/>
  <c r="B50" i="14"/>
  <c r="C52" i="13"/>
  <c r="B52" i="13"/>
  <c r="C51" i="13"/>
  <c r="B51" i="13"/>
  <c r="C50" i="13"/>
  <c r="B50" i="13"/>
  <c r="D78" i="13"/>
  <c r="C52" i="12"/>
  <c r="B52" i="12"/>
  <c r="C51" i="12"/>
  <c r="B51" i="12"/>
  <c r="C50" i="12"/>
  <c r="B50" i="12"/>
  <c r="F22" i="2"/>
  <c r="F23" i="2"/>
  <c r="F24" i="2"/>
  <c r="E22" i="2"/>
  <c r="E23" i="2"/>
  <c r="E24" i="2"/>
  <c r="D22" i="2"/>
  <c r="D23" i="2"/>
  <c r="D24" i="2"/>
  <c r="C52" i="11"/>
  <c r="B52" i="11"/>
  <c r="C51" i="11"/>
  <c r="B51" i="11"/>
  <c r="C50" i="11"/>
  <c r="B50" i="11"/>
  <c r="C52" i="10"/>
  <c r="B52" i="10"/>
  <c r="C51" i="10"/>
  <c r="B51" i="10"/>
  <c r="C50" i="10"/>
  <c r="B50" i="10"/>
  <c r="D78" i="10"/>
  <c r="C52" i="5"/>
  <c r="B52" i="5"/>
  <c r="C51" i="5"/>
  <c r="B51" i="5"/>
  <c r="C50" i="5"/>
  <c r="B50" i="5"/>
  <c r="C22" i="2"/>
  <c r="C23" i="2"/>
  <c r="C24" i="2"/>
  <c r="F52" i="3"/>
  <c r="C52" i="3"/>
  <c r="B52" i="3"/>
  <c r="F51" i="3"/>
  <c r="F51" i="5" s="1"/>
  <c r="C51" i="3"/>
  <c r="H51" i="3" s="1"/>
  <c r="B51" i="3"/>
  <c r="F50" i="3"/>
  <c r="C50" i="3"/>
  <c r="B50" i="3"/>
  <c r="B24" i="2"/>
  <c r="A24" i="2"/>
  <c r="B23" i="2"/>
  <c r="A23" i="2"/>
  <c r="B22" i="2"/>
  <c r="A22" i="2"/>
  <c r="N55" i="2"/>
  <c r="N56" i="2"/>
  <c r="N57" i="2"/>
  <c r="N58" i="2"/>
  <c r="N59" i="2"/>
  <c r="N54" i="2"/>
  <c r="N21" i="2"/>
  <c r="N46" i="2"/>
  <c r="N47" i="2"/>
  <c r="N48" i="2"/>
  <c r="N49" i="2"/>
  <c r="N45" i="2"/>
  <c r="N39" i="2"/>
  <c r="N40" i="2"/>
  <c r="N41" i="2"/>
  <c r="N42" i="2"/>
  <c r="N38" i="2"/>
  <c r="N28" i="2"/>
  <c r="N29" i="2"/>
  <c r="N30" i="2"/>
  <c r="N31" i="2"/>
  <c r="N32" i="2"/>
  <c r="N33" i="2"/>
  <c r="N34" i="2"/>
  <c r="N35" i="2"/>
  <c r="N27" i="2"/>
  <c r="N14" i="2"/>
  <c r="N15" i="2"/>
  <c r="N16" i="2"/>
  <c r="N17" i="2"/>
  <c r="N18" i="2"/>
  <c r="N13" i="2"/>
  <c r="M55" i="2"/>
  <c r="M56" i="2"/>
  <c r="M57" i="2"/>
  <c r="M58" i="2"/>
  <c r="M59" i="2"/>
  <c r="M54" i="2"/>
  <c r="M21" i="2"/>
  <c r="M46" i="2"/>
  <c r="M47" i="2"/>
  <c r="M48" i="2"/>
  <c r="M49" i="2"/>
  <c r="M45" i="2"/>
  <c r="M39" i="2"/>
  <c r="M40" i="2"/>
  <c r="M41" i="2"/>
  <c r="M42" i="2"/>
  <c r="M38" i="2"/>
  <c r="M28" i="2"/>
  <c r="M29" i="2"/>
  <c r="M30" i="2"/>
  <c r="M31" i="2"/>
  <c r="M32" i="2"/>
  <c r="M33" i="2"/>
  <c r="M34" i="2"/>
  <c r="M35" i="2"/>
  <c r="M27" i="2"/>
  <c r="M14" i="2"/>
  <c r="M15" i="2"/>
  <c r="M16" i="2"/>
  <c r="M17" i="2"/>
  <c r="M18" i="2"/>
  <c r="M13" i="2"/>
  <c r="L55" i="2"/>
  <c r="L56" i="2"/>
  <c r="L57" i="2"/>
  <c r="L58" i="2"/>
  <c r="L59" i="2"/>
  <c r="L54" i="2"/>
  <c r="L21" i="2"/>
  <c r="L46" i="2"/>
  <c r="L47" i="2"/>
  <c r="L48" i="2"/>
  <c r="L49" i="2"/>
  <c r="L45" i="2"/>
  <c r="L39" i="2"/>
  <c r="L40" i="2"/>
  <c r="L41" i="2"/>
  <c r="L42" i="2"/>
  <c r="L38" i="2"/>
  <c r="L28" i="2"/>
  <c r="L29" i="2"/>
  <c r="L30" i="2"/>
  <c r="L31" i="2"/>
  <c r="L32" i="2"/>
  <c r="L33" i="2"/>
  <c r="L34" i="2"/>
  <c r="L35" i="2"/>
  <c r="L27" i="2"/>
  <c r="L14" i="2"/>
  <c r="L15" i="2"/>
  <c r="L16" i="2"/>
  <c r="L17" i="2"/>
  <c r="L18" i="2"/>
  <c r="L13" i="2"/>
  <c r="K55" i="2"/>
  <c r="K56" i="2"/>
  <c r="K57" i="2"/>
  <c r="K58" i="2"/>
  <c r="K59" i="2"/>
  <c r="K54" i="2"/>
  <c r="K21" i="2"/>
  <c r="K46" i="2"/>
  <c r="K47" i="2"/>
  <c r="K48" i="2"/>
  <c r="K49" i="2"/>
  <c r="K45" i="2"/>
  <c r="K39" i="2"/>
  <c r="K40" i="2"/>
  <c r="K41" i="2"/>
  <c r="K42" i="2"/>
  <c r="K38" i="2"/>
  <c r="K28" i="2"/>
  <c r="K29" i="2"/>
  <c r="K30" i="2"/>
  <c r="K31" i="2"/>
  <c r="K32" i="2"/>
  <c r="K33" i="2"/>
  <c r="K34" i="2"/>
  <c r="K35" i="2"/>
  <c r="K27" i="2"/>
  <c r="K14" i="2"/>
  <c r="K15" i="2"/>
  <c r="K16" i="2"/>
  <c r="K17" i="2"/>
  <c r="K18" i="2"/>
  <c r="K13" i="2"/>
  <c r="J55" i="2"/>
  <c r="J56" i="2"/>
  <c r="J57" i="2"/>
  <c r="J58" i="2"/>
  <c r="J59" i="2"/>
  <c r="J54" i="2"/>
  <c r="J21" i="2"/>
  <c r="J46" i="2"/>
  <c r="J47" i="2"/>
  <c r="J48" i="2"/>
  <c r="J49" i="2"/>
  <c r="J45" i="2"/>
  <c r="J39" i="2"/>
  <c r="J40" i="2"/>
  <c r="J41" i="2"/>
  <c r="J42" i="2"/>
  <c r="J38" i="2"/>
  <c r="J28" i="2"/>
  <c r="J29" i="2"/>
  <c r="J30" i="2"/>
  <c r="J31" i="2"/>
  <c r="J32" i="2"/>
  <c r="J33" i="2"/>
  <c r="J34" i="2"/>
  <c r="J35" i="2"/>
  <c r="J27" i="2"/>
  <c r="J14" i="2"/>
  <c r="J15" i="2"/>
  <c r="J16" i="2"/>
  <c r="J17" i="2"/>
  <c r="J18" i="2"/>
  <c r="J13" i="2"/>
  <c r="I55" i="2"/>
  <c r="I56" i="2"/>
  <c r="I57" i="2"/>
  <c r="I58" i="2"/>
  <c r="I59" i="2"/>
  <c r="I54" i="2"/>
  <c r="I21" i="2"/>
  <c r="I46" i="2"/>
  <c r="I47" i="2"/>
  <c r="I48" i="2"/>
  <c r="I49" i="2"/>
  <c r="I45" i="2"/>
  <c r="I39" i="2"/>
  <c r="I40" i="2"/>
  <c r="I41" i="2"/>
  <c r="I42" i="2"/>
  <c r="I38" i="2"/>
  <c r="I28" i="2"/>
  <c r="I29" i="2"/>
  <c r="I30" i="2"/>
  <c r="I31" i="2"/>
  <c r="I32" i="2"/>
  <c r="I33" i="2"/>
  <c r="I34" i="2"/>
  <c r="I35" i="2"/>
  <c r="I27" i="2"/>
  <c r="I14" i="2"/>
  <c r="I15" i="2"/>
  <c r="I16" i="2"/>
  <c r="I17" i="2"/>
  <c r="I18" i="2"/>
  <c r="I13" i="2"/>
  <c r="H55" i="2"/>
  <c r="H56" i="2"/>
  <c r="H57" i="2"/>
  <c r="H58" i="2"/>
  <c r="H59" i="2"/>
  <c r="H54" i="2"/>
  <c r="H21" i="2"/>
  <c r="H46" i="2"/>
  <c r="H47" i="2"/>
  <c r="H48" i="2"/>
  <c r="H49" i="2"/>
  <c r="H45" i="2"/>
  <c r="H39" i="2"/>
  <c r="H40" i="2"/>
  <c r="H41" i="2"/>
  <c r="H42" i="2"/>
  <c r="H38" i="2"/>
  <c r="H28" i="2"/>
  <c r="H29" i="2"/>
  <c r="H30" i="2"/>
  <c r="H31" i="2"/>
  <c r="H32" i="2"/>
  <c r="H33" i="2"/>
  <c r="H34" i="2"/>
  <c r="H35" i="2"/>
  <c r="H27" i="2"/>
  <c r="H14" i="2"/>
  <c r="H15" i="2"/>
  <c r="H16" i="2"/>
  <c r="H17" i="2"/>
  <c r="H18" i="2"/>
  <c r="H13" i="2"/>
  <c r="G55" i="2"/>
  <c r="G56" i="2"/>
  <c r="G57" i="2"/>
  <c r="G58" i="2"/>
  <c r="G59" i="2"/>
  <c r="G54" i="2"/>
  <c r="G21" i="2"/>
  <c r="G46" i="2"/>
  <c r="G47" i="2"/>
  <c r="G48" i="2"/>
  <c r="G49" i="2"/>
  <c r="G45" i="2"/>
  <c r="G39" i="2"/>
  <c r="G40" i="2"/>
  <c r="G41" i="2"/>
  <c r="G42" i="2"/>
  <c r="G38" i="2"/>
  <c r="G28" i="2"/>
  <c r="G29" i="2"/>
  <c r="G30" i="2"/>
  <c r="G31" i="2"/>
  <c r="G32" i="2"/>
  <c r="G33" i="2"/>
  <c r="G34" i="2"/>
  <c r="G35" i="2"/>
  <c r="G27" i="2"/>
  <c r="G14" i="2"/>
  <c r="G15" i="2"/>
  <c r="G16" i="2"/>
  <c r="G17" i="2"/>
  <c r="G18" i="2"/>
  <c r="G13" i="2"/>
  <c r="F55" i="2"/>
  <c r="F56" i="2"/>
  <c r="F57" i="2"/>
  <c r="F58" i="2"/>
  <c r="F59" i="2"/>
  <c r="F54" i="2"/>
  <c r="F21" i="2"/>
  <c r="F46" i="2"/>
  <c r="F47" i="2"/>
  <c r="F48" i="2"/>
  <c r="F49" i="2"/>
  <c r="F45" i="2"/>
  <c r="F39" i="2"/>
  <c r="F40" i="2"/>
  <c r="F41" i="2"/>
  <c r="F42" i="2"/>
  <c r="F38" i="2"/>
  <c r="F28" i="2"/>
  <c r="F29" i="2"/>
  <c r="F30" i="2"/>
  <c r="F31" i="2"/>
  <c r="F32" i="2"/>
  <c r="F33" i="2"/>
  <c r="F34" i="2"/>
  <c r="F35" i="2"/>
  <c r="F27" i="2"/>
  <c r="F14" i="2"/>
  <c r="F15" i="2"/>
  <c r="F16" i="2"/>
  <c r="F17" i="2"/>
  <c r="F18" i="2"/>
  <c r="F13" i="2"/>
  <c r="E14" i="2"/>
  <c r="E15" i="2"/>
  <c r="E16" i="2"/>
  <c r="E17" i="2"/>
  <c r="E18" i="2"/>
  <c r="E13" i="2"/>
  <c r="C14" i="2"/>
  <c r="C15" i="2"/>
  <c r="C16" i="2"/>
  <c r="C17" i="2"/>
  <c r="C18" i="2"/>
  <c r="C13" i="2"/>
  <c r="D14" i="2"/>
  <c r="D15" i="2"/>
  <c r="D16" i="2"/>
  <c r="D17" i="2"/>
  <c r="D18" i="2"/>
  <c r="D13" i="2"/>
  <c r="E55" i="2"/>
  <c r="E56" i="2"/>
  <c r="E57" i="2"/>
  <c r="E58" i="2"/>
  <c r="E59" i="2"/>
  <c r="E54" i="2"/>
  <c r="E21" i="2"/>
  <c r="E46" i="2"/>
  <c r="E47" i="2"/>
  <c r="E48" i="2"/>
  <c r="E49" i="2"/>
  <c r="E45" i="2"/>
  <c r="E39" i="2"/>
  <c r="E40" i="2"/>
  <c r="E41" i="2"/>
  <c r="E42" i="2"/>
  <c r="E38" i="2"/>
  <c r="E28" i="2"/>
  <c r="E29" i="2"/>
  <c r="E30" i="2"/>
  <c r="E31" i="2"/>
  <c r="E32" i="2"/>
  <c r="E33" i="2"/>
  <c r="E34" i="2"/>
  <c r="E35" i="2"/>
  <c r="E27" i="2"/>
  <c r="D55" i="2"/>
  <c r="D56" i="2"/>
  <c r="D57" i="2"/>
  <c r="D58" i="2"/>
  <c r="D59" i="2"/>
  <c r="D54" i="2"/>
  <c r="D21" i="2"/>
  <c r="D46" i="2"/>
  <c r="D47" i="2"/>
  <c r="D48" i="2"/>
  <c r="D49" i="2"/>
  <c r="D45" i="2"/>
  <c r="D39" i="2"/>
  <c r="D40" i="2"/>
  <c r="D41" i="2"/>
  <c r="D42" i="2"/>
  <c r="D38" i="2"/>
  <c r="D28" i="2"/>
  <c r="D29" i="2"/>
  <c r="D30" i="2"/>
  <c r="D31" i="2"/>
  <c r="D32" i="2"/>
  <c r="D33" i="2"/>
  <c r="D34" i="2"/>
  <c r="D35" i="2"/>
  <c r="D27" i="2"/>
  <c r="C55" i="2"/>
  <c r="C56" i="2"/>
  <c r="C57" i="2"/>
  <c r="C58" i="2"/>
  <c r="C59" i="2"/>
  <c r="C54" i="2"/>
  <c r="C21" i="2"/>
  <c r="C46" i="2"/>
  <c r="C47" i="2"/>
  <c r="C48" i="2"/>
  <c r="C49" i="2"/>
  <c r="C45" i="2"/>
  <c r="C28" i="2"/>
  <c r="C29" i="2"/>
  <c r="C30" i="2"/>
  <c r="C31" i="2"/>
  <c r="C32" i="2"/>
  <c r="C34" i="2"/>
  <c r="C35" i="2"/>
  <c r="C27" i="2"/>
  <c r="G52" i="3" l="1"/>
  <c r="H50" i="3"/>
  <c r="H51" i="5"/>
  <c r="F51" i="10"/>
  <c r="G51" i="10" s="1"/>
  <c r="H50" i="5"/>
  <c r="F50" i="10"/>
  <c r="G50" i="10" s="1"/>
  <c r="H52" i="3"/>
  <c r="G51" i="5"/>
  <c r="F52" i="5"/>
  <c r="O22" i="2"/>
  <c r="Q22" i="2" s="1"/>
  <c r="O24" i="2"/>
  <c r="P24" i="2" s="1"/>
  <c r="G50" i="5"/>
  <c r="G51" i="3"/>
  <c r="G50" i="3"/>
  <c r="F51" i="2"/>
  <c r="H51" i="2"/>
  <c r="K51" i="2"/>
  <c r="L51" i="2"/>
  <c r="M51" i="2"/>
  <c r="N51" i="2"/>
  <c r="G51" i="2"/>
  <c r="I51" i="2"/>
  <c r="D51" i="2"/>
  <c r="J51" i="2"/>
  <c r="C51" i="2"/>
  <c r="E51" i="2"/>
  <c r="L21" i="4"/>
  <c r="C19" i="9" s="1"/>
  <c r="A2" i="19"/>
  <c r="A2" i="18"/>
  <c r="A2" i="17"/>
  <c r="A2" i="16"/>
  <c r="A2" i="15"/>
  <c r="A2" i="14"/>
  <c r="A2" i="13"/>
  <c r="A2" i="12"/>
  <c r="A2" i="11"/>
  <c r="L20" i="4"/>
  <c r="L18" i="4"/>
  <c r="C18" i="9" s="1"/>
  <c r="C67" i="9" s="1"/>
  <c r="L17" i="4"/>
  <c r="L15" i="4"/>
  <c r="L14" i="4"/>
  <c r="H52" i="5" l="1"/>
  <c r="F52" i="10"/>
  <c r="G52" i="5"/>
  <c r="H51" i="10"/>
  <c r="F51" i="11"/>
  <c r="H50" i="10"/>
  <c r="F50" i="11"/>
  <c r="Q24" i="2"/>
  <c r="P22" i="2"/>
  <c r="B5" i="9"/>
  <c r="F50" i="12" l="1"/>
  <c r="H50" i="11"/>
  <c r="G50" i="11"/>
  <c r="H52" i="10"/>
  <c r="F52" i="11"/>
  <c r="G52" i="10"/>
  <c r="F51" i="12"/>
  <c r="G51" i="11"/>
  <c r="H51" i="11"/>
  <c r="B14" i="3"/>
  <c r="H51" i="12" l="1"/>
  <c r="F51" i="13"/>
  <c r="G51" i="12"/>
  <c r="H52" i="11"/>
  <c r="F52" i="12"/>
  <c r="G52" i="11"/>
  <c r="F50" i="13"/>
  <c r="G50" i="12"/>
  <c r="H50" i="12"/>
  <c r="A5" i="12"/>
  <c r="A4" i="12"/>
  <c r="A5" i="11"/>
  <c r="A4" i="11"/>
  <c r="A5" i="10"/>
  <c r="A4" i="10"/>
  <c r="A5" i="5"/>
  <c r="A4" i="5"/>
  <c r="A5" i="19"/>
  <c r="A4" i="19"/>
  <c r="A5" i="18"/>
  <c r="A4" i="18"/>
  <c r="A5" i="17"/>
  <c r="A4" i="17"/>
  <c r="A5" i="16"/>
  <c r="A4" i="16"/>
  <c r="A5" i="15"/>
  <c r="A4" i="15"/>
  <c r="A5" i="14"/>
  <c r="A4" i="14"/>
  <c r="A5" i="13"/>
  <c r="A4" i="13"/>
  <c r="D91" i="19"/>
  <c r="D90" i="19"/>
  <c r="C89" i="19"/>
  <c r="B89" i="19"/>
  <c r="C88" i="19"/>
  <c r="B88" i="19"/>
  <c r="C87" i="19"/>
  <c r="B87" i="19"/>
  <c r="C86" i="19"/>
  <c r="B86" i="19"/>
  <c r="C85" i="19"/>
  <c r="B85" i="19"/>
  <c r="C84" i="19"/>
  <c r="B84" i="19"/>
  <c r="D78" i="19"/>
  <c r="D79" i="19" s="1"/>
  <c r="C49" i="19"/>
  <c r="B49" i="19"/>
  <c r="C77" i="19"/>
  <c r="B77" i="19"/>
  <c r="C76" i="19"/>
  <c r="B76" i="19"/>
  <c r="C75" i="19"/>
  <c r="B75" i="19"/>
  <c r="C74" i="19"/>
  <c r="B74" i="19"/>
  <c r="C73" i="19"/>
  <c r="B73" i="19"/>
  <c r="C71" i="19"/>
  <c r="B71" i="19"/>
  <c r="C70" i="19"/>
  <c r="B70" i="19"/>
  <c r="C69" i="19"/>
  <c r="B69" i="19"/>
  <c r="C68" i="19"/>
  <c r="B68" i="19"/>
  <c r="C67" i="19"/>
  <c r="B67" i="19"/>
  <c r="C65" i="19"/>
  <c r="B65" i="19"/>
  <c r="C64" i="19"/>
  <c r="B64" i="19"/>
  <c r="C63" i="19"/>
  <c r="B63" i="19"/>
  <c r="C62" i="19"/>
  <c r="B62" i="19"/>
  <c r="C61" i="19"/>
  <c r="B61" i="19"/>
  <c r="C60" i="19"/>
  <c r="B60" i="19"/>
  <c r="C59" i="19"/>
  <c r="B59" i="19"/>
  <c r="C58" i="19"/>
  <c r="B58" i="19"/>
  <c r="C57" i="19"/>
  <c r="B57" i="19"/>
  <c r="D54" i="19"/>
  <c r="C47" i="19"/>
  <c r="B47" i="19"/>
  <c r="C46" i="19"/>
  <c r="B46" i="19"/>
  <c r="C45" i="19"/>
  <c r="B45" i="19"/>
  <c r="C44" i="19"/>
  <c r="B44" i="19"/>
  <c r="C43" i="19"/>
  <c r="B43" i="19"/>
  <c r="C42" i="19"/>
  <c r="B42" i="19"/>
  <c r="D38" i="19"/>
  <c r="C37" i="19"/>
  <c r="B37" i="19"/>
  <c r="C36" i="19"/>
  <c r="B36" i="19"/>
  <c r="C35" i="19"/>
  <c r="B35" i="19"/>
  <c r="C34" i="19"/>
  <c r="B34" i="19"/>
  <c r="C33" i="19"/>
  <c r="B33" i="19"/>
  <c r="C32" i="19"/>
  <c r="B32" i="19"/>
  <c r="C31" i="19"/>
  <c r="B31" i="19"/>
  <c r="C30" i="19"/>
  <c r="B30" i="19"/>
  <c r="C29" i="19"/>
  <c r="B29" i="19"/>
  <c r="C28" i="19"/>
  <c r="B28" i="19"/>
  <c r="D24" i="19"/>
  <c r="D25" i="19" s="1"/>
  <c r="N9" i="2" s="1"/>
  <c r="C23" i="19"/>
  <c r="B23" i="19"/>
  <c r="C22" i="19"/>
  <c r="B22" i="19"/>
  <c r="C21" i="19"/>
  <c r="B21" i="19"/>
  <c r="C20" i="19"/>
  <c r="B20" i="19"/>
  <c r="C19" i="19"/>
  <c r="B19" i="19"/>
  <c r="C18" i="19"/>
  <c r="B18" i="19"/>
  <c r="C17" i="19"/>
  <c r="B17" i="19"/>
  <c r="C16" i="19"/>
  <c r="B16" i="19"/>
  <c r="C15" i="19"/>
  <c r="B15" i="19"/>
  <c r="C14" i="19"/>
  <c r="B14" i="19"/>
  <c r="D91" i="18"/>
  <c r="D90" i="18"/>
  <c r="C89" i="18"/>
  <c r="B89" i="18"/>
  <c r="C88" i="18"/>
  <c r="B88" i="18"/>
  <c r="C87" i="18"/>
  <c r="B87" i="18"/>
  <c r="C86" i="18"/>
  <c r="B86" i="18"/>
  <c r="C85" i="18"/>
  <c r="B85" i="18"/>
  <c r="C84" i="18"/>
  <c r="B84" i="18"/>
  <c r="D78" i="18"/>
  <c r="D79" i="18" s="1"/>
  <c r="C49" i="18"/>
  <c r="B49" i="18"/>
  <c r="C77" i="18"/>
  <c r="B77" i="18"/>
  <c r="C76" i="18"/>
  <c r="B76" i="18"/>
  <c r="C75" i="18"/>
  <c r="B75" i="18"/>
  <c r="C74" i="18"/>
  <c r="B74" i="18"/>
  <c r="C73" i="18"/>
  <c r="B73" i="18"/>
  <c r="C71" i="18"/>
  <c r="B71" i="18"/>
  <c r="C70" i="18"/>
  <c r="B70" i="18"/>
  <c r="C69" i="18"/>
  <c r="B69" i="18"/>
  <c r="C68" i="18"/>
  <c r="B68" i="18"/>
  <c r="C67" i="18"/>
  <c r="B67" i="18"/>
  <c r="C65" i="18"/>
  <c r="B65" i="18"/>
  <c r="C64" i="18"/>
  <c r="B64" i="18"/>
  <c r="C63" i="18"/>
  <c r="B63" i="18"/>
  <c r="C62" i="18"/>
  <c r="B62" i="18"/>
  <c r="C61" i="18"/>
  <c r="B61" i="18"/>
  <c r="C60" i="18"/>
  <c r="B60" i="18"/>
  <c r="C59" i="18"/>
  <c r="B59" i="18"/>
  <c r="C58" i="18"/>
  <c r="B58" i="18"/>
  <c r="C57" i="18"/>
  <c r="B57" i="18"/>
  <c r="D54" i="18"/>
  <c r="C47" i="18"/>
  <c r="B47" i="18"/>
  <c r="C46" i="18"/>
  <c r="B46" i="18"/>
  <c r="C45" i="18"/>
  <c r="B45" i="18"/>
  <c r="C44" i="18"/>
  <c r="B44" i="18"/>
  <c r="C43" i="18"/>
  <c r="B43" i="18"/>
  <c r="C42" i="18"/>
  <c r="B42" i="18"/>
  <c r="D38" i="18"/>
  <c r="C37" i="18"/>
  <c r="B37" i="18"/>
  <c r="C36" i="18"/>
  <c r="B36" i="18"/>
  <c r="C35" i="18"/>
  <c r="B35" i="18"/>
  <c r="C34" i="18"/>
  <c r="B34" i="18"/>
  <c r="C33" i="18"/>
  <c r="B33" i="18"/>
  <c r="C32" i="18"/>
  <c r="B32" i="18"/>
  <c r="C31" i="18"/>
  <c r="B31" i="18"/>
  <c r="C30" i="18"/>
  <c r="B30" i="18"/>
  <c r="C29" i="18"/>
  <c r="B29" i="18"/>
  <c r="C28" i="18"/>
  <c r="B28" i="18"/>
  <c r="D24" i="18"/>
  <c r="D25" i="18" s="1"/>
  <c r="M9" i="2" s="1"/>
  <c r="C23" i="18"/>
  <c r="B23" i="18"/>
  <c r="C22" i="18"/>
  <c r="B22" i="18"/>
  <c r="C21" i="18"/>
  <c r="B21" i="18"/>
  <c r="C20" i="18"/>
  <c r="B20" i="18"/>
  <c r="C19" i="18"/>
  <c r="B19" i="18"/>
  <c r="C18" i="18"/>
  <c r="B18" i="18"/>
  <c r="C17" i="18"/>
  <c r="B17" i="18"/>
  <c r="C16" i="18"/>
  <c r="B16" i="18"/>
  <c r="C15" i="18"/>
  <c r="B15" i="18"/>
  <c r="C14" i="18"/>
  <c r="B14" i="18"/>
  <c r="D91" i="17"/>
  <c r="D90" i="17"/>
  <c r="C89" i="17"/>
  <c r="B89" i="17"/>
  <c r="C88" i="17"/>
  <c r="B88" i="17"/>
  <c r="C87" i="17"/>
  <c r="B87" i="17"/>
  <c r="C86" i="17"/>
  <c r="B86" i="17"/>
  <c r="C85" i="17"/>
  <c r="B85" i="17"/>
  <c r="C84" i="17"/>
  <c r="B84" i="17"/>
  <c r="D79" i="17"/>
  <c r="C49" i="17"/>
  <c r="B49" i="17"/>
  <c r="C77" i="17"/>
  <c r="B77" i="17"/>
  <c r="C76" i="17"/>
  <c r="B76" i="17"/>
  <c r="C75" i="17"/>
  <c r="B75" i="17"/>
  <c r="C74" i="17"/>
  <c r="B74" i="17"/>
  <c r="C73" i="17"/>
  <c r="B73" i="17"/>
  <c r="C71" i="17"/>
  <c r="B71" i="17"/>
  <c r="C70" i="17"/>
  <c r="B70" i="17"/>
  <c r="C69" i="17"/>
  <c r="B69" i="17"/>
  <c r="C68" i="17"/>
  <c r="B68" i="17"/>
  <c r="C67" i="17"/>
  <c r="B67" i="17"/>
  <c r="C65" i="17"/>
  <c r="B65" i="17"/>
  <c r="C64" i="17"/>
  <c r="B64" i="17"/>
  <c r="C63" i="17"/>
  <c r="B63" i="17"/>
  <c r="C62" i="17"/>
  <c r="B62" i="17"/>
  <c r="C61" i="17"/>
  <c r="B61" i="17"/>
  <c r="C60" i="17"/>
  <c r="B60" i="17"/>
  <c r="C59" i="17"/>
  <c r="B59" i="17"/>
  <c r="C58" i="17"/>
  <c r="B58" i="17"/>
  <c r="C57" i="17"/>
  <c r="B57" i="17"/>
  <c r="D54" i="17"/>
  <c r="C47" i="17"/>
  <c r="B47" i="17"/>
  <c r="C46" i="17"/>
  <c r="B46" i="17"/>
  <c r="C45" i="17"/>
  <c r="B45" i="17"/>
  <c r="C44" i="17"/>
  <c r="B44" i="17"/>
  <c r="C43" i="17"/>
  <c r="B43" i="17"/>
  <c r="C42" i="17"/>
  <c r="B42" i="17"/>
  <c r="D38" i="17"/>
  <c r="D39" i="17" s="1"/>
  <c r="L10" i="2" s="1"/>
  <c r="C37" i="17"/>
  <c r="B37" i="17"/>
  <c r="C36" i="17"/>
  <c r="B36" i="17"/>
  <c r="C35" i="17"/>
  <c r="B35" i="17"/>
  <c r="C34" i="17"/>
  <c r="B34" i="17"/>
  <c r="C33" i="17"/>
  <c r="B33" i="17"/>
  <c r="C32" i="17"/>
  <c r="B32" i="17"/>
  <c r="C31" i="17"/>
  <c r="B31" i="17"/>
  <c r="C30" i="17"/>
  <c r="B30" i="17"/>
  <c r="C29" i="17"/>
  <c r="B29" i="17"/>
  <c r="C28" i="17"/>
  <c r="B28" i="17"/>
  <c r="D24" i="17"/>
  <c r="D25" i="17" s="1"/>
  <c r="L9" i="2" s="1"/>
  <c r="C23" i="17"/>
  <c r="B23" i="17"/>
  <c r="C22" i="17"/>
  <c r="B22" i="17"/>
  <c r="C21" i="17"/>
  <c r="B21" i="17"/>
  <c r="C20" i="17"/>
  <c r="B20" i="17"/>
  <c r="C19" i="17"/>
  <c r="B19" i="17"/>
  <c r="C18" i="17"/>
  <c r="B18" i="17"/>
  <c r="C17" i="17"/>
  <c r="B17" i="17"/>
  <c r="C16" i="17"/>
  <c r="B16" i="17"/>
  <c r="C15" i="17"/>
  <c r="B15" i="17"/>
  <c r="C14" i="17"/>
  <c r="B14" i="17"/>
  <c r="D91" i="16"/>
  <c r="D90" i="16"/>
  <c r="C89" i="16"/>
  <c r="B89" i="16"/>
  <c r="C88" i="16"/>
  <c r="B88" i="16"/>
  <c r="C87" i="16"/>
  <c r="B87" i="16"/>
  <c r="C86" i="16"/>
  <c r="B86" i="16"/>
  <c r="C85" i="16"/>
  <c r="B85" i="16"/>
  <c r="C84" i="16"/>
  <c r="B84" i="16"/>
  <c r="D79" i="16"/>
  <c r="C49" i="16"/>
  <c r="B49" i="16"/>
  <c r="C77" i="16"/>
  <c r="B77" i="16"/>
  <c r="C76" i="16"/>
  <c r="B76" i="16"/>
  <c r="C75" i="16"/>
  <c r="B75" i="16"/>
  <c r="C74" i="16"/>
  <c r="B74" i="16"/>
  <c r="C73" i="16"/>
  <c r="B73" i="16"/>
  <c r="C71" i="16"/>
  <c r="B71" i="16"/>
  <c r="C70" i="16"/>
  <c r="B70" i="16"/>
  <c r="C69" i="16"/>
  <c r="B69" i="16"/>
  <c r="C68" i="16"/>
  <c r="B68" i="16"/>
  <c r="C67" i="16"/>
  <c r="B67" i="16"/>
  <c r="C65" i="16"/>
  <c r="B65" i="16"/>
  <c r="C64" i="16"/>
  <c r="B64" i="16"/>
  <c r="C63" i="16"/>
  <c r="B63" i="16"/>
  <c r="C62" i="16"/>
  <c r="B62" i="16"/>
  <c r="C61" i="16"/>
  <c r="B61" i="16"/>
  <c r="C60" i="16"/>
  <c r="B60" i="16"/>
  <c r="C59" i="16"/>
  <c r="B59" i="16"/>
  <c r="C58" i="16"/>
  <c r="B58" i="16"/>
  <c r="C57" i="16"/>
  <c r="B57" i="16"/>
  <c r="D54" i="16"/>
  <c r="C47" i="16"/>
  <c r="B47" i="16"/>
  <c r="C46" i="16"/>
  <c r="B46" i="16"/>
  <c r="C45" i="16"/>
  <c r="B45" i="16"/>
  <c r="C44" i="16"/>
  <c r="B44" i="16"/>
  <c r="C43" i="16"/>
  <c r="B43" i="16"/>
  <c r="C42" i="16"/>
  <c r="B42" i="16"/>
  <c r="D38" i="16"/>
  <c r="C37" i="16"/>
  <c r="B37" i="16"/>
  <c r="C36" i="16"/>
  <c r="B36" i="16"/>
  <c r="C35" i="16"/>
  <c r="B35" i="16"/>
  <c r="C34" i="16"/>
  <c r="B34" i="16"/>
  <c r="C33" i="16"/>
  <c r="B33" i="16"/>
  <c r="C32" i="16"/>
  <c r="B32" i="16"/>
  <c r="C31" i="16"/>
  <c r="B31" i="16"/>
  <c r="C30" i="16"/>
  <c r="B30" i="16"/>
  <c r="C29" i="16"/>
  <c r="B29" i="16"/>
  <c r="C28" i="16"/>
  <c r="B28" i="16"/>
  <c r="D24" i="16"/>
  <c r="D25" i="16" s="1"/>
  <c r="K9" i="2" s="1"/>
  <c r="C23" i="16"/>
  <c r="B23" i="16"/>
  <c r="C22" i="16"/>
  <c r="B22" i="16"/>
  <c r="C21" i="16"/>
  <c r="B21" i="16"/>
  <c r="C20" i="16"/>
  <c r="B20" i="16"/>
  <c r="C19" i="16"/>
  <c r="B19" i="16"/>
  <c r="C18" i="16"/>
  <c r="B18" i="16"/>
  <c r="C17" i="16"/>
  <c r="B17" i="16"/>
  <c r="C16" i="16"/>
  <c r="B16" i="16"/>
  <c r="C15" i="16"/>
  <c r="B15" i="16"/>
  <c r="C14" i="16"/>
  <c r="B14" i="16"/>
  <c r="D91" i="15"/>
  <c r="D90" i="15"/>
  <c r="C89" i="15"/>
  <c r="B89" i="15"/>
  <c r="C88" i="15"/>
  <c r="B88" i="15"/>
  <c r="C87" i="15"/>
  <c r="B87" i="15"/>
  <c r="C86" i="15"/>
  <c r="B86" i="15"/>
  <c r="C85" i="15"/>
  <c r="B85" i="15"/>
  <c r="C84" i="15"/>
  <c r="B84" i="15"/>
  <c r="D79" i="15"/>
  <c r="C49" i="15"/>
  <c r="B49" i="15"/>
  <c r="C77" i="15"/>
  <c r="B77" i="15"/>
  <c r="C76" i="15"/>
  <c r="B76" i="15"/>
  <c r="C75" i="15"/>
  <c r="B75" i="15"/>
  <c r="C74" i="15"/>
  <c r="B74" i="15"/>
  <c r="C73" i="15"/>
  <c r="B73" i="15"/>
  <c r="C71" i="15"/>
  <c r="B71" i="15"/>
  <c r="C70" i="15"/>
  <c r="B70" i="15"/>
  <c r="C69" i="15"/>
  <c r="B69" i="15"/>
  <c r="C68" i="15"/>
  <c r="B68" i="15"/>
  <c r="C67" i="15"/>
  <c r="B67" i="15"/>
  <c r="C65" i="15"/>
  <c r="B65" i="15"/>
  <c r="C64" i="15"/>
  <c r="B64" i="15"/>
  <c r="C63" i="15"/>
  <c r="B63" i="15"/>
  <c r="C62" i="15"/>
  <c r="B62" i="15"/>
  <c r="C61" i="15"/>
  <c r="B61" i="15"/>
  <c r="C60" i="15"/>
  <c r="B60" i="15"/>
  <c r="C59" i="15"/>
  <c r="B59" i="15"/>
  <c r="C58" i="15"/>
  <c r="B58" i="15"/>
  <c r="C57" i="15"/>
  <c r="B57" i="15"/>
  <c r="D54" i="15"/>
  <c r="C47" i="15"/>
  <c r="B47" i="15"/>
  <c r="C46" i="15"/>
  <c r="B46" i="15"/>
  <c r="C45" i="15"/>
  <c r="B45" i="15"/>
  <c r="C44" i="15"/>
  <c r="B44" i="15"/>
  <c r="C43" i="15"/>
  <c r="B43" i="15"/>
  <c r="C42" i="15"/>
  <c r="B42" i="15"/>
  <c r="D38" i="15"/>
  <c r="C37" i="15"/>
  <c r="B37" i="15"/>
  <c r="C36" i="15"/>
  <c r="B36" i="15"/>
  <c r="C35" i="15"/>
  <c r="B35" i="15"/>
  <c r="C34" i="15"/>
  <c r="B34" i="15"/>
  <c r="C33" i="15"/>
  <c r="B33" i="15"/>
  <c r="C32" i="15"/>
  <c r="B32" i="15"/>
  <c r="C31" i="15"/>
  <c r="B31" i="15"/>
  <c r="C30" i="15"/>
  <c r="B30" i="15"/>
  <c r="C29" i="15"/>
  <c r="B29" i="15"/>
  <c r="C28" i="15"/>
  <c r="B28" i="15"/>
  <c r="D24" i="15"/>
  <c r="D25" i="15" s="1"/>
  <c r="J9" i="2" s="1"/>
  <c r="C23" i="15"/>
  <c r="B23" i="15"/>
  <c r="C22" i="15"/>
  <c r="B22" i="15"/>
  <c r="C21" i="15"/>
  <c r="B21" i="15"/>
  <c r="C20" i="15"/>
  <c r="B20" i="15"/>
  <c r="C19" i="15"/>
  <c r="B19" i="15"/>
  <c r="C18" i="15"/>
  <c r="B18" i="15"/>
  <c r="C17" i="15"/>
  <c r="B17" i="15"/>
  <c r="C16" i="15"/>
  <c r="B16" i="15"/>
  <c r="C15" i="15"/>
  <c r="B15" i="15"/>
  <c r="C14" i="15"/>
  <c r="B14" i="15"/>
  <c r="D91" i="14"/>
  <c r="D90" i="14"/>
  <c r="C89" i="14"/>
  <c r="B89" i="14"/>
  <c r="C88" i="14"/>
  <c r="B88" i="14"/>
  <c r="C87" i="14"/>
  <c r="B87" i="14"/>
  <c r="C86" i="14"/>
  <c r="B86" i="14"/>
  <c r="C85" i="14"/>
  <c r="B85" i="14"/>
  <c r="C84" i="14"/>
  <c r="B84" i="14"/>
  <c r="D78" i="14"/>
  <c r="D79" i="14" s="1"/>
  <c r="C49" i="14"/>
  <c r="B49" i="14"/>
  <c r="C77" i="14"/>
  <c r="B77" i="14"/>
  <c r="C76" i="14"/>
  <c r="B76" i="14"/>
  <c r="C75" i="14"/>
  <c r="B75" i="14"/>
  <c r="C74" i="14"/>
  <c r="B74" i="14"/>
  <c r="C73" i="14"/>
  <c r="B73" i="14"/>
  <c r="C71" i="14"/>
  <c r="B71" i="14"/>
  <c r="C70" i="14"/>
  <c r="B70" i="14"/>
  <c r="C69" i="14"/>
  <c r="B69" i="14"/>
  <c r="C68" i="14"/>
  <c r="B68" i="14"/>
  <c r="C67" i="14"/>
  <c r="B67" i="14"/>
  <c r="C65" i="14"/>
  <c r="B65" i="14"/>
  <c r="C64" i="14"/>
  <c r="B64" i="14"/>
  <c r="C63" i="14"/>
  <c r="B63" i="14"/>
  <c r="C62" i="14"/>
  <c r="B62" i="14"/>
  <c r="C61" i="14"/>
  <c r="B61" i="14"/>
  <c r="C60" i="14"/>
  <c r="B60" i="14"/>
  <c r="C59" i="14"/>
  <c r="B59" i="14"/>
  <c r="C58" i="14"/>
  <c r="B58" i="14"/>
  <c r="C57" i="14"/>
  <c r="B57" i="14"/>
  <c r="D54" i="14"/>
  <c r="C47" i="14"/>
  <c r="B47" i="14"/>
  <c r="C46" i="14"/>
  <c r="B46" i="14"/>
  <c r="C45" i="14"/>
  <c r="B45" i="14"/>
  <c r="C44" i="14"/>
  <c r="B44" i="14"/>
  <c r="C43" i="14"/>
  <c r="B43" i="14"/>
  <c r="C42" i="14"/>
  <c r="B42" i="14"/>
  <c r="D38" i="14"/>
  <c r="C37" i="14"/>
  <c r="B37" i="14"/>
  <c r="C36" i="14"/>
  <c r="B36" i="14"/>
  <c r="C35" i="14"/>
  <c r="B35" i="14"/>
  <c r="C34" i="14"/>
  <c r="B34" i="14"/>
  <c r="C33" i="14"/>
  <c r="B33" i="14"/>
  <c r="C32" i="14"/>
  <c r="B32" i="14"/>
  <c r="C31" i="14"/>
  <c r="B31" i="14"/>
  <c r="C30" i="14"/>
  <c r="B30" i="14"/>
  <c r="C29" i="14"/>
  <c r="B29" i="14"/>
  <c r="C28" i="14"/>
  <c r="B28" i="14"/>
  <c r="D24" i="14"/>
  <c r="D25" i="14" s="1"/>
  <c r="I9" i="2" s="1"/>
  <c r="C23" i="14"/>
  <c r="B23" i="14"/>
  <c r="C22" i="14"/>
  <c r="B22" i="14"/>
  <c r="C21" i="14"/>
  <c r="B21" i="14"/>
  <c r="C20" i="14"/>
  <c r="B20" i="14"/>
  <c r="C19" i="14"/>
  <c r="B19" i="14"/>
  <c r="C18" i="14"/>
  <c r="B18" i="14"/>
  <c r="C17" i="14"/>
  <c r="B17" i="14"/>
  <c r="C16" i="14"/>
  <c r="B16" i="14"/>
  <c r="C15" i="14"/>
  <c r="B15" i="14"/>
  <c r="C14" i="14"/>
  <c r="B14" i="14"/>
  <c r="D91" i="13"/>
  <c r="D90" i="13"/>
  <c r="C89" i="13"/>
  <c r="B89" i="13"/>
  <c r="C88" i="13"/>
  <c r="B88" i="13"/>
  <c r="C87" i="13"/>
  <c r="B87" i="13"/>
  <c r="C86" i="13"/>
  <c r="B86" i="13"/>
  <c r="C85" i="13"/>
  <c r="B85" i="13"/>
  <c r="C84" i="13"/>
  <c r="B84" i="13"/>
  <c r="D79" i="13"/>
  <c r="C49" i="13"/>
  <c r="B49" i="13"/>
  <c r="C77" i="13"/>
  <c r="B77" i="13"/>
  <c r="C76" i="13"/>
  <c r="B76" i="13"/>
  <c r="C75" i="13"/>
  <c r="B75" i="13"/>
  <c r="C74" i="13"/>
  <c r="B74" i="13"/>
  <c r="C73" i="13"/>
  <c r="B73" i="13"/>
  <c r="C71" i="13"/>
  <c r="B71" i="13"/>
  <c r="C70" i="13"/>
  <c r="B70" i="13"/>
  <c r="C69" i="13"/>
  <c r="B69" i="13"/>
  <c r="C68" i="13"/>
  <c r="B68" i="13"/>
  <c r="C67" i="13"/>
  <c r="B67" i="13"/>
  <c r="C65" i="13"/>
  <c r="B65" i="13"/>
  <c r="C64" i="13"/>
  <c r="B64" i="13"/>
  <c r="C63" i="13"/>
  <c r="B63" i="13"/>
  <c r="C62" i="13"/>
  <c r="B62" i="13"/>
  <c r="C61" i="13"/>
  <c r="B61" i="13"/>
  <c r="C60" i="13"/>
  <c r="B60" i="13"/>
  <c r="C59" i="13"/>
  <c r="B59" i="13"/>
  <c r="C58" i="13"/>
  <c r="B58" i="13"/>
  <c r="C57" i="13"/>
  <c r="B57" i="13"/>
  <c r="D54" i="13"/>
  <c r="C47" i="13"/>
  <c r="B47" i="13"/>
  <c r="C46" i="13"/>
  <c r="B46" i="13"/>
  <c r="C45" i="13"/>
  <c r="B45" i="13"/>
  <c r="C44" i="13"/>
  <c r="B44" i="13"/>
  <c r="C43" i="13"/>
  <c r="B43" i="13"/>
  <c r="C42" i="13"/>
  <c r="B42" i="13"/>
  <c r="D38" i="13"/>
  <c r="D39" i="13" s="1"/>
  <c r="H10" i="2" s="1"/>
  <c r="C37" i="13"/>
  <c r="B37" i="13"/>
  <c r="C36" i="13"/>
  <c r="B36" i="13"/>
  <c r="C35" i="13"/>
  <c r="B35" i="13"/>
  <c r="C34" i="13"/>
  <c r="B34" i="13"/>
  <c r="C33" i="13"/>
  <c r="B33" i="13"/>
  <c r="C32" i="13"/>
  <c r="B32" i="13"/>
  <c r="C31" i="13"/>
  <c r="B31" i="13"/>
  <c r="C30" i="13"/>
  <c r="B30" i="13"/>
  <c r="C29" i="13"/>
  <c r="B29" i="13"/>
  <c r="C28" i="13"/>
  <c r="B28" i="13"/>
  <c r="D24" i="13"/>
  <c r="D25" i="13" s="1"/>
  <c r="H9" i="2" s="1"/>
  <c r="C23" i="13"/>
  <c r="B23" i="13"/>
  <c r="C22" i="13"/>
  <c r="B22" i="13"/>
  <c r="C21" i="13"/>
  <c r="B21" i="13"/>
  <c r="C20" i="13"/>
  <c r="B20" i="13"/>
  <c r="C19" i="13"/>
  <c r="B19" i="13"/>
  <c r="C18" i="13"/>
  <c r="B18" i="13"/>
  <c r="C17" i="13"/>
  <c r="B17" i="13"/>
  <c r="C16" i="13"/>
  <c r="B16" i="13"/>
  <c r="C15" i="13"/>
  <c r="B15" i="13"/>
  <c r="C14" i="13"/>
  <c r="B14" i="13"/>
  <c r="D91" i="12"/>
  <c r="D90" i="12"/>
  <c r="C89" i="12"/>
  <c r="B89" i="12"/>
  <c r="C88" i="12"/>
  <c r="B88" i="12"/>
  <c r="C87" i="12"/>
  <c r="B87" i="12"/>
  <c r="C86" i="12"/>
  <c r="B86" i="12"/>
  <c r="C85" i="12"/>
  <c r="B85" i="12"/>
  <c r="C84" i="12"/>
  <c r="B84" i="12"/>
  <c r="D78" i="12"/>
  <c r="D79" i="12" s="1"/>
  <c r="C49" i="12"/>
  <c r="B49" i="12"/>
  <c r="C77" i="12"/>
  <c r="B77" i="12"/>
  <c r="C76" i="12"/>
  <c r="B76" i="12"/>
  <c r="C75" i="12"/>
  <c r="B75" i="12"/>
  <c r="C74" i="12"/>
  <c r="B74" i="12"/>
  <c r="C73" i="12"/>
  <c r="B73" i="12"/>
  <c r="C71" i="12"/>
  <c r="B71" i="12"/>
  <c r="C70" i="12"/>
  <c r="B70" i="12"/>
  <c r="C69" i="12"/>
  <c r="B69" i="12"/>
  <c r="C68" i="12"/>
  <c r="B68" i="12"/>
  <c r="C67" i="12"/>
  <c r="B67" i="12"/>
  <c r="C65" i="12"/>
  <c r="B65" i="12"/>
  <c r="C64" i="12"/>
  <c r="B64" i="12"/>
  <c r="C63" i="12"/>
  <c r="B63" i="12"/>
  <c r="C62" i="12"/>
  <c r="B62" i="12"/>
  <c r="C61" i="12"/>
  <c r="B61" i="12"/>
  <c r="C60" i="12"/>
  <c r="B60" i="12"/>
  <c r="C59" i="12"/>
  <c r="B59" i="12"/>
  <c r="C58" i="12"/>
  <c r="B58" i="12"/>
  <c r="C57" i="12"/>
  <c r="B57" i="12"/>
  <c r="D54" i="12"/>
  <c r="C47" i="12"/>
  <c r="B47" i="12"/>
  <c r="C46" i="12"/>
  <c r="B46" i="12"/>
  <c r="C45" i="12"/>
  <c r="B45" i="12"/>
  <c r="C44" i="12"/>
  <c r="B44" i="12"/>
  <c r="C43" i="12"/>
  <c r="B43" i="12"/>
  <c r="C42" i="12"/>
  <c r="B42" i="12"/>
  <c r="D38" i="12"/>
  <c r="C37" i="12"/>
  <c r="B37" i="12"/>
  <c r="C36" i="12"/>
  <c r="B36" i="12"/>
  <c r="C35" i="12"/>
  <c r="B35" i="12"/>
  <c r="C34" i="12"/>
  <c r="B34" i="12"/>
  <c r="C33" i="12"/>
  <c r="B33" i="12"/>
  <c r="C32" i="12"/>
  <c r="B32" i="12"/>
  <c r="C31" i="12"/>
  <c r="B31" i="12"/>
  <c r="C30" i="12"/>
  <c r="B30" i="12"/>
  <c r="C29" i="12"/>
  <c r="B29" i="12"/>
  <c r="C28" i="12"/>
  <c r="B28" i="12"/>
  <c r="D24" i="12"/>
  <c r="D25" i="12" s="1"/>
  <c r="G9" i="2" s="1"/>
  <c r="C23" i="12"/>
  <c r="B23" i="12"/>
  <c r="C22" i="12"/>
  <c r="B22" i="12"/>
  <c r="C21" i="12"/>
  <c r="B21" i="12"/>
  <c r="C20" i="12"/>
  <c r="B20" i="12"/>
  <c r="C19" i="12"/>
  <c r="B19" i="12"/>
  <c r="C18" i="12"/>
  <c r="B18" i="12"/>
  <c r="C17" i="12"/>
  <c r="B17" i="12"/>
  <c r="C16" i="12"/>
  <c r="B16" i="12"/>
  <c r="C15" i="12"/>
  <c r="B15" i="12"/>
  <c r="C14" i="12"/>
  <c r="B14" i="12"/>
  <c r="D91" i="11"/>
  <c r="D90" i="11"/>
  <c r="C89" i="11"/>
  <c r="B89" i="11"/>
  <c r="C88" i="11"/>
  <c r="B88" i="11"/>
  <c r="C87" i="11"/>
  <c r="B87" i="11"/>
  <c r="C86" i="11"/>
  <c r="B86" i="11"/>
  <c r="C85" i="11"/>
  <c r="B85" i="11"/>
  <c r="C84" i="11"/>
  <c r="B84" i="11"/>
  <c r="D78" i="11"/>
  <c r="D79" i="11" s="1"/>
  <c r="C49" i="11"/>
  <c r="B49" i="11"/>
  <c r="C77" i="11"/>
  <c r="B77" i="11"/>
  <c r="C76" i="11"/>
  <c r="B76" i="11"/>
  <c r="C75" i="11"/>
  <c r="B75" i="11"/>
  <c r="C74" i="11"/>
  <c r="B74" i="11"/>
  <c r="C73" i="11"/>
  <c r="B73" i="11"/>
  <c r="C71" i="11"/>
  <c r="B71" i="11"/>
  <c r="C70" i="11"/>
  <c r="B70" i="11"/>
  <c r="C69" i="11"/>
  <c r="B69" i="11"/>
  <c r="C68" i="11"/>
  <c r="B68" i="11"/>
  <c r="C67" i="11"/>
  <c r="B67" i="11"/>
  <c r="C65" i="11"/>
  <c r="B65" i="11"/>
  <c r="C64" i="11"/>
  <c r="B64" i="11"/>
  <c r="C63" i="11"/>
  <c r="B63" i="11"/>
  <c r="C62" i="11"/>
  <c r="B62" i="11"/>
  <c r="C61" i="11"/>
  <c r="B61" i="11"/>
  <c r="C60" i="11"/>
  <c r="B60" i="11"/>
  <c r="C59" i="11"/>
  <c r="B59" i="11"/>
  <c r="C58" i="11"/>
  <c r="B58" i="11"/>
  <c r="C57" i="11"/>
  <c r="B57" i="11"/>
  <c r="D54" i="11"/>
  <c r="C47" i="11"/>
  <c r="B47" i="11"/>
  <c r="C46" i="11"/>
  <c r="B46" i="11"/>
  <c r="C45" i="11"/>
  <c r="B45" i="11"/>
  <c r="C44" i="11"/>
  <c r="B44" i="11"/>
  <c r="C43" i="11"/>
  <c r="B43" i="11"/>
  <c r="C42" i="11"/>
  <c r="B42" i="11"/>
  <c r="D38" i="11"/>
  <c r="C37" i="11"/>
  <c r="B37" i="11"/>
  <c r="C36" i="11"/>
  <c r="B36" i="11"/>
  <c r="C35" i="11"/>
  <c r="B35" i="11"/>
  <c r="C34" i="11"/>
  <c r="B34" i="11"/>
  <c r="C33" i="11"/>
  <c r="B33" i="11"/>
  <c r="C32" i="11"/>
  <c r="B32" i="11"/>
  <c r="C31" i="11"/>
  <c r="B31" i="11"/>
  <c r="C30" i="11"/>
  <c r="B30" i="11"/>
  <c r="C29" i="11"/>
  <c r="B29" i="11"/>
  <c r="C28" i="11"/>
  <c r="B28" i="11"/>
  <c r="D24" i="11"/>
  <c r="D25" i="11" s="1"/>
  <c r="F9" i="2" s="1"/>
  <c r="F25" i="2" s="1"/>
  <c r="C23" i="11"/>
  <c r="B23" i="11"/>
  <c r="C22" i="11"/>
  <c r="B22" i="11"/>
  <c r="C21" i="11"/>
  <c r="B21" i="11"/>
  <c r="C20" i="11"/>
  <c r="B20" i="11"/>
  <c r="C19" i="11"/>
  <c r="B19" i="11"/>
  <c r="C18" i="11"/>
  <c r="B18" i="11"/>
  <c r="C17" i="11"/>
  <c r="B17" i="11"/>
  <c r="C16" i="11"/>
  <c r="B16" i="11"/>
  <c r="C15" i="11"/>
  <c r="B15" i="11"/>
  <c r="C14" i="11"/>
  <c r="B14" i="11"/>
  <c r="D91" i="10"/>
  <c r="D90" i="10"/>
  <c r="C89" i="10"/>
  <c r="B89" i="10"/>
  <c r="C88" i="10"/>
  <c r="B88" i="10"/>
  <c r="C87" i="10"/>
  <c r="B87" i="10"/>
  <c r="C86" i="10"/>
  <c r="B86" i="10"/>
  <c r="C85" i="10"/>
  <c r="B85" i="10"/>
  <c r="C84" i="10"/>
  <c r="B84" i="10"/>
  <c r="D79" i="10"/>
  <c r="C49" i="10"/>
  <c r="B49" i="10"/>
  <c r="C77" i="10"/>
  <c r="B77" i="10"/>
  <c r="C76" i="10"/>
  <c r="B76" i="10"/>
  <c r="C75" i="10"/>
  <c r="B75" i="10"/>
  <c r="C74" i="10"/>
  <c r="B74" i="10"/>
  <c r="C73" i="10"/>
  <c r="B73" i="10"/>
  <c r="C71" i="10"/>
  <c r="B71" i="10"/>
  <c r="C70" i="10"/>
  <c r="B70" i="10"/>
  <c r="C69" i="10"/>
  <c r="B69" i="10"/>
  <c r="C68" i="10"/>
  <c r="B68" i="10"/>
  <c r="C67" i="10"/>
  <c r="B67" i="10"/>
  <c r="C65" i="10"/>
  <c r="B65" i="10"/>
  <c r="C64" i="10"/>
  <c r="B64" i="10"/>
  <c r="C63" i="10"/>
  <c r="B63" i="10"/>
  <c r="C62" i="10"/>
  <c r="B62" i="10"/>
  <c r="C61" i="10"/>
  <c r="B61" i="10"/>
  <c r="C60" i="10"/>
  <c r="B60" i="10"/>
  <c r="C59" i="10"/>
  <c r="B59" i="10"/>
  <c r="C58" i="10"/>
  <c r="B58" i="10"/>
  <c r="C57" i="10"/>
  <c r="B57" i="10"/>
  <c r="D54" i="10"/>
  <c r="C47" i="10"/>
  <c r="B47" i="10"/>
  <c r="C46" i="10"/>
  <c r="B46" i="10"/>
  <c r="C45" i="10"/>
  <c r="B45" i="10"/>
  <c r="C44" i="10"/>
  <c r="B44" i="10"/>
  <c r="C43" i="10"/>
  <c r="B43" i="10"/>
  <c r="C42" i="10"/>
  <c r="B42" i="10"/>
  <c r="D38" i="10"/>
  <c r="D39" i="10" s="1"/>
  <c r="E10" i="2" s="1"/>
  <c r="C37" i="10"/>
  <c r="B37" i="10"/>
  <c r="C36" i="10"/>
  <c r="B36" i="10"/>
  <c r="C35" i="10"/>
  <c r="B35" i="10"/>
  <c r="C34" i="10"/>
  <c r="B34" i="10"/>
  <c r="C33" i="10"/>
  <c r="B33" i="10"/>
  <c r="C32" i="10"/>
  <c r="B32" i="10"/>
  <c r="C31" i="10"/>
  <c r="B31" i="10"/>
  <c r="C30" i="10"/>
  <c r="B30" i="10"/>
  <c r="C29" i="10"/>
  <c r="B29" i="10"/>
  <c r="C28" i="10"/>
  <c r="B28" i="10"/>
  <c r="D24" i="10"/>
  <c r="D25" i="10" s="1"/>
  <c r="E9" i="2" s="1"/>
  <c r="C23" i="10"/>
  <c r="B23" i="10"/>
  <c r="C22" i="10"/>
  <c r="B22" i="10"/>
  <c r="C21" i="10"/>
  <c r="B21" i="10"/>
  <c r="C20" i="10"/>
  <c r="B20" i="10"/>
  <c r="C19" i="10"/>
  <c r="B19" i="10"/>
  <c r="C18" i="10"/>
  <c r="B18" i="10"/>
  <c r="C17" i="10"/>
  <c r="B17" i="10"/>
  <c r="C16" i="10"/>
  <c r="B16" i="10"/>
  <c r="C15" i="10"/>
  <c r="B15" i="10"/>
  <c r="C14" i="10"/>
  <c r="B14" i="10"/>
  <c r="D91" i="5"/>
  <c r="D90" i="5"/>
  <c r="C89" i="5"/>
  <c r="B89" i="5"/>
  <c r="C88" i="5"/>
  <c r="B88" i="5"/>
  <c r="C87" i="5"/>
  <c r="B87" i="5"/>
  <c r="C86" i="5"/>
  <c r="B86" i="5"/>
  <c r="C85" i="5"/>
  <c r="B85" i="5"/>
  <c r="C84" i="5"/>
  <c r="B84" i="5"/>
  <c r="D78" i="5"/>
  <c r="D79" i="5" s="1"/>
  <c r="C49" i="5"/>
  <c r="B49" i="5"/>
  <c r="C77" i="5"/>
  <c r="B77" i="5"/>
  <c r="C76" i="5"/>
  <c r="B76" i="5"/>
  <c r="C75" i="5"/>
  <c r="B75" i="5"/>
  <c r="C74" i="5"/>
  <c r="B74" i="5"/>
  <c r="C73" i="5"/>
  <c r="B73" i="5"/>
  <c r="C71" i="5"/>
  <c r="B71" i="5"/>
  <c r="C70" i="5"/>
  <c r="B70" i="5"/>
  <c r="C69" i="5"/>
  <c r="B69" i="5"/>
  <c r="C68" i="5"/>
  <c r="B68" i="5"/>
  <c r="C67" i="5"/>
  <c r="B67" i="5"/>
  <c r="C65" i="5"/>
  <c r="B65" i="5"/>
  <c r="C64" i="5"/>
  <c r="B64" i="5"/>
  <c r="C63" i="5"/>
  <c r="B63" i="5"/>
  <c r="C62" i="5"/>
  <c r="B62" i="5"/>
  <c r="C61" i="5"/>
  <c r="B61" i="5"/>
  <c r="C60" i="5"/>
  <c r="B60" i="5"/>
  <c r="C59" i="5"/>
  <c r="B59" i="5"/>
  <c r="C58" i="5"/>
  <c r="B58" i="5"/>
  <c r="C57" i="5"/>
  <c r="B57" i="5"/>
  <c r="C47" i="5"/>
  <c r="B47" i="5"/>
  <c r="C46" i="5"/>
  <c r="B46" i="5"/>
  <c r="C45" i="5"/>
  <c r="B45" i="5"/>
  <c r="C44" i="5"/>
  <c r="B44" i="5"/>
  <c r="C43" i="5"/>
  <c r="B43" i="5"/>
  <c r="C42" i="5"/>
  <c r="B42" i="5"/>
  <c r="D38" i="5"/>
  <c r="C37" i="5"/>
  <c r="B37" i="5"/>
  <c r="C36" i="5"/>
  <c r="B36" i="5"/>
  <c r="C35" i="5"/>
  <c r="B35" i="5"/>
  <c r="C34" i="5"/>
  <c r="B34" i="5"/>
  <c r="C33" i="5"/>
  <c r="B33" i="5"/>
  <c r="C32" i="5"/>
  <c r="B32" i="5"/>
  <c r="C31" i="5"/>
  <c r="B31" i="5"/>
  <c r="C30" i="5"/>
  <c r="B30" i="5"/>
  <c r="C29" i="5"/>
  <c r="B29" i="5"/>
  <c r="C28" i="5"/>
  <c r="B28" i="5"/>
  <c r="D24" i="5"/>
  <c r="D25" i="5" s="1"/>
  <c r="D9" i="2" s="1"/>
  <c r="C23" i="5"/>
  <c r="B23" i="5"/>
  <c r="C22" i="5"/>
  <c r="B22" i="5"/>
  <c r="C21" i="5"/>
  <c r="B21" i="5"/>
  <c r="C20" i="5"/>
  <c r="B20" i="5"/>
  <c r="C19" i="5"/>
  <c r="B19" i="5"/>
  <c r="C18" i="5"/>
  <c r="B18" i="5"/>
  <c r="C17" i="5"/>
  <c r="B17" i="5"/>
  <c r="C16" i="5"/>
  <c r="B16" i="5"/>
  <c r="C15" i="5"/>
  <c r="B15" i="5"/>
  <c r="C14" i="5"/>
  <c r="B14" i="5"/>
  <c r="C54" i="10" l="1"/>
  <c r="C54" i="14"/>
  <c r="C54" i="18"/>
  <c r="C54" i="13"/>
  <c r="C54" i="17"/>
  <c r="C54" i="5"/>
  <c r="C54" i="12"/>
  <c r="C54" i="16"/>
  <c r="C54" i="11"/>
  <c r="C54" i="15"/>
  <c r="C54" i="19"/>
  <c r="G50" i="13"/>
  <c r="H50" i="13"/>
  <c r="F50" i="14"/>
  <c r="F51" i="14"/>
  <c r="H51" i="13"/>
  <c r="G51" i="13"/>
  <c r="H52" i="12"/>
  <c r="F52" i="13"/>
  <c r="G52" i="12"/>
  <c r="O23" i="2"/>
  <c r="C79" i="16"/>
  <c r="C79" i="15"/>
  <c r="C39" i="19"/>
  <c r="C79" i="14"/>
  <c r="C39" i="12"/>
  <c r="C79" i="12"/>
  <c r="C25" i="12"/>
  <c r="C25" i="18"/>
  <c r="C79" i="11"/>
  <c r="C39" i="11"/>
  <c r="C25" i="11"/>
  <c r="C39" i="10"/>
  <c r="C25" i="10"/>
  <c r="C79" i="10"/>
  <c r="C79" i="5"/>
  <c r="C25" i="5"/>
  <c r="C25" i="19"/>
  <c r="C79" i="19"/>
  <c r="C39" i="18"/>
  <c r="C79" i="18"/>
  <c r="C39" i="17"/>
  <c r="C79" i="17"/>
  <c r="C25" i="17"/>
  <c r="C25" i="16"/>
  <c r="C25" i="15"/>
  <c r="C25" i="14"/>
  <c r="C39" i="14"/>
  <c r="C91" i="14"/>
  <c r="C91" i="13"/>
  <c r="C79" i="13"/>
  <c r="C39" i="13"/>
  <c r="C8" i="17"/>
  <c r="D39" i="19"/>
  <c r="C91" i="19"/>
  <c r="D39" i="18"/>
  <c r="M10" i="2" s="1"/>
  <c r="C91" i="18"/>
  <c r="C91" i="17"/>
  <c r="C39" i="16"/>
  <c r="D39" i="16"/>
  <c r="C91" i="16"/>
  <c r="C39" i="15"/>
  <c r="D39" i="15"/>
  <c r="J10" i="2" s="1"/>
  <c r="C91" i="15"/>
  <c r="D39" i="14"/>
  <c r="C8" i="13"/>
  <c r="C25" i="13"/>
  <c r="D39" i="12"/>
  <c r="G10" i="2" s="1"/>
  <c r="C91" i="12"/>
  <c r="D39" i="11"/>
  <c r="F10" i="2" s="1"/>
  <c r="C91" i="11"/>
  <c r="C8" i="10"/>
  <c r="C91" i="10"/>
  <c r="C39" i="5"/>
  <c r="D39" i="5"/>
  <c r="C91" i="5"/>
  <c r="C18" i="3"/>
  <c r="D79" i="3"/>
  <c r="D54" i="3"/>
  <c r="C37" i="3"/>
  <c r="C36" i="3"/>
  <c r="C35" i="3"/>
  <c r="C34" i="3"/>
  <c r="C33" i="3"/>
  <c r="C32" i="3"/>
  <c r="C31" i="3"/>
  <c r="C30" i="3"/>
  <c r="C29" i="3"/>
  <c r="C28" i="3"/>
  <c r="C23" i="3"/>
  <c r="C22" i="3"/>
  <c r="C21" i="3"/>
  <c r="C20" i="3"/>
  <c r="C19" i="3"/>
  <c r="C17" i="3"/>
  <c r="C16" i="3"/>
  <c r="C15" i="3"/>
  <c r="C14" i="3"/>
  <c r="B37" i="3"/>
  <c r="B36" i="3"/>
  <c r="B35" i="3"/>
  <c r="B34" i="3"/>
  <c r="B33" i="3"/>
  <c r="B32" i="3"/>
  <c r="B31" i="3"/>
  <c r="B30" i="3"/>
  <c r="B29" i="3"/>
  <c r="B28" i="3"/>
  <c r="F22" i="3"/>
  <c r="F22" i="5" s="1"/>
  <c r="G22" i="5" s="1"/>
  <c r="F23" i="3"/>
  <c r="B23" i="3"/>
  <c r="B22" i="3"/>
  <c r="B21" i="3"/>
  <c r="B20" i="3"/>
  <c r="B19" i="3"/>
  <c r="B18" i="3"/>
  <c r="B17" i="3"/>
  <c r="B16" i="3"/>
  <c r="B15" i="3"/>
  <c r="C85" i="3"/>
  <c r="C86" i="3"/>
  <c r="C87" i="3"/>
  <c r="C88" i="3"/>
  <c r="C89" i="3"/>
  <c r="C84" i="3"/>
  <c r="C74" i="3"/>
  <c r="C75" i="3"/>
  <c r="C76" i="3"/>
  <c r="C77" i="3"/>
  <c r="C49" i="3"/>
  <c r="C73" i="3"/>
  <c r="C68" i="3"/>
  <c r="C69" i="3"/>
  <c r="C70" i="3"/>
  <c r="C71" i="3"/>
  <c r="C67" i="3"/>
  <c r="C58" i="3"/>
  <c r="C59" i="3"/>
  <c r="C60" i="3"/>
  <c r="C61" i="3"/>
  <c r="C62" i="3"/>
  <c r="C63" i="3"/>
  <c r="C64" i="3"/>
  <c r="C65" i="3"/>
  <c r="C57" i="3"/>
  <c r="C42" i="3"/>
  <c r="C43" i="3"/>
  <c r="C44" i="3"/>
  <c r="C45" i="3"/>
  <c r="C46" i="3"/>
  <c r="C47" i="3"/>
  <c r="F85" i="3"/>
  <c r="F85" i="5" s="1"/>
  <c r="F86" i="3"/>
  <c r="F86" i="5" s="1"/>
  <c r="F87" i="3"/>
  <c r="F87" i="5" s="1"/>
  <c r="F88" i="3"/>
  <c r="F88" i="5" s="1"/>
  <c r="F88" i="10" s="1"/>
  <c r="H88" i="10" s="1"/>
  <c r="F89" i="3"/>
  <c r="F89" i="5" s="1"/>
  <c r="F89" i="10" s="1"/>
  <c r="H89" i="10" s="1"/>
  <c r="F84" i="3"/>
  <c r="F84" i="5" s="1"/>
  <c r="F84" i="10" s="1"/>
  <c r="H84" i="10" s="1"/>
  <c r="F74" i="3"/>
  <c r="F75" i="3"/>
  <c r="F75" i="5" s="1"/>
  <c r="F75" i="10" s="1"/>
  <c r="H75" i="10" s="1"/>
  <c r="F76" i="3"/>
  <c r="F76" i="5" s="1"/>
  <c r="F76" i="10" s="1"/>
  <c r="H76" i="10" s="1"/>
  <c r="F77" i="3"/>
  <c r="F77" i="5" s="1"/>
  <c r="F49" i="3"/>
  <c r="F49" i="10" s="1"/>
  <c r="G49" i="10" s="1"/>
  <c r="F73" i="3"/>
  <c r="F73" i="5" s="1"/>
  <c r="F73" i="10" s="1"/>
  <c r="F73" i="11" s="1"/>
  <c r="G73" i="11" s="1"/>
  <c r="F68" i="3"/>
  <c r="F68" i="5" s="1"/>
  <c r="F69" i="3"/>
  <c r="F69" i="5" s="1"/>
  <c r="F69" i="10" s="1"/>
  <c r="H69" i="10" s="1"/>
  <c r="F70" i="3"/>
  <c r="F70" i="5" s="1"/>
  <c r="F70" i="10" s="1"/>
  <c r="H70" i="10" s="1"/>
  <c r="F71" i="3"/>
  <c r="F71" i="5" s="1"/>
  <c r="G71" i="5" s="1"/>
  <c r="F67" i="3"/>
  <c r="F67" i="5" s="1"/>
  <c r="F67" i="10" s="1"/>
  <c r="F67" i="11" s="1"/>
  <c r="F67" i="12" s="1"/>
  <c r="G67" i="12" s="1"/>
  <c r="F58" i="3"/>
  <c r="F59" i="3"/>
  <c r="F59" i="5" s="1"/>
  <c r="F59" i="10" s="1"/>
  <c r="F59" i="11" s="1"/>
  <c r="G59" i="11" s="1"/>
  <c r="F60" i="3"/>
  <c r="F60" i="5" s="1"/>
  <c r="F60" i="10" s="1"/>
  <c r="H60" i="10" s="1"/>
  <c r="F61" i="3"/>
  <c r="F61" i="5" s="1"/>
  <c r="G61" i="5" s="1"/>
  <c r="F62" i="3"/>
  <c r="F62" i="5" s="1"/>
  <c r="F62" i="10" s="1"/>
  <c r="G62" i="10" s="1"/>
  <c r="F63" i="3"/>
  <c r="F63" i="5" s="1"/>
  <c r="H63" i="5" s="1"/>
  <c r="F64" i="3"/>
  <c r="F64" i="5" s="1"/>
  <c r="G64" i="5" s="1"/>
  <c r="F65" i="3"/>
  <c r="F65" i="5" s="1"/>
  <c r="F65" i="10" s="1"/>
  <c r="F57" i="3"/>
  <c r="F43" i="3"/>
  <c r="F43" i="5" s="1"/>
  <c r="F44" i="3"/>
  <c r="F44" i="5" s="1"/>
  <c r="G44" i="5" s="1"/>
  <c r="F45" i="3"/>
  <c r="F45" i="5" s="1"/>
  <c r="H45" i="5" s="1"/>
  <c r="F46" i="3"/>
  <c r="F46" i="5" s="1"/>
  <c r="F47" i="3"/>
  <c r="F47" i="5" s="1"/>
  <c r="F42" i="3"/>
  <c r="F42" i="5" s="1"/>
  <c r="F14" i="3"/>
  <c r="F14" i="5" s="1"/>
  <c r="F14" i="10" s="1"/>
  <c r="F29" i="3"/>
  <c r="F29" i="5" s="1"/>
  <c r="F29" i="10" s="1"/>
  <c r="F29" i="11" s="1"/>
  <c r="G29" i="11" s="1"/>
  <c r="F30" i="3"/>
  <c r="F30" i="5" s="1"/>
  <c r="F30" i="10" s="1"/>
  <c r="G30" i="10" s="1"/>
  <c r="F31" i="3"/>
  <c r="F31" i="5" s="1"/>
  <c r="F31" i="10" s="1"/>
  <c r="G31" i="10" s="1"/>
  <c r="F32" i="3"/>
  <c r="F32" i="5" s="1"/>
  <c r="F32" i="10" s="1"/>
  <c r="H32" i="10" s="1"/>
  <c r="F33" i="3"/>
  <c r="F33" i="5" s="1"/>
  <c r="F33" i="10" s="1"/>
  <c r="F33" i="11" s="1"/>
  <c r="G33" i="11" s="1"/>
  <c r="F34" i="3"/>
  <c r="F34" i="5" s="1"/>
  <c r="F34" i="10" s="1"/>
  <c r="G34" i="10" s="1"/>
  <c r="F35" i="3"/>
  <c r="F35" i="5" s="1"/>
  <c r="G35" i="5" s="1"/>
  <c r="F36" i="3"/>
  <c r="F36" i="5" s="1"/>
  <c r="F36" i="10" s="1"/>
  <c r="H36" i="10" s="1"/>
  <c r="F37" i="3"/>
  <c r="F37" i="5" s="1"/>
  <c r="F37" i="10" s="1"/>
  <c r="H37" i="10" s="1"/>
  <c r="F28" i="3"/>
  <c r="F15" i="3"/>
  <c r="F15" i="5" s="1"/>
  <c r="F15" i="10" s="1"/>
  <c r="G15" i="10" s="1"/>
  <c r="F16" i="3"/>
  <c r="F16" i="5" s="1"/>
  <c r="F16" i="10" s="1"/>
  <c r="F16" i="11" s="1"/>
  <c r="G16" i="11" s="1"/>
  <c r="F17" i="3"/>
  <c r="F17" i="5" s="1"/>
  <c r="F17" i="10" s="1"/>
  <c r="G17" i="10" s="1"/>
  <c r="F18" i="3"/>
  <c r="F18" i="5" s="1"/>
  <c r="F18" i="10" s="1"/>
  <c r="G18" i="10" s="1"/>
  <c r="F19" i="3"/>
  <c r="F19" i="5" s="1"/>
  <c r="F19" i="10" s="1"/>
  <c r="H19" i="10" s="1"/>
  <c r="F20" i="3"/>
  <c r="F20" i="5" s="1"/>
  <c r="H20" i="5" s="1"/>
  <c r="F21" i="3"/>
  <c r="F21" i="5" s="1"/>
  <c r="F21" i="10" s="1"/>
  <c r="F21" i="11" s="1"/>
  <c r="F21" i="12" s="1"/>
  <c r="C10" i="2"/>
  <c r="C25" i="2" s="1"/>
  <c r="D25" i="3"/>
  <c r="A13" i="2"/>
  <c r="B13" i="2"/>
  <c r="A14" i="2"/>
  <c r="B14" i="2"/>
  <c r="A15" i="2"/>
  <c r="B15" i="2"/>
  <c r="A16" i="2"/>
  <c r="B16" i="2"/>
  <c r="A17" i="2"/>
  <c r="B17" i="2"/>
  <c r="A18" i="2"/>
  <c r="B18" i="2"/>
  <c r="C60" i="2"/>
  <c r="C54" i="3" l="1"/>
  <c r="C39" i="3"/>
  <c r="F28" i="5"/>
  <c r="F28" i="10" s="1"/>
  <c r="H28" i="10" s="1"/>
  <c r="F39" i="3"/>
  <c r="H51" i="14"/>
  <c r="F51" i="15"/>
  <c r="G51" i="14"/>
  <c r="G50" i="14"/>
  <c r="F50" i="15"/>
  <c r="H50" i="14"/>
  <c r="H52" i="13"/>
  <c r="F52" i="14"/>
  <c r="G52" i="13"/>
  <c r="C8" i="18"/>
  <c r="Q23" i="2"/>
  <c r="P23" i="2"/>
  <c r="C8" i="12"/>
  <c r="C8" i="11"/>
  <c r="C93" i="18"/>
  <c r="C93" i="13"/>
  <c r="C93" i="14"/>
  <c r="C93" i="16"/>
  <c r="C93" i="12"/>
  <c r="C93" i="10"/>
  <c r="C93" i="15"/>
  <c r="C93" i="17"/>
  <c r="C93" i="19"/>
  <c r="C93" i="11"/>
  <c r="C8" i="19"/>
  <c r="N10" i="2"/>
  <c r="C8" i="16"/>
  <c r="K10" i="2"/>
  <c r="C8" i="15"/>
  <c r="C8" i="14"/>
  <c r="I10" i="2"/>
  <c r="C8" i="5"/>
  <c r="D10" i="2"/>
  <c r="C93" i="5"/>
  <c r="H22" i="5"/>
  <c r="F17" i="11"/>
  <c r="F17" i="12" s="1"/>
  <c r="H65" i="5"/>
  <c r="G33" i="10"/>
  <c r="H62" i="10"/>
  <c r="H71" i="5"/>
  <c r="H60" i="5"/>
  <c r="F75" i="11"/>
  <c r="H75" i="11" s="1"/>
  <c r="H84" i="5"/>
  <c r="G34" i="5"/>
  <c r="H49" i="10"/>
  <c r="H62" i="5"/>
  <c r="F35" i="10"/>
  <c r="F35" i="11" s="1"/>
  <c r="G89" i="5"/>
  <c r="G45" i="5"/>
  <c r="G58" i="3"/>
  <c r="F58" i="5"/>
  <c r="F46" i="10"/>
  <c r="H46" i="5"/>
  <c r="F43" i="10"/>
  <c r="H43" i="5"/>
  <c r="F87" i="10"/>
  <c r="G87" i="5"/>
  <c r="H42" i="3"/>
  <c r="G36" i="5"/>
  <c r="G65" i="5"/>
  <c r="G67" i="11"/>
  <c r="G60" i="10"/>
  <c r="G37" i="10"/>
  <c r="G60" i="5"/>
  <c r="G73" i="10"/>
  <c r="G88" i="10"/>
  <c r="H17" i="10"/>
  <c r="F62" i="11"/>
  <c r="F62" i="12" s="1"/>
  <c r="F37" i="11"/>
  <c r="H37" i="11" s="1"/>
  <c r="F29" i="12"/>
  <c r="G29" i="12" s="1"/>
  <c r="F71" i="10"/>
  <c r="G71" i="10" s="1"/>
  <c r="H59" i="10"/>
  <c r="F49" i="11"/>
  <c r="G49" i="11" s="1"/>
  <c r="F22" i="10"/>
  <c r="G22" i="10" s="1"/>
  <c r="H32" i="5"/>
  <c r="H33" i="5"/>
  <c r="H67" i="5"/>
  <c r="G49" i="5"/>
  <c r="F86" i="10"/>
  <c r="H86" i="5"/>
  <c r="G86" i="5"/>
  <c r="F85" i="10"/>
  <c r="H85" i="5"/>
  <c r="H17" i="5"/>
  <c r="H59" i="5"/>
  <c r="G70" i="10"/>
  <c r="F84" i="11"/>
  <c r="G84" i="11" s="1"/>
  <c r="G59" i="10"/>
  <c r="G18" i="5"/>
  <c r="F91" i="5"/>
  <c r="H91" i="5" s="1"/>
  <c r="G21" i="10"/>
  <c r="G75" i="10"/>
  <c r="H73" i="10"/>
  <c r="F31" i="11"/>
  <c r="F31" i="12" s="1"/>
  <c r="H70" i="5"/>
  <c r="H35" i="5"/>
  <c r="H88" i="5"/>
  <c r="G75" i="5"/>
  <c r="G46" i="5"/>
  <c r="G76" i="5"/>
  <c r="H37" i="5"/>
  <c r="G84" i="10"/>
  <c r="F70" i="11"/>
  <c r="H70" i="11" s="1"/>
  <c r="G36" i="10"/>
  <c r="G30" i="5"/>
  <c r="H21" i="10"/>
  <c r="H33" i="10"/>
  <c r="F64" i="10"/>
  <c r="F64" i="11" s="1"/>
  <c r="G64" i="11" s="1"/>
  <c r="F60" i="11"/>
  <c r="F60" i="12" s="1"/>
  <c r="G60" i="12" s="1"/>
  <c r="H31" i="10"/>
  <c r="H89" i="5"/>
  <c r="G62" i="5"/>
  <c r="H75" i="5"/>
  <c r="G37" i="5"/>
  <c r="G70" i="5"/>
  <c r="G43" i="5"/>
  <c r="O14" i="2" s="1"/>
  <c r="Q14" i="2" s="1"/>
  <c r="H29" i="10"/>
  <c r="F47" i="10"/>
  <c r="H47" i="5"/>
  <c r="G74" i="3"/>
  <c r="F74" i="5"/>
  <c r="G67" i="5"/>
  <c r="H18" i="5"/>
  <c r="G67" i="10"/>
  <c r="G89" i="10"/>
  <c r="H31" i="5"/>
  <c r="F45" i="10"/>
  <c r="F45" i="11" s="1"/>
  <c r="H45" i="11" s="1"/>
  <c r="F88" i="11"/>
  <c r="G88" i="11" s="1"/>
  <c r="F89" i="11"/>
  <c r="G89" i="11" s="1"/>
  <c r="H64" i="5"/>
  <c r="H67" i="11"/>
  <c r="F76" i="11"/>
  <c r="G76" i="11" s="1"/>
  <c r="H29" i="5"/>
  <c r="H36" i="5"/>
  <c r="H19" i="5"/>
  <c r="F20" i="10"/>
  <c r="G33" i="5"/>
  <c r="G32" i="5"/>
  <c r="G20" i="5"/>
  <c r="F77" i="10"/>
  <c r="H77" i="5"/>
  <c r="H23" i="3"/>
  <c r="F23" i="5"/>
  <c r="H31" i="3"/>
  <c r="G29" i="10"/>
  <c r="G76" i="10"/>
  <c r="F32" i="11"/>
  <c r="G32" i="11" s="1"/>
  <c r="H87" i="5"/>
  <c r="F36" i="11"/>
  <c r="H36" i="11" s="1"/>
  <c r="H67" i="10"/>
  <c r="H30" i="5"/>
  <c r="F18" i="11"/>
  <c r="H18" i="11" s="1"/>
  <c r="G21" i="5"/>
  <c r="G59" i="5"/>
  <c r="G19" i="5"/>
  <c r="G88" i="5"/>
  <c r="G85" i="5"/>
  <c r="H32" i="3"/>
  <c r="G47" i="5"/>
  <c r="G32" i="10"/>
  <c r="G69" i="10"/>
  <c r="F63" i="10"/>
  <c r="G63" i="10" s="1"/>
  <c r="F69" i="11"/>
  <c r="F69" i="12" s="1"/>
  <c r="G69" i="12" s="1"/>
  <c r="H29" i="11"/>
  <c r="H18" i="10"/>
  <c r="F19" i="11"/>
  <c r="G19" i="11" s="1"/>
  <c r="H34" i="5"/>
  <c r="G84" i="5"/>
  <c r="H21" i="5"/>
  <c r="G29" i="5"/>
  <c r="G69" i="5"/>
  <c r="G77" i="5"/>
  <c r="F61" i="10"/>
  <c r="H61" i="5"/>
  <c r="C9" i="2"/>
  <c r="O9" i="2" s="1"/>
  <c r="F44" i="10"/>
  <c r="H44" i="5"/>
  <c r="G63" i="5"/>
  <c r="G19" i="10"/>
  <c r="H49" i="5"/>
  <c r="H69" i="5"/>
  <c r="H73" i="5"/>
  <c r="H76" i="5"/>
  <c r="G17" i="5"/>
  <c r="G31" i="5"/>
  <c r="G73" i="5"/>
  <c r="H16" i="5"/>
  <c r="H16" i="10"/>
  <c r="G16" i="5"/>
  <c r="G16" i="10"/>
  <c r="H15" i="5"/>
  <c r="H15" i="10"/>
  <c r="F15" i="11"/>
  <c r="F15" i="12" s="1"/>
  <c r="G15" i="5"/>
  <c r="H67" i="12"/>
  <c r="F67" i="13"/>
  <c r="H30" i="10"/>
  <c r="F30" i="11"/>
  <c r="H21" i="11"/>
  <c r="H59" i="11"/>
  <c r="F59" i="12"/>
  <c r="F14" i="11"/>
  <c r="G16" i="3"/>
  <c r="G68" i="5"/>
  <c r="F68" i="10"/>
  <c r="G21" i="11"/>
  <c r="F16" i="12"/>
  <c r="H16" i="11"/>
  <c r="H33" i="11"/>
  <c r="F33" i="12"/>
  <c r="H54" i="5"/>
  <c r="F42" i="10"/>
  <c r="H42" i="5"/>
  <c r="H14" i="10"/>
  <c r="H65" i="10"/>
  <c r="G65" i="10"/>
  <c r="F65" i="11"/>
  <c r="H21" i="12"/>
  <c r="F21" i="13"/>
  <c r="G21" i="12"/>
  <c r="H73" i="11"/>
  <c r="F73" i="12"/>
  <c r="G29" i="3"/>
  <c r="G14" i="10"/>
  <c r="F34" i="11"/>
  <c r="H34" i="10"/>
  <c r="G57" i="3"/>
  <c r="F57" i="5"/>
  <c r="F57" i="10" s="1"/>
  <c r="F57" i="11" s="1"/>
  <c r="F57" i="12" s="1"/>
  <c r="F57" i="13" s="1"/>
  <c r="F57" i="14" s="1"/>
  <c r="F57" i="15" s="1"/>
  <c r="F57" i="16" s="1"/>
  <c r="F57" i="17" s="1"/>
  <c r="F57" i="18" s="1"/>
  <c r="F57" i="19" s="1"/>
  <c r="H68" i="5"/>
  <c r="G42" i="5"/>
  <c r="G75" i="3"/>
  <c r="G23" i="3"/>
  <c r="F25" i="3"/>
  <c r="O17" i="2"/>
  <c r="Q17" i="2" s="1"/>
  <c r="G15" i="3"/>
  <c r="C79" i="3"/>
  <c r="G30" i="3"/>
  <c r="C25" i="3"/>
  <c r="C91" i="3"/>
  <c r="G73" i="3"/>
  <c r="G59" i="3"/>
  <c r="G67" i="3"/>
  <c r="G68" i="3"/>
  <c r="G14" i="3"/>
  <c r="O16" i="2"/>
  <c r="Q16" i="2" s="1"/>
  <c r="B74" i="3"/>
  <c r="B75" i="3"/>
  <c r="B76" i="3"/>
  <c r="B49" i="3"/>
  <c r="B77" i="3"/>
  <c r="B73" i="3"/>
  <c r="B68" i="3"/>
  <c r="B69" i="3"/>
  <c r="B70" i="3"/>
  <c r="B71" i="3"/>
  <c r="B67" i="3"/>
  <c r="B58" i="3"/>
  <c r="B59" i="3"/>
  <c r="B60" i="3"/>
  <c r="B61" i="3"/>
  <c r="B62" i="3"/>
  <c r="B63" i="3"/>
  <c r="B64" i="3"/>
  <c r="B65" i="3"/>
  <c r="B57" i="3"/>
  <c r="A27" i="2"/>
  <c r="B43" i="3"/>
  <c r="B44" i="3"/>
  <c r="B45" i="3"/>
  <c r="B46" i="3"/>
  <c r="B47" i="3"/>
  <c r="B42" i="3"/>
  <c r="G76" i="3"/>
  <c r="G49" i="3"/>
  <c r="G77" i="3"/>
  <c r="B89" i="3"/>
  <c r="B88" i="3"/>
  <c r="B87" i="3"/>
  <c r="B86" i="3"/>
  <c r="B85" i="3"/>
  <c r="B84" i="3"/>
  <c r="D91" i="3"/>
  <c r="G17" i="11" l="1"/>
  <c r="G54" i="5"/>
  <c r="G28" i="10"/>
  <c r="F28" i="11"/>
  <c r="F28" i="12" s="1"/>
  <c r="F28" i="13" s="1"/>
  <c r="H52" i="14"/>
  <c r="F52" i="15"/>
  <c r="G52" i="14"/>
  <c r="F51" i="16"/>
  <c r="G51" i="15"/>
  <c r="H51" i="15"/>
  <c r="F50" i="16"/>
  <c r="H50" i="15"/>
  <c r="G50" i="15"/>
  <c r="H60" i="11"/>
  <c r="F60" i="13"/>
  <c r="G60" i="13" s="1"/>
  <c r="G36" i="11"/>
  <c r="H60" i="12"/>
  <c r="H32" i="11"/>
  <c r="H17" i="11"/>
  <c r="F37" i="12"/>
  <c r="F37" i="13" s="1"/>
  <c r="H69" i="12"/>
  <c r="G37" i="11"/>
  <c r="G62" i="11"/>
  <c r="F64" i="12"/>
  <c r="F64" i="13" s="1"/>
  <c r="F76" i="12"/>
  <c r="F76" i="13" s="1"/>
  <c r="F91" i="10"/>
  <c r="H91" i="10" s="1"/>
  <c r="F70" i="12"/>
  <c r="F70" i="13" s="1"/>
  <c r="G70" i="11"/>
  <c r="G45" i="10"/>
  <c r="H84" i="11"/>
  <c r="F84" i="12"/>
  <c r="H84" i="12" s="1"/>
  <c r="F39" i="10"/>
  <c r="H39" i="10" s="1"/>
  <c r="F71" i="11"/>
  <c r="G71" i="11" s="1"/>
  <c r="H89" i="11"/>
  <c r="G18" i="11"/>
  <c r="F89" i="12"/>
  <c r="H89" i="12" s="1"/>
  <c r="F18" i="12"/>
  <c r="H18" i="12" s="1"/>
  <c r="F36" i="12"/>
  <c r="H36" i="12" s="1"/>
  <c r="H45" i="10"/>
  <c r="F22" i="11"/>
  <c r="G22" i="11" s="1"/>
  <c r="F45" i="12"/>
  <c r="H45" i="12" s="1"/>
  <c r="G60" i="11"/>
  <c r="G35" i="10"/>
  <c r="G39" i="10" s="1"/>
  <c r="H19" i="11"/>
  <c r="G45" i="11"/>
  <c r="H35" i="10"/>
  <c r="F75" i="12"/>
  <c r="H75" i="12" s="1"/>
  <c r="F19" i="12"/>
  <c r="F19" i="13" s="1"/>
  <c r="H71" i="10"/>
  <c r="H31" i="11"/>
  <c r="G91" i="5"/>
  <c r="H64" i="11"/>
  <c r="H22" i="10"/>
  <c r="H76" i="11"/>
  <c r="G69" i="11"/>
  <c r="F63" i="11"/>
  <c r="H63" i="11" s="1"/>
  <c r="F29" i="13"/>
  <c r="F29" i="14" s="1"/>
  <c r="H88" i="11"/>
  <c r="G31" i="11"/>
  <c r="G64" i="10"/>
  <c r="H63" i="10"/>
  <c r="H29" i="12"/>
  <c r="F88" i="12"/>
  <c r="F88" i="13" s="1"/>
  <c r="F32" i="12"/>
  <c r="G32" i="12" s="1"/>
  <c r="H64" i="10"/>
  <c r="F69" i="13"/>
  <c r="H69" i="13" s="1"/>
  <c r="G75" i="11"/>
  <c r="H69" i="11"/>
  <c r="H62" i="11"/>
  <c r="H61" i="10"/>
  <c r="G61" i="10"/>
  <c r="F61" i="11"/>
  <c r="F47" i="11"/>
  <c r="G47" i="10"/>
  <c r="H47" i="10"/>
  <c r="F86" i="11"/>
  <c r="H86" i="10"/>
  <c r="G86" i="10"/>
  <c r="F87" i="11"/>
  <c r="G87" i="10"/>
  <c r="H87" i="10"/>
  <c r="F77" i="11"/>
  <c r="H77" i="10"/>
  <c r="G77" i="10"/>
  <c r="F43" i="11"/>
  <c r="H43" i="10"/>
  <c r="G43" i="10"/>
  <c r="F44" i="11"/>
  <c r="G44" i="10"/>
  <c r="H44" i="10"/>
  <c r="G74" i="5"/>
  <c r="F74" i="10"/>
  <c r="H74" i="5"/>
  <c r="F46" i="11"/>
  <c r="G46" i="10"/>
  <c r="H46" i="10"/>
  <c r="F20" i="11"/>
  <c r="G20" i="10"/>
  <c r="H20" i="10"/>
  <c r="F85" i="11"/>
  <c r="H85" i="10"/>
  <c r="G85" i="10"/>
  <c r="F58" i="10"/>
  <c r="H58" i="5"/>
  <c r="G58" i="5"/>
  <c r="F23" i="10"/>
  <c r="H23" i="5"/>
  <c r="G23" i="5"/>
  <c r="F49" i="12"/>
  <c r="H49" i="11"/>
  <c r="H15" i="11"/>
  <c r="G15" i="11"/>
  <c r="F79" i="5"/>
  <c r="H79" i="5" s="1"/>
  <c r="H30" i="11"/>
  <c r="F30" i="12"/>
  <c r="G30" i="11"/>
  <c r="F21" i="14"/>
  <c r="G21" i="13"/>
  <c r="H21" i="13"/>
  <c r="G17" i="12"/>
  <c r="H17" i="12"/>
  <c r="F17" i="13"/>
  <c r="H16" i="12"/>
  <c r="F16" i="13"/>
  <c r="G16" i="12"/>
  <c r="F73" i="13"/>
  <c r="H73" i="12"/>
  <c r="G73" i="12"/>
  <c r="H65" i="11"/>
  <c r="G65" i="11"/>
  <c r="F65" i="12"/>
  <c r="H42" i="10"/>
  <c r="F42" i="11"/>
  <c r="F54" i="10"/>
  <c r="H54" i="10" s="1"/>
  <c r="G42" i="10"/>
  <c r="H59" i="12"/>
  <c r="F59" i="13"/>
  <c r="G59" i="12"/>
  <c r="O13" i="2"/>
  <c r="G14" i="11"/>
  <c r="F14" i="12"/>
  <c r="H14" i="11"/>
  <c r="F67" i="14"/>
  <c r="H67" i="13"/>
  <c r="G67" i="13"/>
  <c r="H33" i="12"/>
  <c r="F33" i="13"/>
  <c r="G33" i="12"/>
  <c r="F62" i="13"/>
  <c r="H62" i="12"/>
  <c r="G62" i="12"/>
  <c r="F15" i="13"/>
  <c r="H15" i="12"/>
  <c r="G15" i="12"/>
  <c r="F84" i="13"/>
  <c r="H31" i="12"/>
  <c r="F31" i="13"/>
  <c r="G31" i="12"/>
  <c r="F35" i="12"/>
  <c r="H35" i="11"/>
  <c r="G35" i="11"/>
  <c r="F34" i="12"/>
  <c r="H34" i="11"/>
  <c r="G34" i="11"/>
  <c r="H68" i="10"/>
  <c r="F68" i="11"/>
  <c r="G68" i="10"/>
  <c r="H57" i="17"/>
  <c r="G57" i="17"/>
  <c r="G57" i="12"/>
  <c r="H57" i="12"/>
  <c r="H57" i="14"/>
  <c r="G57" i="14"/>
  <c r="H57" i="13"/>
  <c r="G57" i="13"/>
  <c r="H57" i="10"/>
  <c r="G57" i="10"/>
  <c r="H57" i="15"/>
  <c r="G57" i="15"/>
  <c r="H57" i="19"/>
  <c r="G57" i="19"/>
  <c r="H57" i="18"/>
  <c r="G57" i="18"/>
  <c r="H57" i="11"/>
  <c r="G57" i="11"/>
  <c r="G57" i="16"/>
  <c r="H57" i="16"/>
  <c r="H57" i="5"/>
  <c r="G57" i="5"/>
  <c r="O18" i="2"/>
  <c r="P18" i="2" s="1"/>
  <c r="O15" i="2"/>
  <c r="Q15" i="2" s="1"/>
  <c r="H77" i="3"/>
  <c r="H49" i="3"/>
  <c r="P16" i="2"/>
  <c r="P17" i="2"/>
  <c r="P14" i="2"/>
  <c r="F54" i="3"/>
  <c r="F91" i="3"/>
  <c r="F79" i="3"/>
  <c r="H76" i="3"/>
  <c r="H75" i="3"/>
  <c r="B18" i="9"/>
  <c r="G28" i="3"/>
  <c r="G17" i="3"/>
  <c r="G18" i="3"/>
  <c r="G19" i="3"/>
  <c r="G20" i="3"/>
  <c r="G21" i="3"/>
  <c r="G22" i="3"/>
  <c r="G28" i="12" l="1"/>
  <c r="F39" i="11"/>
  <c r="H39" i="11" s="1"/>
  <c r="H28" i="11"/>
  <c r="G28" i="11"/>
  <c r="G39" i="11" s="1"/>
  <c r="H28" i="12"/>
  <c r="G45" i="12"/>
  <c r="F50" i="17"/>
  <c r="H50" i="16"/>
  <c r="G50" i="16"/>
  <c r="H52" i="15"/>
  <c r="G52" i="15"/>
  <c r="F52" i="16"/>
  <c r="F51" i="17"/>
  <c r="H51" i="16"/>
  <c r="G51" i="16"/>
  <c r="H60" i="13"/>
  <c r="G84" i="12"/>
  <c r="F60" i="14"/>
  <c r="H60" i="14" s="1"/>
  <c r="H71" i="11"/>
  <c r="G75" i="12"/>
  <c r="F45" i="13"/>
  <c r="F45" i="14" s="1"/>
  <c r="G37" i="12"/>
  <c r="H37" i="12"/>
  <c r="F71" i="12"/>
  <c r="F71" i="13" s="1"/>
  <c r="H64" i="12"/>
  <c r="Q13" i="2"/>
  <c r="H88" i="12"/>
  <c r="H19" i="12"/>
  <c r="F75" i="13"/>
  <c r="F75" i="14" s="1"/>
  <c r="G76" i="12"/>
  <c r="G88" i="12"/>
  <c r="H76" i="12"/>
  <c r="G64" i="12"/>
  <c r="H29" i="13"/>
  <c r="G29" i="13"/>
  <c r="G70" i="12"/>
  <c r="H70" i="12"/>
  <c r="F36" i="13"/>
  <c r="H36" i="13" s="1"/>
  <c r="G19" i="12"/>
  <c r="G36" i="12"/>
  <c r="G63" i="11"/>
  <c r="F63" i="12"/>
  <c r="F63" i="13" s="1"/>
  <c r="H32" i="12"/>
  <c r="F32" i="13"/>
  <c r="F32" i="14" s="1"/>
  <c r="F89" i="13"/>
  <c r="H89" i="13" s="1"/>
  <c r="G89" i="12"/>
  <c r="F69" i="14"/>
  <c r="H69" i="14" s="1"/>
  <c r="G69" i="13"/>
  <c r="G18" i="12"/>
  <c r="F18" i="13"/>
  <c r="H18" i="13" s="1"/>
  <c r="F79" i="10"/>
  <c r="H79" i="10" s="1"/>
  <c r="H22" i="11"/>
  <c r="F22" i="12"/>
  <c r="H22" i="12" s="1"/>
  <c r="G54" i="10"/>
  <c r="G91" i="10"/>
  <c r="F85" i="12"/>
  <c r="H85" i="11"/>
  <c r="F91" i="11"/>
  <c r="H91" i="11" s="1"/>
  <c r="G85" i="11"/>
  <c r="F74" i="11"/>
  <c r="G74" i="10"/>
  <c r="H74" i="10"/>
  <c r="H86" i="11"/>
  <c r="G86" i="11"/>
  <c r="F86" i="12"/>
  <c r="H23" i="10"/>
  <c r="G23" i="10"/>
  <c r="G25" i="10" s="1"/>
  <c r="F23" i="11"/>
  <c r="F25" i="10"/>
  <c r="H25" i="10" s="1"/>
  <c r="G77" i="11"/>
  <c r="F77" i="12"/>
  <c r="H77" i="11"/>
  <c r="G20" i="11"/>
  <c r="F20" i="12"/>
  <c r="H20" i="11"/>
  <c r="G47" i="11"/>
  <c r="F47" i="12"/>
  <c r="H47" i="11"/>
  <c r="G44" i="11"/>
  <c r="H44" i="11"/>
  <c r="F44" i="12"/>
  <c r="H61" i="11"/>
  <c r="F61" i="12"/>
  <c r="G61" i="11"/>
  <c r="P13" i="2"/>
  <c r="G79" i="5"/>
  <c r="H58" i="10"/>
  <c r="G58" i="10"/>
  <c r="F58" i="11"/>
  <c r="H87" i="11"/>
  <c r="G87" i="11"/>
  <c r="F87" i="12"/>
  <c r="G46" i="11"/>
  <c r="F46" i="12"/>
  <c r="H46" i="11"/>
  <c r="G49" i="12"/>
  <c r="H49" i="12"/>
  <c r="F49" i="13"/>
  <c r="H43" i="11"/>
  <c r="F43" i="12"/>
  <c r="G43" i="11"/>
  <c r="H19" i="13"/>
  <c r="F19" i="14"/>
  <c r="G19" i="13"/>
  <c r="F34" i="13"/>
  <c r="H34" i="12"/>
  <c r="G34" i="12"/>
  <c r="F29" i="15"/>
  <c r="G29" i="14"/>
  <c r="H29" i="14"/>
  <c r="F28" i="14"/>
  <c r="H28" i="13"/>
  <c r="G28" i="13"/>
  <c r="F73" i="14"/>
  <c r="G73" i="13"/>
  <c r="H73" i="13"/>
  <c r="F33" i="14"/>
  <c r="G33" i="13"/>
  <c r="H33" i="13"/>
  <c r="F35" i="13"/>
  <c r="H35" i="12"/>
  <c r="G35" i="12"/>
  <c r="F67" i="15"/>
  <c r="H67" i="14"/>
  <c r="G67" i="14"/>
  <c r="G65" i="12"/>
  <c r="H65" i="12"/>
  <c r="F65" i="13"/>
  <c r="F64" i="14"/>
  <c r="H64" i="13"/>
  <c r="G64" i="13"/>
  <c r="F21" i="15"/>
  <c r="H21" i="14"/>
  <c r="G21" i="14"/>
  <c r="G42" i="11"/>
  <c r="F42" i="12"/>
  <c r="F54" i="11"/>
  <c r="H54" i="11" s="1"/>
  <c r="H42" i="11"/>
  <c r="H68" i="11"/>
  <c r="F68" i="12"/>
  <c r="G68" i="11"/>
  <c r="F15" i="14"/>
  <c r="H15" i="13"/>
  <c r="G15" i="13"/>
  <c r="G31" i="13"/>
  <c r="H31" i="13"/>
  <c r="F31" i="14"/>
  <c r="F62" i="14"/>
  <c r="H62" i="13"/>
  <c r="G62" i="13"/>
  <c r="F37" i="14"/>
  <c r="H37" i="13"/>
  <c r="G37" i="13"/>
  <c r="F88" i="14"/>
  <c r="G88" i="13"/>
  <c r="H88" i="13"/>
  <c r="F16" i="14"/>
  <c r="H16" i="13"/>
  <c r="G16" i="13"/>
  <c r="H84" i="13"/>
  <c r="F84" i="14"/>
  <c r="G84" i="13"/>
  <c r="F39" i="12"/>
  <c r="H39" i="12" s="1"/>
  <c r="F17" i="14"/>
  <c r="G17" i="13"/>
  <c r="H17" i="13"/>
  <c r="F30" i="13"/>
  <c r="G30" i="12"/>
  <c r="H30" i="12"/>
  <c r="F14" i="13"/>
  <c r="H14" i="12"/>
  <c r="G14" i="12"/>
  <c r="F76" i="14"/>
  <c r="H76" i="13"/>
  <c r="G76" i="13"/>
  <c r="H70" i="13"/>
  <c r="G70" i="13"/>
  <c r="F70" i="14"/>
  <c r="F59" i="14"/>
  <c r="H59" i="13"/>
  <c r="G59" i="13"/>
  <c r="Q18" i="2"/>
  <c r="P15" i="2"/>
  <c r="G25" i="3"/>
  <c r="H14" i="3"/>
  <c r="H74" i="3"/>
  <c r="H51" i="17" l="1"/>
  <c r="F51" i="18"/>
  <c r="G51" i="17"/>
  <c r="H52" i="16"/>
  <c r="F52" i="17"/>
  <c r="G52" i="16"/>
  <c r="F50" i="18"/>
  <c r="H50" i="17"/>
  <c r="G50" i="17"/>
  <c r="G60" i="14"/>
  <c r="F60" i="15"/>
  <c r="H60" i="15" s="1"/>
  <c r="H75" i="13"/>
  <c r="F89" i="14"/>
  <c r="G89" i="14" s="1"/>
  <c r="F22" i="13"/>
  <c r="H22" i="13" s="1"/>
  <c r="H45" i="13"/>
  <c r="G89" i="13"/>
  <c r="G75" i="13"/>
  <c r="G45" i="13"/>
  <c r="G22" i="12"/>
  <c r="H32" i="13"/>
  <c r="G71" i="12"/>
  <c r="G32" i="13"/>
  <c r="H71" i="12"/>
  <c r="F36" i="14"/>
  <c r="H36" i="14" s="1"/>
  <c r="G36" i="13"/>
  <c r="G69" i="14"/>
  <c r="F18" i="14"/>
  <c r="F18" i="15" s="1"/>
  <c r="G63" i="12"/>
  <c r="H63" i="12"/>
  <c r="F69" i="15"/>
  <c r="F69" i="16" s="1"/>
  <c r="G79" i="10"/>
  <c r="C10" i="10" s="1"/>
  <c r="G18" i="13"/>
  <c r="G54" i="11"/>
  <c r="C9" i="10"/>
  <c r="G46" i="12"/>
  <c r="F46" i="13"/>
  <c r="H46" i="12"/>
  <c r="G43" i="12"/>
  <c r="H43" i="12"/>
  <c r="F43" i="13"/>
  <c r="F47" i="13"/>
  <c r="H47" i="12"/>
  <c r="G47" i="12"/>
  <c r="F87" i="13"/>
  <c r="H87" i="12"/>
  <c r="G87" i="12"/>
  <c r="H23" i="11"/>
  <c r="F23" i="12"/>
  <c r="G23" i="11"/>
  <c r="G25" i="11" s="1"/>
  <c r="F25" i="11"/>
  <c r="G74" i="11"/>
  <c r="F74" i="12"/>
  <c r="H74" i="11"/>
  <c r="G49" i="13"/>
  <c r="H49" i="13"/>
  <c r="F49" i="14"/>
  <c r="F61" i="13"/>
  <c r="H61" i="12"/>
  <c r="G61" i="12"/>
  <c r="G91" i="11"/>
  <c r="F20" i="13"/>
  <c r="H20" i="12"/>
  <c r="G20" i="12"/>
  <c r="F58" i="12"/>
  <c r="H58" i="11"/>
  <c r="G58" i="11"/>
  <c r="F44" i="13"/>
  <c r="H44" i="12"/>
  <c r="G44" i="12"/>
  <c r="H86" i="12"/>
  <c r="G86" i="12"/>
  <c r="F86" i="13"/>
  <c r="F79" i="11"/>
  <c r="H79" i="11" s="1"/>
  <c r="G85" i="12"/>
  <c r="H85" i="12"/>
  <c r="F85" i="13"/>
  <c r="F91" i="12"/>
  <c r="H91" i="12" s="1"/>
  <c r="H77" i="12"/>
  <c r="F77" i="13"/>
  <c r="G77" i="12"/>
  <c r="G39" i="12"/>
  <c r="F34" i="14"/>
  <c r="H34" i="13"/>
  <c r="G34" i="13"/>
  <c r="F65" i="14"/>
  <c r="H65" i="13"/>
  <c r="G65" i="13"/>
  <c r="F76" i="15"/>
  <c r="H76" i="14"/>
  <c r="G76" i="14"/>
  <c r="F75" i="15"/>
  <c r="G75" i="14"/>
  <c r="H75" i="14"/>
  <c r="F33" i="15"/>
  <c r="H33" i="14"/>
  <c r="G33" i="14"/>
  <c r="F64" i="15"/>
  <c r="H64" i="14"/>
  <c r="G64" i="14"/>
  <c r="F15" i="15"/>
  <c r="G15" i="14"/>
  <c r="H15" i="14"/>
  <c r="F71" i="14"/>
  <c r="G71" i="13"/>
  <c r="H71" i="13"/>
  <c r="G62" i="14"/>
  <c r="H62" i="14"/>
  <c r="F62" i="15"/>
  <c r="F63" i="14"/>
  <c r="H63" i="13"/>
  <c r="G63" i="13"/>
  <c r="F54" i="12"/>
  <c r="F42" i="13"/>
  <c r="H42" i="12"/>
  <c r="G42" i="12"/>
  <c r="F21" i="16"/>
  <c r="H21" i="15"/>
  <c r="G21" i="15"/>
  <c r="F28" i="15"/>
  <c r="G28" i="14"/>
  <c r="H28" i="14"/>
  <c r="F35" i="14"/>
  <c r="G35" i="13"/>
  <c r="H35" i="13"/>
  <c r="G84" i="14"/>
  <c r="H84" i="14"/>
  <c r="F84" i="15"/>
  <c r="F14" i="14"/>
  <c r="G14" i="13"/>
  <c r="H14" i="13"/>
  <c r="H31" i="14"/>
  <c r="G31" i="14"/>
  <c r="F31" i="15"/>
  <c r="F16" i="15"/>
  <c r="H16" i="14"/>
  <c r="G16" i="14"/>
  <c r="G70" i="14"/>
  <c r="H70" i="14"/>
  <c r="F70" i="15"/>
  <c r="F17" i="15"/>
  <c r="H17" i="14"/>
  <c r="G17" i="14"/>
  <c r="F88" i="15"/>
  <c r="G88" i="14"/>
  <c r="H88" i="14"/>
  <c r="G67" i="15"/>
  <c r="F67" i="16"/>
  <c r="H67" i="15"/>
  <c r="F39" i="13"/>
  <c r="H39" i="13" s="1"/>
  <c r="H32" i="14"/>
  <c r="G32" i="14"/>
  <c r="F32" i="15"/>
  <c r="H45" i="14"/>
  <c r="F45" i="15"/>
  <c r="G45" i="14"/>
  <c r="G29" i="15"/>
  <c r="F29" i="16"/>
  <c r="H29" i="15"/>
  <c r="G19" i="14"/>
  <c r="H19" i="14"/>
  <c r="F19" i="15"/>
  <c r="F59" i="15"/>
  <c r="G59" i="14"/>
  <c r="H59" i="14"/>
  <c r="H37" i="14"/>
  <c r="G37" i="14"/>
  <c r="F37" i="15"/>
  <c r="H89" i="14"/>
  <c r="F30" i="14"/>
  <c r="H30" i="13"/>
  <c r="G30" i="13"/>
  <c r="H68" i="12"/>
  <c r="F68" i="13"/>
  <c r="G68" i="12"/>
  <c r="F73" i="15"/>
  <c r="H73" i="14"/>
  <c r="G73" i="14"/>
  <c r="G50" i="18" l="1"/>
  <c r="H50" i="18"/>
  <c r="F50" i="19"/>
  <c r="H51" i="18"/>
  <c r="F51" i="19"/>
  <c r="G51" i="18"/>
  <c r="F52" i="18"/>
  <c r="H52" i="17"/>
  <c r="G52" i="17"/>
  <c r="G22" i="13"/>
  <c r="F22" i="14"/>
  <c r="G22" i="14" s="1"/>
  <c r="G60" i="15"/>
  <c r="F89" i="15"/>
  <c r="F89" i="16" s="1"/>
  <c r="G36" i="14"/>
  <c r="F36" i="15"/>
  <c r="F36" i="16" s="1"/>
  <c r="F60" i="16"/>
  <c r="H60" i="16" s="1"/>
  <c r="G18" i="14"/>
  <c r="H18" i="14"/>
  <c r="H69" i="15"/>
  <c r="G69" i="15"/>
  <c r="G54" i="12"/>
  <c r="G79" i="11"/>
  <c r="C10" i="11" s="1"/>
  <c r="F39" i="14"/>
  <c r="H39" i="14" s="1"/>
  <c r="G86" i="13"/>
  <c r="H86" i="13"/>
  <c r="F86" i="14"/>
  <c r="G58" i="12"/>
  <c r="H58" i="12"/>
  <c r="F58" i="13"/>
  <c r="G49" i="14"/>
  <c r="H49" i="14"/>
  <c r="F49" i="15"/>
  <c r="G23" i="12"/>
  <c r="G25" i="12" s="1"/>
  <c r="F23" i="13"/>
  <c r="H23" i="12"/>
  <c r="F25" i="12"/>
  <c r="H25" i="12" s="1"/>
  <c r="H43" i="13"/>
  <c r="F43" i="14"/>
  <c r="G43" i="13"/>
  <c r="H20" i="13"/>
  <c r="F20" i="14"/>
  <c r="G20" i="13"/>
  <c r="F79" i="12"/>
  <c r="H79" i="12" s="1"/>
  <c r="F85" i="14"/>
  <c r="G85" i="13"/>
  <c r="H85" i="13"/>
  <c r="F91" i="13"/>
  <c r="H91" i="13" s="1"/>
  <c r="F74" i="13"/>
  <c r="H74" i="12"/>
  <c r="G74" i="12"/>
  <c r="G87" i="13"/>
  <c r="H87" i="13"/>
  <c r="F87" i="14"/>
  <c r="G44" i="13"/>
  <c r="H44" i="13"/>
  <c r="F44" i="14"/>
  <c r="F46" i="14"/>
  <c r="H46" i="13"/>
  <c r="G46" i="13"/>
  <c r="G91" i="12"/>
  <c r="H25" i="11"/>
  <c r="C9" i="11"/>
  <c r="F77" i="14"/>
  <c r="G77" i="13"/>
  <c r="H77" i="13"/>
  <c r="G61" i="13"/>
  <c r="H61" i="13"/>
  <c r="F61" i="14"/>
  <c r="G47" i="13"/>
  <c r="F47" i="14"/>
  <c r="H47" i="13"/>
  <c r="G39" i="13"/>
  <c r="G29" i="16"/>
  <c r="H29" i="16"/>
  <c r="F29" i="17"/>
  <c r="F35" i="15"/>
  <c r="H35" i="14"/>
  <c r="G35" i="14"/>
  <c r="G88" i="15"/>
  <c r="H88" i="15"/>
  <c r="F88" i="16"/>
  <c r="F16" i="16"/>
  <c r="G16" i="15"/>
  <c r="H16" i="15"/>
  <c r="F14" i="15"/>
  <c r="G14" i="14"/>
  <c r="H14" i="14"/>
  <c r="F63" i="15"/>
  <c r="G63" i="14"/>
  <c r="H63" i="14"/>
  <c r="F68" i="14"/>
  <c r="H68" i="13"/>
  <c r="G68" i="13"/>
  <c r="G67" i="16"/>
  <c r="H67" i="16"/>
  <c r="F67" i="17"/>
  <c r="G84" i="15"/>
  <c r="H84" i="15"/>
  <c r="F84" i="16"/>
  <c r="F42" i="14"/>
  <c r="G42" i="13"/>
  <c r="F54" i="13"/>
  <c r="H54" i="13" s="1"/>
  <c r="H42" i="13"/>
  <c r="G62" i="15"/>
  <c r="H62" i="15"/>
  <c r="F62" i="16"/>
  <c r="F33" i="16"/>
  <c r="G33" i="15"/>
  <c r="H33" i="15"/>
  <c r="F76" i="16"/>
  <c r="H76" i="15"/>
  <c r="G76" i="15"/>
  <c r="F15" i="16"/>
  <c r="G15" i="15"/>
  <c r="H15" i="15"/>
  <c r="F34" i="15"/>
  <c r="H34" i="14"/>
  <c r="G34" i="14"/>
  <c r="F22" i="15"/>
  <c r="H22" i="14"/>
  <c r="F70" i="16"/>
  <c r="G70" i="15"/>
  <c r="H70" i="15"/>
  <c r="F30" i="15"/>
  <c r="G30" i="14"/>
  <c r="H30" i="14"/>
  <c r="F59" i="16"/>
  <c r="H59" i="15"/>
  <c r="G59" i="15"/>
  <c r="G19" i="15"/>
  <c r="F19" i="16"/>
  <c r="H19" i="15"/>
  <c r="H69" i="16"/>
  <c r="F69" i="17"/>
  <c r="G69" i="16"/>
  <c r="G17" i="15"/>
  <c r="F17" i="16"/>
  <c r="H17" i="15"/>
  <c r="F28" i="16"/>
  <c r="G28" i="15"/>
  <c r="H28" i="15"/>
  <c r="H54" i="12"/>
  <c r="F73" i="16"/>
  <c r="G73" i="15"/>
  <c r="H73" i="15"/>
  <c r="F37" i="16"/>
  <c r="G37" i="15"/>
  <c r="H37" i="15"/>
  <c r="F18" i="16"/>
  <c r="H18" i="15"/>
  <c r="G18" i="15"/>
  <c r="G31" i="15"/>
  <c r="H31" i="15"/>
  <c r="F31" i="16"/>
  <c r="F65" i="15"/>
  <c r="H65" i="14"/>
  <c r="G65" i="14"/>
  <c r="G45" i="15"/>
  <c r="F45" i="16"/>
  <c r="H45" i="15"/>
  <c r="F64" i="16"/>
  <c r="H64" i="15"/>
  <c r="G64" i="15"/>
  <c r="F75" i="16"/>
  <c r="H75" i="15"/>
  <c r="G75" i="15"/>
  <c r="F32" i="16"/>
  <c r="H32" i="15"/>
  <c r="G32" i="15"/>
  <c r="G21" i="16"/>
  <c r="F21" i="17"/>
  <c r="H21" i="16"/>
  <c r="F71" i="15"/>
  <c r="G71" i="14"/>
  <c r="H71" i="14"/>
  <c r="G47" i="3"/>
  <c r="G46" i="3"/>
  <c r="G45" i="3"/>
  <c r="G44" i="3"/>
  <c r="G43" i="3"/>
  <c r="G42" i="3"/>
  <c r="G37" i="3"/>
  <c r="G36" i="3"/>
  <c r="G35" i="3"/>
  <c r="G34" i="3"/>
  <c r="G33" i="3"/>
  <c r="G31" i="3"/>
  <c r="G89" i="3"/>
  <c r="G88" i="3"/>
  <c r="G87" i="3"/>
  <c r="G86" i="3"/>
  <c r="G85" i="3"/>
  <c r="G71" i="3"/>
  <c r="G70" i="3"/>
  <c r="G69" i="3"/>
  <c r="G65" i="3"/>
  <c r="G64" i="3"/>
  <c r="G63" i="3"/>
  <c r="G62" i="3"/>
  <c r="G61" i="3"/>
  <c r="G60" i="3"/>
  <c r="B27" i="2"/>
  <c r="O27" i="2"/>
  <c r="B28" i="2"/>
  <c r="O28" i="2"/>
  <c r="B29" i="2"/>
  <c r="O29" i="2"/>
  <c r="B30" i="2"/>
  <c r="O30" i="2"/>
  <c r="B31" i="2"/>
  <c r="O31" i="2"/>
  <c r="B32" i="2"/>
  <c r="O32" i="2"/>
  <c r="B33" i="2"/>
  <c r="O33" i="2"/>
  <c r="B34" i="2"/>
  <c r="O34" i="2"/>
  <c r="B35" i="2"/>
  <c r="O35" i="2"/>
  <c r="B38" i="2"/>
  <c r="O38" i="2"/>
  <c r="B39" i="2"/>
  <c r="O39" i="2"/>
  <c r="B40" i="2"/>
  <c r="O40" i="2"/>
  <c r="B41" i="2"/>
  <c r="O41" i="2"/>
  <c r="B42" i="2"/>
  <c r="O42" i="2"/>
  <c r="B45" i="2"/>
  <c r="O45" i="2"/>
  <c r="O46" i="2"/>
  <c r="O47" i="2"/>
  <c r="O48" i="2"/>
  <c r="O49" i="2"/>
  <c r="A21" i="2"/>
  <c r="B21" i="2"/>
  <c r="O21" i="2"/>
  <c r="A54" i="2"/>
  <c r="B54" i="2"/>
  <c r="O54" i="2"/>
  <c r="A55" i="2"/>
  <c r="B55" i="2"/>
  <c r="O55" i="2"/>
  <c r="A56" i="2"/>
  <c r="B56" i="2"/>
  <c r="O56" i="2"/>
  <c r="A57" i="2"/>
  <c r="B57" i="2"/>
  <c r="O57" i="2"/>
  <c r="A58" i="2"/>
  <c r="B58" i="2"/>
  <c r="O58" i="2"/>
  <c r="A59" i="2"/>
  <c r="B59" i="2"/>
  <c r="O59" i="2"/>
  <c r="D60" i="2"/>
  <c r="E60" i="2"/>
  <c r="F60" i="2"/>
  <c r="G60" i="2"/>
  <c r="H60" i="2"/>
  <c r="I60" i="2"/>
  <c r="J60" i="2"/>
  <c r="K60" i="2"/>
  <c r="L60" i="2"/>
  <c r="M60" i="2"/>
  <c r="N60" i="2"/>
  <c r="H89" i="15" l="1"/>
  <c r="G89" i="15"/>
  <c r="H52" i="18"/>
  <c r="F52" i="19"/>
  <c r="G52" i="18"/>
  <c r="H50" i="19"/>
  <c r="G50" i="19"/>
  <c r="H51" i="19"/>
  <c r="G51" i="19"/>
  <c r="O51" i="2"/>
  <c r="B51" i="2"/>
  <c r="F60" i="17"/>
  <c r="F60" i="18" s="1"/>
  <c r="G36" i="15"/>
  <c r="H36" i="15"/>
  <c r="G60" i="16"/>
  <c r="G79" i="12"/>
  <c r="C10" i="12" s="1"/>
  <c r="G91" i="13"/>
  <c r="G39" i="14"/>
  <c r="G54" i="13"/>
  <c r="C9" i="12"/>
  <c r="G61" i="14"/>
  <c r="F61" i="15"/>
  <c r="H61" i="14"/>
  <c r="F87" i="15"/>
  <c r="G87" i="14"/>
  <c r="H87" i="14"/>
  <c r="H43" i="14"/>
  <c r="F43" i="15"/>
  <c r="G43" i="14"/>
  <c r="F85" i="15"/>
  <c r="H85" i="14"/>
  <c r="G85" i="14"/>
  <c r="F91" i="14"/>
  <c r="H91" i="14" s="1"/>
  <c r="F58" i="14"/>
  <c r="H58" i="13"/>
  <c r="G58" i="13"/>
  <c r="H46" i="14"/>
  <c r="G46" i="14"/>
  <c r="F46" i="15"/>
  <c r="G20" i="14"/>
  <c r="F20" i="15"/>
  <c r="H20" i="14"/>
  <c r="F23" i="14"/>
  <c r="G23" i="13"/>
  <c r="G25" i="13" s="1"/>
  <c r="H23" i="13"/>
  <c r="F25" i="13"/>
  <c r="F86" i="15"/>
  <c r="H86" i="14"/>
  <c r="G86" i="14"/>
  <c r="F77" i="15"/>
  <c r="H77" i="14"/>
  <c r="G77" i="14"/>
  <c r="H44" i="14"/>
  <c r="F44" i="15"/>
  <c r="G44" i="14"/>
  <c r="F74" i="14"/>
  <c r="H74" i="13"/>
  <c r="G74" i="13"/>
  <c r="F47" i="15"/>
  <c r="G47" i="14"/>
  <c r="H47" i="14"/>
  <c r="F79" i="13"/>
  <c r="H79" i="13" s="1"/>
  <c r="G49" i="15"/>
  <c r="H49" i="15"/>
  <c r="F49" i="16"/>
  <c r="F39" i="15"/>
  <c r="H39" i="15" s="1"/>
  <c r="G31" i="16"/>
  <c r="F31" i="17"/>
  <c r="H31" i="16"/>
  <c r="H69" i="17"/>
  <c r="F69" i="18"/>
  <c r="G69" i="17"/>
  <c r="F42" i="15"/>
  <c r="H42" i="14"/>
  <c r="G42" i="14"/>
  <c r="F54" i="14"/>
  <c r="H54" i="14" s="1"/>
  <c r="F63" i="16"/>
  <c r="G63" i="15"/>
  <c r="H63" i="15"/>
  <c r="F35" i="16"/>
  <c r="G35" i="15"/>
  <c r="H35" i="15"/>
  <c r="F34" i="16"/>
  <c r="G34" i="15"/>
  <c r="H34" i="15"/>
  <c r="F62" i="17"/>
  <c r="G62" i="16"/>
  <c r="H62" i="16"/>
  <c r="H84" i="16"/>
  <c r="G84" i="16"/>
  <c r="F84" i="17"/>
  <c r="F16" i="17"/>
  <c r="H16" i="16"/>
  <c r="G16" i="16"/>
  <c r="G29" i="17"/>
  <c r="H29" i="17"/>
  <c r="F29" i="18"/>
  <c r="F32" i="17"/>
  <c r="H32" i="16"/>
  <c r="G32" i="16"/>
  <c r="F65" i="16"/>
  <c r="H65" i="15"/>
  <c r="G65" i="15"/>
  <c r="F19" i="17"/>
  <c r="G19" i="16"/>
  <c r="H19" i="16"/>
  <c r="F59" i="17"/>
  <c r="G59" i="16"/>
  <c r="H59" i="16"/>
  <c r="F36" i="17"/>
  <c r="G36" i="16"/>
  <c r="H36" i="16"/>
  <c r="G88" i="16"/>
  <c r="F88" i="17"/>
  <c r="H88" i="16"/>
  <c r="G33" i="16"/>
  <c r="F33" i="17"/>
  <c r="H33" i="16"/>
  <c r="G64" i="16"/>
  <c r="H64" i="16"/>
  <c r="F64" i="17"/>
  <c r="H70" i="16"/>
  <c r="G70" i="16"/>
  <c r="F70" i="17"/>
  <c r="F14" i="16"/>
  <c r="G14" i="15"/>
  <c r="H14" i="15"/>
  <c r="F28" i="17"/>
  <c r="G28" i="16"/>
  <c r="H28" i="16"/>
  <c r="F17" i="17"/>
  <c r="H17" i="16"/>
  <c r="G17" i="16"/>
  <c r="F15" i="17"/>
  <c r="H15" i="16"/>
  <c r="G15" i="16"/>
  <c r="H67" i="17"/>
  <c r="F67" i="18"/>
  <c r="G67" i="17"/>
  <c r="F68" i="15"/>
  <c r="H68" i="14"/>
  <c r="G68" i="14"/>
  <c r="H21" i="17"/>
  <c r="F21" i="18"/>
  <c r="G21" i="17"/>
  <c r="H18" i="16"/>
  <c r="G18" i="16"/>
  <c r="F18" i="17"/>
  <c r="H37" i="16"/>
  <c r="G37" i="16"/>
  <c r="F37" i="17"/>
  <c r="F89" i="17"/>
  <c r="H89" i="16"/>
  <c r="G89" i="16"/>
  <c r="G76" i="16"/>
  <c r="H76" i="16"/>
  <c r="F76" i="17"/>
  <c r="F75" i="17"/>
  <c r="H75" i="16"/>
  <c r="G75" i="16"/>
  <c r="F30" i="16"/>
  <c r="H30" i="15"/>
  <c r="G30" i="15"/>
  <c r="G71" i="15"/>
  <c r="H71" i="15"/>
  <c r="F71" i="16"/>
  <c r="F45" i="17"/>
  <c r="H45" i="16"/>
  <c r="G45" i="16"/>
  <c r="F73" i="17"/>
  <c r="G73" i="16"/>
  <c r="H73" i="16"/>
  <c r="F22" i="16"/>
  <c r="H22" i="15"/>
  <c r="G22" i="15"/>
  <c r="G32" i="3"/>
  <c r="G39" i="3" s="1"/>
  <c r="C93" i="3"/>
  <c r="G84" i="3"/>
  <c r="H34" i="3"/>
  <c r="H37" i="3"/>
  <c r="P56" i="2"/>
  <c r="P49" i="2"/>
  <c r="H16" i="3"/>
  <c r="P54" i="2"/>
  <c r="Q47" i="2"/>
  <c r="K62" i="2"/>
  <c r="N62" i="2"/>
  <c r="J62" i="2"/>
  <c r="P39" i="2"/>
  <c r="H54" i="3"/>
  <c r="H15" i="3"/>
  <c r="P31" i="2"/>
  <c r="Q27" i="2"/>
  <c r="H86" i="3"/>
  <c r="H43" i="3"/>
  <c r="H61" i="3"/>
  <c r="H65" i="3"/>
  <c r="H88" i="3"/>
  <c r="H67" i="3"/>
  <c r="H89" i="3"/>
  <c r="H44" i="3"/>
  <c r="H64" i="3"/>
  <c r="H62" i="3"/>
  <c r="H68" i="3"/>
  <c r="H69" i="3"/>
  <c r="H45" i="3"/>
  <c r="H59" i="3"/>
  <c r="H71" i="3"/>
  <c r="H60" i="3"/>
  <c r="H87" i="3"/>
  <c r="H47" i="3"/>
  <c r="H57" i="3"/>
  <c r="H63" i="3"/>
  <c r="H70" i="3"/>
  <c r="H91" i="3"/>
  <c r="H84" i="3"/>
  <c r="H73" i="3"/>
  <c r="H58" i="3"/>
  <c r="H85" i="3"/>
  <c r="H46" i="3"/>
  <c r="H33" i="3"/>
  <c r="P41" i="2"/>
  <c r="Q57" i="2"/>
  <c r="Q58" i="2"/>
  <c r="L62" i="2"/>
  <c r="Q28" i="2"/>
  <c r="M62" i="2"/>
  <c r="P59" i="2"/>
  <c r="P45" i="2"/>
  <c r="Q40" i="2"/>
  <c r="E62" i="2"/>
  <c r="P48" i="2"/>
  <c r="P42" i="2"/>
  <c r="P27" i="2"/>
  <c r="H62" i="2"/>
  <c r="P58" i="2"/>
  <c r="P21" i="2"/>
  <c r="P47" i="2"/>
  <c r="P38" i="2"/>
  <c r="P40" i="2"/>
  <c r="P35" i="2"/>
  <c r="P29" i="2"/>
  <c r="G62" i="2"/>
  <c r="Q54" i="2"/>
  <c r="P32" i="2"/>
  <c r="P28" i="2"/>
  <c r="P34" i="2"/>
  <c r="F62" i="2"/>
  <c r="I62" i="2"/>
  <c r="P57" i="2"/>
  <c r="Q41" i="2"/>
  <c r="P33" i="2"/>
  <c r="P30" i="2"/>
  <c r="Q35" i="2"/>
  <c r="D62" i="2"/>
  <c r="P46" i="2"/>
  <c r="Q39" i="2"/>
  <c r="Q45" i="2"/>
  <c r="Q49" i="2"/>
  <c r="Q38" i="2"/>
  <c r="Q34" i="2"/>
  <c r="Q32" i="2"/>
  <c r="Q30" i="2"/>
  <c r="B60" i="2"/>
  <c r="H36" i="3"/>
  <c r="Q29" i="2"/>
  <c r="Q21" i="2"/>
  <c r="Q31" i="2"/>
  <c r="Q59" i="2"/>
  <c r="P55" i="2"/>
  <c r="Q33" i="2"/>
  <c r="H35" i="3"/>
  <c r="H17" i="3"/>
  <c r="H28" i="3"/>
  <c r="H29" i="3"/>
  <c r="H18" i="3"/>
  <c r="H19" i="3"/>
  <c r="H20" i="3"/>
  <c r="H21" i="3"/>
  <c r="H22" i="3"/>
  <c r="H30" i="3"/>
  <c r="O10" i="2"/>
  <c r="O25" i="2" s="1"/>
  <c r="H79" i="3"/>
  <c r="Q55" i="2"/>
  <c r="Q48" i="2"/>
  <c r="Q46" i="2"/>
  <c r="Q42" i="2"/>
  <c r="O60" i="2"/>
  <c r="Q56" i="2"/>
  <c r="H52" i="19" l="1"/>
  <c r="G52" i="19"/>
  <c r="P51" i="2"/>
  <c r="Q51" i="2"/>
  <c r="G60" i="17"/>
  <c r="H60" i="17"/>
  <c r="C7" i="18"/>
  <c r="C7" i="14"/>
  <c r="C7" i="10"/>
  <c r="C11" i="10" s="1"/>
  <c r="C7" i="19"/>
  <c r="C7" i="17"/>
  <c r="C7" i="15"/>
  <c r="C7" i="13"/>
  <c r="C7" i="11"/>
  <c r="C11" i="11" s="1"/>
  <c r="C7" i="16"/>
  <c r="C7" i="12"/>
  <c r="C11" i="12" s="1"/>
  <c r="C7" i="3"/>
  <c r="C7" i="5"/>
  <c r="G79" i="13"/>
  <c r="C10" i="13" s="1"/>
  <c r="F79" i="14"/>
  <c r="H79" i="14" s="1"/>
  <c r="H47" i="15"/>
  <c r="F47" i="16"/>
  <c r="G47" i="15"/>
  <c r="H23" i="14"/>
  <c r="G23" i="14"/>
  <c r="G25" i="14" s="1"/>
  <c r="F23" i="15"/>
  <c r="F25" i="14"/>
  <c r="H25" i="14" s="1"/>
  <c r="G43" i="15"/>
  <c r="H43" i="15"/>
  <c r="F43" i="16"/>
  <c r="G39" i="15"/>
  <c r="H49" i="16"/>
  <c r="G49" i="16"/>
  <c r="F49" i="17"/>
  <c r="F20" i="16"/>
  <c r="H20" i="15"/>
  <c r="G20" i="15"/>
  <c r="F77" i="16"/>
  <c r="H77" i="15"/>
  <c r="G77" i="15"/>
  <c r="F74" i="15"/>
  <c r="G74" i="14"/>
  <c r="H74" i="14"/>
  <c r="G91" i="14"/>
  <c r="F58" i="15"/>
  <c r="H58" i="14"/>
  <c r="G58" i="14"/>
  <c r="H86" i="15"/>
  <c r="G86" i="15"/>
  <c r="F86" i="16"/>
  <c r="F46" i="16"/>
  <c r="H46" i="15"/>
  <c r="G46" i="15"/>
  <c r="H87" i="15"/>
  <c r="F87" i="16"/>
  <c r="G87" i="15"/>
  <c r="F44" i="16"/>
  <c r="H44" i="15"/>
  <c r="G44" i="15"/>
  <c r="H25" i="13"/>
  <c r="C9" i="13"/>
  <c r="C11" i="13" s="1"/>
  <c r="G85" i="15"/>
  <c r="F85" i="16"/>
  <c r="H85" i="15"/>
  <c r="F91" i="15"/>
  <c r="H91" i="15" s="1"/>
  <c r="H61" i="15"/>
  <c r="F61" i="16"/>
  <c r="G61" i="15"/>
  <c r="G54" i="14"/>
  <c r="F39" i="16"/>
  <c r="H39" i="16" s="1"/>
  <c r="F22" i="17"/>
  <c r="H22" i="16"/>
  <c r="G22" i="16"/>
  <c r="H76" i="17"/>
  <c r="G76" i="17"/>
  <c r="F76" i="18"/>
  <c r="F14" i="17"/>
  <c r="G14" i="16"/>
  <c r="H14" i="16"/>
  <c r="G19" i="17"/>
  <c r="F19" i="18"/>
  <c r="H19" i="17"/>
  <c r="F34" i="17"/>
  <c r="H34" i="16"/>
  <c r="G34" i="16"/>
  <c r="H31" i="17"/>
  <c r="F31" i="18"/>
  <c r="G31" i="17"/>
  <c r="G18" i="17"/>
  <c r="F18" i="18"/>
  <c r="H18" i="17"/>
  <c r="F70" i="18"/>
  <c r="G70" i="17"/>
  <c r="H70" i="17"/>
  <c r="H33" i="17"/>
  <c r="F33" i="18"/>
  <c r="G33" i="17"/>
  <c r="H36" i="17"/>
  <c r="F36" i="18"/>
  <c r="G36" i="17"/>
  <c r="G63" i="16"/>
  <c r="F63" i="17"/>
  <c r="H63" i="16"/>
  <c r="H73" i="17"/>
  <c r="F73" i="18"/>
  <c r="G73" i="17"/>
  <c r="F68" i="16"/>
  <c r="G68" i="15"/>
  <c r="H68" i="15"/>
  <c r="G28" i="17"/>
  <c r="F28" i="18"/>
  <c r="H28" i="17"/>
  <c r="F16" i="18"/>
  <c r="G16" i="17"/>
  <c r="H16" i="17"/>
  <c r="H69" i="18"/>
  <c r="G69" i="18"/>
  <c r="F69" i="19"/>
  <c r="H32" i="17"/>
  <c r="G32" i="17"/>
  <c r="F32" i="18"/>
  <c r="F30" i="17"/>
  <c r="G30" i="16"/>
  <c r="H30" i="16"/>
  <c r="G60" i="18"/>
  <c r="F60" i="19"/>
  <c r="H60" i="18"/>
  <c r="H89" i="17"/>
  <c r="F89" i="18"/>
  <c r="G89" i="17"/>
  <c r="F67" i="19"/>
  <c r="H67" i="18"/>
  <c r="G67" i="18"/>
  <c r="H88" i="17"/>
  <c r="F88" i="18"/>
  <c r="G88" i="17"/>
  <c r="H59" i="17"/>
  <c r="F59" i="18"/>
  <c r="G59" i="17"/>
  <c r="H29" i="18"/>
  <c r="F29" i="19"/>
  <c r="G29" i="18"/>
  <c r="H62" i="17"/>
  <c r="G62" i="17"/>
  <c r="F62" i="18"/>
  <c r="G45" i="17"/>
  <c r="H45" i="17"/>
  <c r="F45" i="18"/>
  <c r="G21" i="18"/>
  <c r="H21" i="18"/>
  <c r="F21" i="19"/>
  <c r="G64" i="17"/>
  <c r="F64" i="18"/>
  <c r="H64" i="17"/>
  <c r="G65" i="16"/>
  <c r="F65" i="17"/>
  <c r="H65" i="16"/>
  <c r="F42" i="16"/>
  <c r="G42" i="15"/>
  <c r="H42" i="15"/>
  <c r="F54" i="15"/>
  <c r="H54" i="15" s="1"/>
  <c r="H15" i="17"/>
  <c r="G15" i="17"/>
  <c r="F15" i="18"/>
  <c r="F71" i="17"/>
  <c r="G71" i="16"/>
  <c r="H71" i="16"/>
  <c r="F75" i="18"/>
  <c r="H75" i="17"/>
  <c r="G75" i="17"/>
  <c r="H37" i="17"/>
  <c r="G37" i="17"/>
  <c r="F37" i="18"/>
  <c r="G17" i="17"/>
  <c r="F17" i="18"/>
  <c r="H17" i="17"/>
  <c r="F84" i="18"/>
  <c r="H84" i="17"/>
  <c r="G84" i="17"/>
  <c r="H35" i="16"/>
  <c r="G35" i="16"/>
  <c r="F35" i="17"/>
  <c r="P60" i="2"/>
  <c r="G91" i="3"/>
  <c r="C9" i="3"/>
  <c r="H25" i="3"/>
  <c r="G54" i="3"/>
  <c r="H39" i="3"/>
  <c r="G79" i="3"/>
  <c r="Q60" i="2"/>
  <c r="F79" i="15" l="1"/>
  <c r="H79" i="15" s="1"/>
  <c r="C9" i="14"/>
  <c r="C11" i="14" s="1"/>
  <c r="G54" i="15"/>
  <c r="G79" i="14"/>
  <c r="C10" i="14" s="1"/>
  <c r="H61" i="16"/>
  <c r="F61" i="17"/>
  <c r="G61" i="16"/>
  <c r="H46" i="16"/>
  <c r="G46" i="16"/>
  <c r="F46" i="17"/>
  <c r="G20" i="16"/>
  <c r="F20" i="17"/>
  <c r="H20" i="16"/>
  <c r="F86" i="17"/>
  <c r="G86" i="16"/>
  <c r="H86" i="16"/>
  <c r="H49" i="17"/>
  <c r="G49" i="17"/>
  <c r="F49" i="18"/>
  <c r="G44" i="16"/>
  <c r="F44" i="17"/>
  <c r="H44" i="16"/>
  <c r="F74" i="16"/>
  <c r="H74" i="15"/>
  <c r="G74" i="15"/>
  <c r="F23" i="16"/>
  <c r="G23" i="15"/>
  <c r="G25" i="15" s="1"/>
  <c r="H23" i="15"/>
  <c r="F25" i="15"/>
  <c r="H25" i="15" s="1"/>
  <c r="G85" i="16"/>
  <c r="F85" i="17"/>
  <c r="H85" i="16"/>
  <c r="F91" i="16"/>
  <c r="H91" i="16" s="1"/>
  <c r="F87" i="17"/>
  <c r="G87" i="16"/>
  <c r="H87" i="16"/>
  <c r="G91" i="15"/>
  <c r="H77" i="16"/>
  <c r="F77" i="17"/>
  <c r="G77" i="16"/>
  <c r="F58" i="16"/>
  <c r="G58" i="15"/>
  <c r="H58" i="15"/>
  <c r="H43" i="16"/>
  <c r="G43" i="16"/>
  <c r="F43" i="17"/>
  <c r="F47" i="17"/>
  <c r="G47" i="16"/>
  <c r="H47" i="16"/>
  <c r="G39" i="16"/>
  <c r="F65" i="18"/>
  <c r="H65" i="17"/>
  <c r="G65" i="17"/>
  <c r="H67" i="19"/>
  <c r="G67" i="19"/>
  <c r="G16" i="18"/>
  <c r="F16" i="19"/>
  <c r="H16" i="18"/>
  <c r="G31" i="18"/>
  <c r="F31" i="19"/>
  <c r="H31" i="18"/>
  <c r="H76" i="18"/>
  <c r="G76" i="18"/>
  <c r="F76" i="19"/>
  <c r="G75" i="18"/>
  <c r="F75" i="19"/>
  <c r="H75" i="18"/>
  <c r="G89" i="18"/>
  <c r="H89" i="18"/>
  <c r="F89" i="19"/>
  <c r="H69" i="19"/>
  <c r="G69" i="19"/>
  <c r="G36" i="18"/>
  <c r="F36" i="19"/>
  <c r="H36" i="18"/>
  <c r="G35" i="17"/>
  <c r="H35" i="17"/>
  <c r="F35" i="18"/>
  <c r="G88" i="18"/>
  <c r="F88" i="19"/>
  <c r="H88" i="18"/>
  <c r="F17" i="19"/>
  <c r="H17" i="18"/>
  <c r="G17" i="18"/>
  <c r="F30" i="18"/>
  <c r="H30" i="17"/>
  <c r="G30" i="17"/>
  <c r="G73" i="18"/>
  <c r="F73" i="19"/>
  <c r="H73" i="18"/>
  <c r="F64" i="19"/>
  <c r="G64" i="18"/>
  <c r="H64" i="18"/>
  <c r="H29" i="19"/>
  <c r="G29" i="19"/>
  <c r="H60" i="19"/>
  <c r="G60" i="19"/>
  <c r="F39" i="17"/>
  <c r="H39" i="17" s="1"/>
  <c r="H34" i="17"/>
  <c r="G34" i="17"/>
  <c r="F34" i="18"/>
  <c r="G14" i="17"/>
  <c r="F14" i="18"/>
  <c r="H14" i="17"/>
  <c r="F37" i="19"/>
  <c r="G37" i="18"/>
  <c r="H37" i="18"/>
  <c r="H71" i="17"/>
  <c r="G71" i="17"/>
  <c r="F71" i="18"/>
  <c r="G62" i="18"/>
  <c r="F62" i="19"/>
  <c r="H62" i="18"/>
  <c r="F33" i="19"/>
  <c r="H33" i="18"/>
  <c r="G33" i="18"/>
  <c r="F18" i="19"/>
  <c r="G18" i="18"/>
  <c r="H18" i="18"/>
  <c r="H22" i="17"/>
  <c r="G22" i="17"/>
  <c r="F22" i="18"/>
  <c r="G70" i="18"/>
  <c r="H70" i="18"/>
  <c r="F70" i="19"/>
  <c r="F28" i="19"/>
  <c r="H28" i="18"/>
  <c r="G28" i="18"/>
  <c r="H15" i="18"/>
  <c r="G15" i="18"/>
  <c r="F15" i="19"/>
  <c r="H21" i="19"/>
  <c r="G21" i="19"/>
  <c r="G68" i="16"/>
  <c r="H68" i="16"/>
  <c r="F68" i="17"/>
  <c r="F84" i="19"/>
  <c r="G84" i="18"/>
  <c r="H84" i="18"/>
  <c r="H42" i="16"/>
  <c r="G42" i="16"/>
  <c r="F42" i="17"/>
  <c r="F54" i="16"/>
  <c r="H54" i="16" s="1"/>
  <c r="H45" i="18"/>
  <c r="F45" i="19"/>
  <c r="G45" i="18"/>
  <c r="H59" i="18"/>
  <c r="F59" i="19"/>
  <c r="G59" i="18"/>
  <c r="H32" i="18"/>
  <c r="F32" i="19"/>
  <c r="G32" i="18"/>
  <c r="G63" i="17"/>
  <c r="H63" i="17"/>
  <c r="F63" i="18"/>
  <c r="G19" i="18"/>
  <c r="H19" i="18"/>
  <c r="F19" i="19"/>
  <c r="C11" i="3"/>
  <c r="C10" i="3"/>
  <c r="B9" i="2"/>
  <c r="B10" i="2"/>
  <c r="B25" i="2" l="1"/>
  <c r="B62" i="2" s="1"/>
  <c r="C9" i="15"/>
  <c r="C11" i="15" s="1"/>
  <c r="Q9" i="2"/>
  <c r="P9" i="2"/>
  <c r="F79" i="16"/>
  <c r="H79" i="16" s="1"/>
  <c r="G39" i="17"/>
  <c r="G79" i="15"/>
  <c r="C10" i="15" s="1"/>
  <c r="G54" i="16"/>
  <c r="H20" i="17"/>
  <c r="F20" i="18"/>
  <c r="G20" i="17"/>
  <c r="F23" i="17"/>
  <c r="G23" i="16"/>
  <c r="G25" i="16" s="1"/>
  <c r="H23" i="16"/>
  <c r="F25" i="16"/>
  <c r="H25" i="16" s="1"/>
  <c r="G46" i="17"/>
  <c r="F46" i="18"/>
  <c r="H46" i="17"/>
  <c r="F47" i="18"/>
  <c r="H47" i="17"/>
  <c r="G47" i="17"/>
  <c r="F58" i="17"/>
  <c r="G58" i="16"/>
  <c r="H58" i="16"/>
  <c r="H43" i="17"/>
  <c r="F43" i="18"/>
  <c r="G43" i="17"/>
  <c r="G77" i="17"/>
  <c r="F77" i="18"/>
  <c r="H77" i="17"/>
  <c r="G85" i="17"/>
  <c r="H85" i="17"/>
  <c r="F85" i="18"/>
  <c r="F91" i="17"/>
  <c r="H91" i="17" s="1"/>
  <c r="G74" i="16"/>
  <c r="H74" i="16"/>
  <c r="F74" i="17"/>
  <c r="G91" i="16"/>
  <c r="G87" i="17"/>
  <c r="F87" i="18"/>
  <c r="H87" i="17"/>
  <c r="F44" i="18"/>
  <c r="G44" i="17"/>
  <c r="H44" i="17"/>
  <c r="H86" i="17"/>
  <c r="G86" i="17"/>
  <c r="F86" i="18"/>
  <c r="G61" i="17"/>
  <c r="F61" i="18"/>
  <c r="H61" i="17"/>
  <c r="F49" i="19"/>
  <c r="H49" i="18"/>
  <c r="G49" i="18"/>
  <c r="G70" i="19"/>
  <c r="H70" i="19"/>
  <c r="H73" i="19"/>
  <c r="G73" i="19"/>
  <c r="F35" i="19"/>
  <c r="G35" i="18"/>
  <c r="H35" i="18"/>
  <c r="G19" i="19"/>
  <c r="H19" i="19"/>
  <c r="G59" i="19"/>
  <c r="H59" i="19"/>
  <c r="F39" i="18"/>
  <c r="H39" i="18" s="1"/>
  <c r="H62" i="19"/>
  <c r="G62" i="19"/>
  <c r="G88" i="19"/>
  <c r="H88" i="19"/>
  <c r="H33" i="19"/>
  <c r="G33" i="19"/>
  <c r="H17" i="19"/>
  <c r="G17" i="19"/>
  <c r="H32" i="19"/>
  <c r="G32" i="19"/>
  <c r="G14" i="18"/>
  <c r="H14" i="18"/>
  <c r="F14" i="19"/>
  <c r="H75" i="19"/>
  <c r="G75" i="19"/>
  <c r="H31" i="19"/>
  <c r="G31" i="19"/>
  <c r="G45" i="19"/>
  <c r="H45" i="19"/>
  <c r="G18" i="19"/>
  <c r="H18" i="19"/>
  <c r="H34" i="18"/>
  <c r="F34" i="19"/>
  <c r="G34" i="18"/>
  <c r="H64" i="19"/>
  <c r="G64" i="19"/>
  <c r="H30" i="18"/>
  <c r="F30" i="19"/>
  <c r="G30" i="18"/>
  <c r="G36" i="19"/>
  <c r="H36" i="19"/>
  <c r="H16" i="19"/>
  <c r="G16" i="19"/>
  <c r="H15" i="19"/>
  <c r="G15" i="19"/>
  <c r="G37" i="19"/>
  <c r="H37" i="19"/>
  <c r="G28" i="19"/>
  <c r="H28" i="19"/>
  <c r="G22" i="18"/>
  <c r="H22" i="18"/>
  <c r="F22" i="19"/>
  <c r="F63" i="19"/>
  <c r="H63" i="18"/>
  <c r="G63" i="18"/>
  <c r="G84" i="19"/>
  <c r="H84" i="19"/>
  <c r="G65" i="18"/>
  <c r="F65" i="19"/>
  <c r="H65" i="18"/>
  <c r="H42" i="17"/>
  <c r="F42" i="18"/>
  <c r="G42" i="17"/>
  <c r="F54" i="17"/>
  <c r="H54" i="17" s="1"/>
  <c r="G68" i="17"/>
  <c r="F68" i="18"/>
  <c r="H68" i="17"/>
  <c r="F71" i="19"/>
  <c r="H71" i="18"/>
  <c r="G71" i="18"/>
  <c r="H89" i="19"/>
  <c r="G89" i="19"/>
  <c r="H76" i="19"/>
  <c r="G76" i="19"/>
  <c r="P10" i="2"/>
  <c r="Q10" i="2"/>
  <c r="P25" i="2" l="1"/>
  <c r="G79" i="16"/>
  <c r="C10" i="16" s="1"/>
  <c r="G54" i="17"/>
  <c r="C9" i="16"/>
  <c r="C11" i="16" s="1"/>
  <c r="G74" i="17"/>
  <c r="F74" i="18"/>
  <c r="H74" i="17"/>
  <c r="H49" i="19"/>
  <c r="G49" i="19"/>
  <c r="G23" i="17"/>
  <c r="G25" i="17" s="1"/>
  <c r="H23" i="17"/>
  <c r="F23" i="18"/>
  <c r="F25" i="17"/>
  <c r="H25" i="17" s="1"/>
  <c r="F58" i="18"/>
  <c r="F79" i="18" s="1"/>
  <c r="H79" i="18" s="1"/>
  <c r="G58" i="17"/>
  <c r="H58" i="17"/>
  <c r="H44" i="18"/>
  <c r="F44" i="19"/>
  <c r="G44" i="18"/>
  <c r="H43" i="18"/>
  <c r="F43" i="19"/>
  <c r="G43" i="18"/>
  <c r="G47" i="18"/>
  <c r="H47" i="18"/>
  <c r="F47" i="19"/>
  <c r="F61" i="19"/>
  <c r="H61" i="18"/>
  <c r="G61" i="18"/>
  <c r="H85" i="18"/>
  <c r="F85" i="19"/>
  <c r="G85" i="18"/>
  <c r="F91" i="18"/>
  <c r="H91" i="18" s="1"/>
  <c r="F20" i="19"/>
  <c r="G20" i="18"/>
  <c r="H20" i="18"/>
  <c r="H87" i="18"/>
  <c r="F87" i="19"/>
  <c r="G87" i="18"/>
  <c r="F79" i="17"/>
  <c r="H79" i="17" s="1"/>
  <c r="H46" i="18"/>
  <c r="G46" i="18"/>
  <c r="F46" i="19"/>
  <c r="G77" i="18"/>
  <c r="H77" i="18"/>
  <c r="F77" i="19"/>
  <c r="H86" i="18"/>
  <c r="G86" i="18"/>
  <c r="F86" i="19"/>
  <c r="G91" i="17"/>
  <c r="F39" i="19"/>
  <c r="H39" i="19" s="1"/>
  <c r="G39" i="18"/>
  <c r="G65" i="19"/>
  <c r="H65" i="19"/>
  <c r="G34" i="19"/>
  <c r="H34" i="19"/>
  <c r="H14" i="19"/>
  <c r="G14" i="19"/>
  <c r="H35" i="19"/>
  <c r="G35" i="19"/>
  <c r="H63" i="19"/>
  <c r="G63" i="19"/>
  <c r="H71" i="19"/>
  <c r="G71" i="19"/>
  <c r="F42" i="19"/>
  <c r="H42" i="18"/>
  <c r="G42" i="18"/>
  <c r="F54" i="18"/>
  <c r="H54" i="18" s="1"/>
  <c r="H22" i="19"/>
  <c r="G22" i="19"/>
  <c r="G30" i="19"/>
  <c r="H30" i="19"/>
  <c r="F68" i="19"/>
  <c r="H68" i="18"/>
  <c r="G68" i="18"/>
  <c r="G79" i="17" l="1"/>
  <c r="C10" i="17" s="1"/>
  <c r="C9" i="17"/>
  <c r="C11" i="17" s="1"/>
  <c r="G39" i="19"/>
  <c r="H23" i="18"/>
  <c r="F23" i="19"/>
  <c r="G23" i="18"/>
  <c r="G25" i="18" s="1"/>
  <c r="F25" i="18"/>
  <c r="H25" i="18" s="1"/>
  <c r="G61" i="19"/>
  <c r="H61" i="19"/>
  <c r="G44" i="19"/>
  <c r="H44" i="19"/>
  <c r="G86" i="19"/>
  <c r="H86" i="19"/>
  <c r="H20" i="19"/>
  <c r="G20" i="19"/>
  <c r="H47" i="19"/>
  <c r="G47" i="19"/>
  <c r="G91" i="18"/>
  <c r="H46" i="19"/>
  <c r="G46" i="19"/>
  <c r="H77" i="19"/>
  <c r="G77" i="19"/>
  <c r="H87" i="19"/>
  <c r="G87" i="19"/>
  <c r="H85" i="19"/>
  <c r="G85" i="19"/>
  <c r="F91" i="19"/>
  <c r="H91" i="19" s="1"/>
  <c r="F58" i="19"/>
  <c r="G58" i="18"/>
  <c r="H58" i="18"/>
  <c r="G74" i="18"/>
  <c r="H74" i="18"/>
  <c r="F74" i="19"/>
  <c r="G54" i="18"/>
  <c r="H43" i="19"/>
  <c r="G43" i="19"/>
  <c r="H42" i="19"/>
  <c r="G42" i="19"/>
  <c r="F54" i="19"/>
  <c r="H54" i="19" s="1"/>
  <c r="H68" i="19"/>
  <c r="G68" i="19"/>
  <c r="C8" i="3"/>
  <c r="G79" i="18" l="1"/>
  <c r="C10" i="18" s="1"/>
  <c r="G54" i="19"/>
  <c r="G74" i="19"/>
  <c r="H74" i="19"/>
  <c r="C9" i="18"/>
  <c r="C11" i="18" s="1"/>
  <c r="G58" i="19"/>
  <c r="H58" i="19"/>
  <c r="H23" i="19"/>
  <c r="G23" i="19"/>
  <c r="G25" i="19" s="1"/>
  <c r="F25" i="19"/>
  <c r="H25" i="19" s="1"/>
  <c r="G91" i="19"/>
  <c r="F79" i="19"/>
  <c r="H79" i="19" s="1"/>
  <c r="C62" i="2"/>
  <c r="G79" i="19" l="1"/>
  <c r="C10" i="19" s="1"/>
  <c r="C9" i="19"/>
  <c r="C11" i="19" s="1"/>
  <c r="P62" i="2"/>
  <c r="O62" i="2" l="1"/>
  <c r="Q62" i="2" s="1"/>
  <c r="Q25" i="2"/>
  <c r="H14" i="5"/>
  <c r="F25" i="5"/>
  <c r="G14" i="5"/>
  <c r="G25" i="5" s="1"/>
  <c r="H25" i="5" l="1"/>
  <c r="H28" i="5"/>
  <c r="F39" i="5"/>
  <c r="C9" i="5" s="1"/>
  <c r="C11" i="5" s="1"/>
  <c r="G28" i="5"/>
  <c r="G39" i="5" s="1"/>
  <c r="C10" i="5" s="1"/>
  <c r="H39" i="5" l="1"/>
</calcChain>
</file>

<file path=xl/sharedStrings.xml><?xml version="1.0" encoding="utf-8"?>
<sst xmlns="http://schemas.openxmlformats.org/spreadsheetml/2006/main" count="915" uniqueCount="197">
  <si>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</si>
  <si>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</si>
  <si>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</si>
  <si>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</si>
  <si>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</si>
  <si>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</si>
  <si>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</si>
  <si>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</si>
  <si>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</si>
  <si>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Patient education materials</t>
  </si>
  <si>
    <t>Office supplies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</si>
  <si>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</si>
  <si>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</si>
  <si>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</si>
  <si>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</si>
  <si>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</si>
  <si>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</si>
  <si>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</si>
  <si>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</si>
  <si>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</si>
  <si>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</si>
  <si>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</si>
  <si>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</si>
  <si>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</si>
  <si>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</si>
  <si>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</si>
  <si>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</si>
  <si>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</si>
  <si>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</si>
  <si>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</si>
  <si>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</si>
  <si>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</si>
  <si>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</si>
  <si>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</si>
  <si>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</si>
  <si>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</si>
  <si>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</si>
  <si>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</si>
  <si>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</si>
  <si>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</si>
  <si>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</si>
  <si>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</si>
  <si>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Define</t>
  </si>
  <si>
    <t>Total Salaries</t>
  </si>
  <si>
    <t>Fringe Benefits</t>
  </si>
  <si>
    <t>Allocated to Grant</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</si>
  <si>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</si>
  <si>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</si>
  <si>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</si>
  <si>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</si>
  <si>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</si>
  <si>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</si>
  <si>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</si>
  <si>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</si>
  <si>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</si>
  <si>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</si>
  <si>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</si>
  <si>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</si>
  <si>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</si>
  <si>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</si>
  <si>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</si>
  <si>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</si>
  <si>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</si>
  <si>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</si>
  <si>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</si>
  <si>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</si>
  <si>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Total Expenses</t>
  </si>
  <si>
    <t>Define -</t>
  </si>
  <si>
    <t>Other (define)</t>
  </si>
  <si>
    <t>Marketing-Community Awareness</t>
  </si>
  <si>
    <t>Postage and Delivery</t>
  </si>
  <si>
    <t>Medical Supplies</t>
  </si>
  <si>
    <t>Telephone / Internet</t>
  </si>
  <si>
    <t>Contractor 6 (define)</t>
  </si>
  <si>
    <t>Contractor 5 (define)</t>
  </si>
  <si>
    <t>Contractor 4 (define)</t>
  </si>
  <si>
    <t>Contractor 3 (define)</t>
  </si>
  <si>
    <t>Contractor 2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</si>
  <si>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</si>
  <si>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</si>
  <si>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</si>
  <si>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</si>
  <si>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</si>
  <si>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</si>
  <si>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</si>
  <si>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</si>
  <si>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</si>
  <si>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**Capital Equipment Expenses are only allowed in Year 1 and will be deducted from Year 2 and 3 allocations**</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</si>
  <si>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</si>
  <si>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</si>
  <si>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</si>
  <si>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</si>
  <si>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</si>
  <si>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</si>
  <si>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</si>
  <si>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</si>
  <si>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</si>
  <si>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</si>
  <si>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</si>
  <si>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</si>
  <si>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</si>
  <si>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</si>
  <si>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t>Contractor 1 (define)</t>
  </si>
  <si>
    <r>
      <t xml:space="preserve">Adjustment </t>
    </r>
    <r>
      <rPr>
        <b/>
        <sz val="9"/>
        <color theme="0"/>
        <rFont val="Arial"/>
        <family val="2"/>
      </rPr>
      <t>(ORH Use Only)</t>
    </r>
  </si>
  <si>
    <t>Subtotal</t>
  </si>
  <si>
    <t>PROJECT EXPENSES</t>
  </si>
  <si>
    <t>FACILITY EXPENSES</t>
  </si>
  <si>
    <r>
      <t>General Supplies</t>
    </r>
    <r>
      <rPr>
        <sz val="11"/>
        <rFont val="Arial"/>
        <family val="2"/>
      </rPr>
      <t xml:space="preserve"> </t>
    </r>
    <r>
      <rPr>
        <sz val="8"/>
        <rFont val="Arial"/>
        <family val="2"/>
      </rPr>
      <t>(NOT capital equipment)</t>
    </r>
  </si>
  <si>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</si>
  <si>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</si>
  <si>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</si>
  <si>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</si>
  <si>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</si>
  <si>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</si>
  <si>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</si>
  <si>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</si>
  <si>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</si>
  <si>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</si>
  <si>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</si>
  <si>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</si>
  <si>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</si>
  <si>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</si>
  <si>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N.C. Office Of Rural Health</t>
  </si>
  <si>
    <t>REQUIRED PERSONNEL</t>
  </si>
  <si>
    <t>LINE ITEM BUDGET</t>
  </si>
  <si>
    <t xml:space="preserve">Contract #: </t>
  </si>
  <si>
    <t>STAFFING</t>
  </si>
  <si>
    <t>Subcontract 1 (define)</t>
  </si>
  <si>
    <t>Subcontract 2 (define)</t>
  </si>
  <si>
    <t>Subcontract 3 (define)</t>
  </si>
  <si>
    <t>Subcontract 4 (define)</t>
  </si>
  <si>
    <t>Other:  Subcontracted Staff</t>
  </si>
  <si>
    <t>Other:  Suncontracted Staff</t>
  </si>
  <si>
    <t>Community Health Grant Monthly Expense Report</t>
  </si>
  <si>
    <r>
      <t>Average</t>
    </r>
    <r>
      <rPr>
        <b/>
        <sz val="10"/>
        <rFont val="Arial"/>
        <family val="2"/>
      </rPr>
      <t xml:space="preserve"> number of hours allocated to grant</t>
    </r>
    <r>
      <rPr>
        <sz val="10"/>
        <rFont val="Arial"/>
        <family val="2"/>
      </rPr>
      <t xml:space="preserve"> per week</t>
    </r>
  </si>
  <si>
    <t xml:space="preserve">Any item purchased outright exceeding $500.00 is considered capital equipment and will be deducted from Year 2 and 3 grant award amounts </t>
  </si>
  <si>
    <t>Legal services, IT related technical services, accounting, bookkeeping, payroll</t>
  </si>
  <si>
    <t>Advertising, publications, PSAs, websites, and web materials. Marketing expenses shall not exceed 10% of the grant total</t>
  </si>
  <si>
    <t>Conferences and conference registration, trainings</t>
  </si>
  <si>
    <t>Training manuals, handouts, one-pagers, information cards. List out specific materials.</t>
  </si>
  <si>
    <t>Business cards, printer ink, paper, etc.</t>
  </si>
  <si>
    <t>Gas/Electric/Water monthly expenses</t>
  </si>
  <si>
    <t>Rented or leased equipment, such as copier machine or phone system</t>
  </si>
  <si>
    <t>Rented Equipment</t>
  </si>
  <si>
    <t>Office space, program meeting space</t>
  </si>
  <si>
    <t>Temporary workers or subcontractor staff. Include hours to be worked and hourly rate.</t>
  </si>
  <si>
    <t xml:space="preserve">Contractor:   </t>
  </si>
  <si>
    <t>BUDGET NARRATIVE</t>
  </si>
  <si>
    <t>Position Title</t>
  </si>
  <si>
    <t>For each position, include the position title and describe their project duties/role in the project.</t>
  </si>
  <si>
    <t>FRINGE</t>
  </si>
  <si>
    <t>CONTRACTED STAFF</t>
  </si>
  <si>
    <t>Line Item Description</t>
  </si>
  <si>
    <t>SUBCONTRACTS</t>
  </si>
  <si>
    <t>General Supplies</t>
  </si>
  <si>
    <t>Security services in the form of personnel such as security guard, retained by the Contractor. (Purchase of a security system belongs under Equipment – Other).</t>
  </si>
  <si>
    <t>Describe staff development activities, cost for each activity, and how they support the project.</t>
  </si>
  <si>
    <t>Identify and describe each professional service that will be used to support the project.  Include the cost for each service</t>
  </si>
  <si>
    <t>For each subcontract, identify the name of the subcontractor, amount requested, and their scope of work in the project.</t>
  </si>
  <si>
    <t>In State</t>
  </si>
  <si>
    <t>Out of State</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</si>
  <si>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</si>
  <si>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</si>
  <si>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</si>
  <si>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</si>
  <si>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</si>
  <si>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</si>
  <si>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</si>
  <si>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</si>
  <si>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</si>
  <si>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</si>
  <si>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</si>
  <si>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</si>
  <si>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Other Operating Expenses</t>
  </si>
  <si>
    <t>Describe and include costs of any other operating expenses included in the budget</t>
  </si>
  <si>
    <t>Other Facility Expenses</t>
  </si>
  <si>
    <t>For each contracted staff, state their position title, compensation rate, hours per month allocated to the grant, and describe their role in the project.</t>
  </si>
  <si>
    <t>Describe and include costs of any other operating expenses included in the budget.</t>
  </si>
  <si>
    <r>
      <rPr>
        <b/>
        <sz val="12"/>
        <color rgb="FFFF0000"/>
        <rFont val="Arial"/>
        <family val="2"/>
      </rPr>
      <t>Instructions:</t>
    </r>
    <r>
      <rPr>
        <b/>
        <sz val="12"/>
        <rFont val="Arial"/>
        <family val="2"/>
      </rPr>
      <t xml:space="preserve"> Do not add new line items to the budget. All budget expenses must fit into one of the line items listed in the budget template. Use the Budget Narrative tab to explain all line items listed below.Please use the guidelines in the "Line Item Description" column to place your project expense in the proper budget category.</t>
    </r>
  </si>
  <si>
    <t>State the fringe rate and identify what benefits ( e.g. health insurance, dental insurance, life insurance, FICA (Social Security and Medicare, 401k match, etc)are included in your fringe. If fringe benefits are not calculated using a percentage of salary, itemize each benefit and describe how the amount is determined for each position requested.</t>
  </si>
  <si>
    <t>Describe what office supplies are included in the budget request. List any medical supplies and patient education materials( include unit cost) and describe how these materials will be used in the grant. Indentify postage and delivery costs and how they will be used to support grant activities.</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</si>
  <si>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</si>
  <si>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r>
      <t xml:space="preserve">Describe marketing and awareness materiels including types of materials, estimated numbers needed, and  unit cost per material. </t>
    </r>
    <r>
      <rPr>
        <b/>
        <u/>
        <sz val="11"/>
        <color theme="1"/>
        <rFont val="Calibri"/>
        <family val="2"/>
        <scheme val="minor"/>
      </rPr>
      <t>Describe how these materials</t>
    </r>
    <r>
      <rPr>
        <b/>
        <sz val="11"/>
        <color theme="1"/>
        <rFont val="Calibri"/>
        <family val="2"/>
        <scheme val="minor"/>
      </rPr>
      <t xml:space="preserve"> will be used to support project activities.</t>
    </r>
  </si>
  <si>
    <t>Mileage Reimbursement:</t>
  </si>
  <si>
    <t>Per Diem Reimbursement:</t>
  </si>
  <si>
    <t>The travel must involve a destination located at least 35 miles from the employee’s regularly assigned duty station or home, whichever is less.</t>
  </si>
  <si>
    <t>Describe all capital equipment including cost and purpose of each of piece of equipment. Capital equipment is any individual item that is $500 or more.</t>
  </si>
  <si>
    <t>Per the language of the contract, reimbursement shall not exceed conference rate and/or approved State per diem.</t>
  </si>
  <si>
    <r>
      <rPr>
        <b/>
        <sz val="11"/>
        <color rgb="FFFF0000"/>
        <rFont val="Arial"/>
        <family val="2"/>
      </rPr>
      <t>INSTRUCTIONS:</t>
    </r>
    <r>
      <rPr>
        <b/>
        <sz val="11"/>
        <rFont val="Arial"/>
        <family val="2"/>
      </rPr>
      <t xml:space="preserve">  For each position (not temp worker or consultant) on your grant/contract you must enter the information requested in each of the rows below.  If your organization does not offer fringes, leave blank. For each position, include position title, name of staff person, full time equivalents (FTEs). Include the total annual salary AND the hours allocated to the grant for each staff person in the project. List only staff members that will work on project activities. Only include hours worked (regular and overtime). Do not include bonuses of any kind. For fringe benefits, indicate cost per category per staff person. Fringe should not exceed 30% of total line item for salary allocated to the grant and should only include the employer paid benefits. </t>
    </r>
    <r>
      <rPr>
        <b/>
        <sz val="11"/>
        <color rgb="FFFF0000"/>
        <rFont val="Arial"/>
        <family val="2"/>
      </rPr>
      <t>The information below is required for state contracting purposes.</t>
    </r>
  </si>
  <si>
    <r>
      <t xml:space="preserve">All personal vehicle mileage will be reimbursed </t>
    </r>
    <r>
      <rPr>
        <b/>
        <sz val="11"/>
        <color rgb="FF000000"/>
        <rFont val="Arial"/>
        <family val="2"/>
      </rPr>
      <t>$0.58</t>
    </r>
    <r>
      <rPr>
        <sz val="11"/>
        <color rgb="FF000000"/>
        <rFont val="Arial"/>
        <family val="2"/>
      </rPr>
      <t xml:space="preserve"> per mile regardless of distance.</t>
    </r>
  </si>
  <si>
    <t xml:space="preserve">Include purpose of travel (e.g. travel to visit patients, travel to conferences), number of trips planned, and who will be making the trips. Note that reimbursement should not exceed current state rates as defined by the NC Office of State Budget and Management. </t>
  </si>
  <si>
    <t>Refer to the state travel requirements**</t>
  </si>
  <si>
    <t>Travel cannot exceed current State rates as defined by the NC Office of State Budget and Management</t>
  </si>
  <si>
    <t>ORH Monitor Initials/Date:</t>
  </si>
  <si>
    <t>Monthly phone and/or internet</t>
  </si>
  <si>
    <t>Custodial services or basic repair/maintenance not billed in the Professional Service Area line item</t>
  </si>
  <si>
    <t>SFY 2021 Community Health Grant 07/01/2019 - 06/30/2020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</si>
</sst>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54"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1"/>
      <color rgb="FFFF0000"/>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1" tint="0.34998626667073579"/>
        <bgColor indexed="64"/>
      </patternFill>
    </fill>
    <fill>
      <patternFill patternType="solid">
        <fgColor rgb="FFFFFFCC"/>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16">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3" fillId="0" borderId="0" applyNumberFormat="0" applyFill="0" applyBorder="0" applyAlignment="0" applyProtection="0"/>
  </cellStyleXfs>
  <cellXfs count="614">
    <xf numFmtId="0" fontId="0" fillId="0" borderId="0" xfId="0"/>
    <xf numFmtId="164" fontId="0" fillId="0" borderId="0" xfId="0" applyNumberFormat="1"/>
    <xf numFmtId="166" fontId="0" fillId="0" borderId="0" xfId="0" applyNumberFormat="1"/>
    <xf numFmtId="166" fontId="8" fillId="0" borderId="10" xfId="2" applyNumberFormat="1" applyFont="1" applyBorder="1" applyProtection="1"/>
    <xf numFmtId="4" fontId="8" fillId="0" borderId="10" xfId="2" applyNumberFormat="1" applyFont="1" applyBorder="1"/>
    <xf numFmtId="0" fontId="8" fillId="0" borderId="0" xfId="2" applyFont="1" applyBorder="1" applyProtection="1"/>
    <xf numFmtId="166" fontId="8" fillId="0" borderId="0" xfId="2" applyNumberFormat="1" applyFont="1" applyBorder="1" applyProtection="1"/>
    <xf numFmtId="4" fontId="8" fillId="0" borderId="0" xfId="2" applyNumberFormat="1" applyFont="1" applyBorder="1"/>
    <xf numFmtId="4" fontId="8" fillId="0" borderId="10" xfId="2" applyNumberFormat="1" applyFont="1" applyBorder="1" applyProtection="1"/>
    <xf numFmtId="164" fontId="8" fillId="0" borderId="10" xfId="2" applyNumberFormat="1" applyFont="1" applyFill="1" applyBorder="1" applyAlignment="1" applyProtection="1">
      <alignment horizontal="right" wrapText="1"/>
    </xf>
    <xf numFmtId="0" fontId="13" fillId="0" borderId="0" xfId="0" applyFont="1"/>
    <xf numFmtId="0" fontId="13" fillId="0" borderId="10" xfId="4" applyFont="1" applyBorder="1" applyAlignment="1" applyProtection="1">
      <alignment horizontal="left"/>
    </xf>
    <xf numFmtId="0" fontId="13" fillId="0" borderId="10" xfId="4" applyFont="1" applyFill="1" applyBorder="1" applyAlignment="1" applyProtection="1">
      <alignment horizontal="left"/>
    </xf>
    <xf numFmtId="166" fontId="16" fillId="4" borderId="0" xfId="5" applyNumberFormat="1" applyFont="1" applyFill="1" applyBorder="1" applyAlignment="1" applyProtection="1">
      <alignment horizontal="center" wrapText="1"/>
    </xf>
    <xf numFmtId="0" fontId="16" fillId="4" borderId="0" xfId="0" applyFont="1" applyFill="1" applyBorder="1"/>
    <xf numFmtId="0" fontId="16" fillId="4" borderId="0" xfId="0" applyFont="1" applyFill="1"/>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applyProtection="1"/>
    <xf numFmtId="4" fontId="7" fillId="4" borderId="10" xfId="6" applyNumberFormat="1" applyFont="1" applyFill="1" applyBorder="1" applyProtection="1"/>
    <xf numFmtId="4" fontId="7" fillId="4" borderId="10" xfId="2" applyNumberFormat="1" applyFont="1" applyFill="1" applyBorder="1" applyProtection="1"/>
    <xf numFmtId="166" fontId="12" fillId="4" borderId="10" xfId="5" applyNumberFormat="1" applyFont="1" applyFill="1" applyBorder="1" applyAlignment="1" applyProtection="1">
      <alignment horizontal="right"/>
    </xf>
    <xf numFmtId="0" fontId="13" fillId="4" borderId="0" xfId="0" applyFont="1" applyFill="1"/>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pplyProtection="1">
      <alignment horizontal="right" wrapText="1"/>
    </xf>
    <xf numFmtId="164" fontId="8" fillId="4" borderId="10" xfId="2" applyNumberFormat="1" applyFont="1" applyFill="1" applyBorder="1" applyAlignment="1" applyProtection="1">
      <alignment horizontal="right" wrapText="1"/>
    </xf>
    <xf numFmtId="166" fontId="7" fillId="4" borderId="10" xfId="6" applyNumberFormat="1" applyFont="1" applyFill="1" applyBorder="1" applyProtection="1"/>
    <xf numFmtId="166" fontId="8" fillId="4" borderId="0" xfId="2" applyNumberFormat="1" applyFont="1" applyFill="1" applyBorder="1" applyProtection="1"/>
    <xf numFmtId="0" fontId="12" fillId="0" borderId="10" xfId="5" applyNumberFormat="1" applyFont="1" applyFill="1" applyBorder="1" applyAlignment="1" applyProtection="1">
      <alignment horizontal="right"/>
    </xf>
    <xf numFmtId="164" fontId="14" fillId="4" borderId="10" xfId="4" applyNumberFormat="1" applyFont="1" applyFill="1" applyBorder="1" applyAlignment="1" applyProtection="1">
      <alignment horizontal="right"/>
    </xf>
    <xf numFmtId="164" fontId="13" fillId="0" borderId="10" xfId="0" applyNumberFormat="1" applyFont="1" applyBorder="1" applyAlignment="1">
      <alignment horizontal="right"/>
    </xf>
    <xf numFmtId="164" fontId="10" fillId="4" borderId="10" xfId="4" applyNumberFormat="1" applyFont="1" applyFill="1" applyBorder="1" applyAlignment="1" applyProtection="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166" fontId="7" fillId="0" borderId="10" xfId="2" applyNumberFormat="1" applyFont="1" applyBorder="1" applyAlignment="1">
      <alignment horizontal="right"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applyProtection="1"/>
    <xf numFmtId="2" fontId="3" fillId="0" borderId="6" xfId="10" applyNumberFormat="1" applyBorder="1" applyProtection="1"/>
    <xf numFmtId="0" fontId="7" fillId="0" borderId="0" xfId="10" applyFont="1" applyBorder="1" applyAlignment="1">
      <alignment horizontal="left" vertical="top" wrapText="1"/>
    </xf>
    <xf numFmtId="2" fontId="3" fillId="0" borderId="10" xfId="10" applyNumberFormat="1" applyBorder="1" applyProtection="1"/>
    <xf numFmtId="0" fontId="17" fillId="0" borderId="0" xfId="10" applyFont="1" applyAlignment="1">
      <alignment horizontal="center"/>
    </xf>
    <xf numFmtId="3" fontId="3" fillId="0" borderId="0" xfId="10" applyNumberFormat="1" applyFill="1"/>
    <xf numFmtId="0" fontId="7" fillId="0" borderId="0" xfId="10" applyFont="1" applyAlignment="1" applyProtection="1">
      <alignment vertical="top" wrapText="1"/>
    </xf>
    <xf numFmtId="0" fontId="0" fillId="0" borderId="0" xfId="0" applyBorder="1"/>
    <xf numFmtId="0" fontId="13" fillId="0" borderId="11" xfId="4" applyFont="1" applyFill="1" applyBorder="1" applyAlignment="1" applyProtection="1">
      <alignment horizontal="left"/>
    </xf>
    <xf numFmtId="0" fontId="25" fillId="0" borderId="0" xfId="4" applyFont="1" applyFill="1" applyAlignment="1" applyProtection="1">
      <protection locked="0"/>
    </xf>
    <xf numFmtId="1" fontId="8" fillId="4" borderId="6" xfId="2" applyNumberFormat="1" applyFont="1" applyFill="1" applyBorder="1" applyAlignment="1" applyProtection="1">
      <alignment horizontal="right"/>
    </xf>
    <xf numFmtId="0" fontId="8" fillId="0" borderId="4" xfId="2" applyFont="1" applyBorder="1" applyAlignment="1" applyProtection="1">
      <alignment horizontal="right"/>
    </xf>
    <xf numFmtId="1" fontId="8" fillId="4" borderId="6" xfId="2" applyNumberFormat="1" applyFont="1" applyFill="1" applyBorder="1" applyAlignment="1" applyProtection="1">
      <alignment horizontal="right"/>
      <protection locked="0"/>
    </xf>
    <xf numFmtId="0" fontId="8" fillId="4" borderId="4" xfId="2" applyFont="1" applyFill="1" applyBorder="1" applyAlignment="1" applyProtection="1">
      <alignment horizontal="right" wrapText="1"/>
    </xf>
    <xf numFmtId="0" fontId="13" fillId="0" borderId="15" xfId="4" applyFont="1" applyFill="1" applyBorder="1" applyAlignment="1" applyProtection="1">
      <alignment horizontal="left"/>
    </xf>
    <xf numFmtId="166" fontId="12" fillId="4" borderId="15" xfId="5" applyNumberFormat="1" applyFont="1" applyFill="1" applyBorder="1" applyAlignment="1" applyProtection="1">
      <alignment horizontal="right"/>
    </xf>
    <xf numFmtId="0" fontId="14" fillId="0" borderId="6" xfId="4" applyFont="1" applyBorder="1" applyAlignment="1" applyProtection="1">
      <alignment horizontal="right"/>
    </xf>
    <xf numFmtId="0" fontId="10" fillId="4" borderId="4" xfId="4" applyFont="1" applyFill="1" applyBorder="1" applyAlignment="1" applyProtection="1">
      <alignment horizontal="right" wrapText="1"/>
      <protection locked="0"/>
    </xf>
    <xf numFmtId="0" fontId="15" fillId="4" borderId="0" xfId="4" applyFont="1" applyFill="1" applyBorder="1" applyAlignment="1" applyProtection="1">
      <alignment horizontal="right" wrapText="1"/>
      <protection locked="0"/>
    </xf>
    <xf numFmtId="0" fontId="12" fillId="0" borderId="15" xfId="5" applyNumberFormat="1" applyFont="1" applyFill="1" applyBorder="1" applyAlignment="1" applyProtection="1">
      <alignment horizontal="right"/>
    </xf>
    <xf numFmtId="0" fontId="10" fillId="0" borderId="6" xfId="5" applyNumberFormat="1" applyFont="1" applyFill="1" applyBorder="1" applyAlignment="1" applyProtection="1">
      <alignment horizontal="right"/>
    </xf>
    <xf numFmtId="0" fontId="10" fillId="4" borderId="4" xfId="4" applyFont="1" applyFill="1" applyBorder="1" applyAlignment="1" applyProtection="1">
      <alignment horizontal="right"/>
      <protection locked="0"/>
    </xf>
    <xf numFmtId="0" fontId="14" fillId="4" borderId="6" xfId="4" applyFont="1" applyFill="1" applyBorder="1" applyAlignment="1" applyProtection="1">
      <alignment horizontal="right"/>
    </xf>
    <xf numFmtId="0" fontId="8" fillId="0" borderId="4" xfId="2" applyFont="1" applyFill="1" applyBorder="1" applyAlignment="1" applyProtection="1">
      <alignment horizontal="right" wrapText="1"/>
    </xf>
    <xf numFmtId="49" fontId="7" fillId="0" borderId="10" xfId="2" applyNumberFormat="1" applyFont="1" applyBorder="1"/>
    <xf numFmtId="0" fontId="21" fillId="0" borderId="0" xfId="0" applyFont="1" applyAlignment="1">
      <alignment wrapText="1"/>
    </xf>
    <xf numFmtId="0" fontId="8" fillId="4" borderId="0" xfId="2" applyFont="1" applyFill="1" applyBorder="1" applyAlignment="1" applyProtection="1">
      <alignment horizontal="right" wrapText="1"/>
    </xf>
    <xf numFmtId="166" fontId="8" fillId="4" borderId="0" xfId="2" applyNumberFormat="1" applyFont="1" applyFill="1" applyBorder="1" applyAlignment="1" applyProtection="1">
      <alignment horizontal="right" wrapText="1"/>
    </xf>
    <xf numFmtId="164" fontId="8" fillId="4" borderId="0" xfId="2" applyNumberFormat="1" applyFont="1" applyFill="1" applyBorder="1" applyAlignment="1" applyProtection="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applyAlignment="1" applyProtection="1">
      <alignment horizontal="right" wrapText="1"/>
      <protection locked="0"/>
    </xf>
    <xf numFmtId="0" fontId="25" fillId="4" borderId="0" xfId="4" applyFont="1" applyFill="1" applyBorder="1" applyAlignment="1" applyProtection="1">
      <protection locked="0"/>
    </xf>
    <xf numFmtId="164" fontId="0" fillId="0" borderId="0" xfId="0" applyNumberFormat="1" applyBorder="1"/>
    <xf numFmtId="166" fontId="7" fillId="6" borderId="10" xfId="2" applyNumberFormat="1" applyFont="1" applyFill="1" applyBorder="1" applyProtection="1"/>
    <xf numFmtId="4" fontId="7" fillId="6" borderId="12" xfId="6" applyNumberFormat="1" applyFont="1" applyFill="1" applyBorder="1" applyProtection="1"/>
    <xf numFmtId="4" fontId="7" fillId="6" borderId="12" xfId="2" applyNumberFormat="1" applyFont="1" applyFill="1" applyBorder="1" applyProtection="1"/>
    <xf numFmtId="166" fontId="12" fillId="6" borderId="10" xfId="5" applyNumberFormat="1" applyFont="1" applyFill="1" applyBorder="1" applyAlignment="1" applyProtection="1">
      <alignment horizontal="right"/>
    </xf>
    <xf numFmtId="164" fontId="8" fillId="4" borderId="15" xfId="5" applyNumberFormat="1" applyFont="1" applyFill="1" applyBorder="1" applyAlignment="1" applyProtection="1">
      <alignment horizontal="right" wrapText="1"/>
    </xf>
    <xf numFmtId="164" fontId="14" fillId="0" borderId="15" xfId="0" applyNumberFormat="1" applyFont="1" applyBorder="1" applyAlignment="1">
      <alignment horizontal="right"/>
    </xf>
    <xf numFmtId="164" fontId="13" fillId="6" borderId="12" xfId="0" applyNumberFormat="1" applyFont="1" applyFill="1" applyBorder="1" applyAlignment="1">
      <alignment horizontal="right"/>
    </xf>
    <xf numFmtId="2" fontId="7" fillId="0" borderId="10" xfId="2" applyNumberFormat="1" applyFont="1" applyBorder="1"/>
    <xf numFmtId="0" fontId="13" fillId="0" borderId="0" xfId="0" applyFont="1" applyBorder="1"/>
    <xf numFmtId="164" fontId="12" fillId="4" borderId="10" xfId="5" applyNumberFormat="1" applyFont="1" applyFill="1" applyBorder="1" applyAlignment="1" applyProtection="1">
      <alignment horizontal="right"/>
    </xf>
    <xf numFmtId="166" fontId="7" fillId="4" borderId="10" xfId="2"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166" fontId="7" fillId="6" borderId="12" xfId="2" applyNumberFormat="1" applyFont="1" applyFill="1" applyBorder="1" applyAlignment="1" applyProtection="1">
      <alignment horizontal="right"/>
    </xf>
    <xf numFmtId="0" fontId="13" fillId="0" borderId="0" xfId="0" applyFont="1" applyProtection="1"/>
    <xf numFmtId="0" fontId="0" fillId="0" borderId="2" xfId="0" applyBorder="1" applyProtection="1"/>
    <xf numFmtId="0" fontId="0" fillId="0" borderId="0" xfId="0" applyProtection="1"/>
    <xf numFmtId="0" fontId="13" fillId="0" borderId="10" xfId="0" applyFont="1" applyBorder="1" applyProtection="1"/>
    <xf numFmtId="164" fontId="13" fillId="0" borderId="10" xfId="0" applyNumberFormat="1" applyFont="1" applyBorder="1" applyAlignment="1" applyProtection="1">
      <alignment horizontal="right"/>
    </xf>
    <xf numFmtId="0" fontId="13" fillId="6" borderId="10" xfId="0" applyFont="1" applyFill="1" applyBorder="1" applyAlignment="1" applyProtection="1">
      <alignment horizontal="right"/>
    </xf>
    <xf numFmtId="164" fontId="13" fillId="0" borderId="15" xfId="0" applyNumberFormat="1" applyFont="1" applyBorder="1" applyAlignment="1" applyProtection="1">
      <alignment horizontal="right"/>
    </xf>
    <xf numFmtId="164" fontId="13" fillId="6" borderId="12" xfId="0" applyNumberFormat="1" applyFont="1" applyFill="1" applyBorder="1" applyAlignment="1" applyProtection="1">
      <alignment horizontal="right"/>
    </xf>
    <xf numFmtId="164" fontId="14" fillId="0" borderId="14" xfId="0" applyNumberFormat="1" applyFont="1" applyBorder="1" applyAlignment="1" applyProtection="1">
      <alignment horizontal="right"/>
    </xf>
    <xf numFmtId="164" fontId="14" fillId="0" borderId="15" xfId="0" applyNumberFormat="1" applyFont="1" applyBorder="1" applyAlignment="1" applyProtection="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applyProtection="1"/>
    <xf numFmtId="164" fontId="0" fillId="0" borderId="0" xfId="0" applyNumberFormat="1" applyProtection="1"/>
    <xf numFmtId="0" fontId="21" fillId="0" borderId="0" xfId="0" applyFont="1" applyAlignment="1" applyProtection="1">
      <alignment wrapText="1"/>
    </xf>
    <xf numFmtId="0" fontId="0" fillId="0" borderId="0" xfId="0" applyBorder="1" applyProtection="1"/>
    <xf numFmtId="0" fontId="25" fillId="4" borderId="0" xfId="4" applyFont="1" applyFill="1" applyBorder="1" applyAlignment="1" applyProtection="1"/>
    <xf numFmtId="0" fontId="25" fillId="0" borderId="0" xfId="4" applyFont="1" applyFill="1" applyBorder="1" applyAlignment="1" applyProtection="1"/>
    <xf numFmtId="0" fontId="25" fillId="0" borderId="0" xfId="4" applyFont="1" applyFill="1" applyAlignment="1" applyProtection="1"/>
    <xf numFmtId="164" fontId="0" fillId="0" borderId="0" xfId="0" applyNumberFormat="1" applyBorder="1" applyProtection="1"/>
    <xf numFmtId="49" fontId="7" fillId="0" borderId="10" xfId="2" applyNumberFormat="1" applyFont="1" applyBorder="1" applyProtection="1"/>
    <xf numFmtId="166" fontId="7" fillId="0" borderId="10" xfId="2" applyNumberFormat="1" applyFont="1" applyBorder="1" applyAlignment="1" applyProtection="1">
      <alignment horizontal="right" wrapText="1"/>
    </xf>
    <xf numFmtId="2" fontId="7" fillId="0" borderId="10" xfId="2" applyNumberFormat="1" applyFont="1" applyBorder="1" applyProtection="1"/>
    <xf numFmtId="166" fontId="7" fillId="6" borderId="10" xfId="2" applyNumberFormat="1" applyFont="1" applyFill="1" applyBorder="1" applyAlignment="1" applyProtection="1">
      <alignment horizontal="right" wrapText="1"/>
    </xf>
    <xf numFmtId="4" fontId="8" fillId="0" borderId="0" xfId="2" applyNumberFormat="1" applyFont="1" applyBorder="1" applyProtection="1"/>
    <xf numFmtId="0" fontId="13" fillId="4" borderId="0" xfId="0" applyFont="1" applyFill="1" applyProtection="1"/>
    <xf numFmtId="0" fontId="0" fillId="4" borderId="0" xfId="0" applyFill="1" applyBorder="1" applyProtection="1"/>
    <xf numFmtId="0" fontId="14" fillId="4" borderId="0" xfId="0" applyFont="1" applyFill="1" applyBorder="1" applyAlignment="1" applyProtection="1">
      <alignment horizontal="center"/>
    </xf>
    <xf numFmtId="0" fontId="13" fillId="0" borderId="0" xfId="0" applyFont="1" applyBorder="1" applyProtection="1"/>
    <xf numFmtId="0" fontId="16" fillId="4" borderId="0" xfId="0" applyFont="1" applyFill="1" applyProtection="1"/>
    <xf numFmtId="0" fontId="10" fillId="4" borderId="4" xfId="4" applyFont="1" applyFill="1" applyBorder="1" applyAlignment="1" applyProtection="1">
      <alignment horizontal="right" wrapText="1"/>
    </xf>
    <xf numFmtId="0" fontId="15" fillId="4" borderId="0" xfId="4" applyFont="1" applyFill="1" applyBorder="1" applyAlignment="1" applyProtection="1">
      <alignment horizontal="right" wrapText="1"/>
    </xf>
    <xf numFmtId="0" fontId="16" fillId="4" borderId="0" xfId="0" applyFont="1" applyFill="1" applyBorder="1" applyProtection="1"/>
    <xf numFmtId="0" fontId="0" fillId="6" borderId="13" xfId="0" applyFill="1" applyBorder="1" applyProtection="1"/>
    <xf numFmtId="0" fontId="10" fillId="4" borderId="4" xfId="4" applyFont="1" applyFill="1" applyBorder="1" applyAlignment="1" applyProtection="1">
      <alignment horizontal="right"/>
    </xf>
    <xf numFmtId="0" fontId="27" fillId="7" borderId="10" xfId="0" applyFont="1" applyFill="1" applyBorder="1" applyAlignment="1" applyProtection="1">
      <alignment horizontal="right"/>
    </xf>
    <xf numFmtId="0" fontId="15" fillId="8" borderId="10" xfId="2" applyFont="1" applyFill="1" applyBorder="1" applyAlignment="1" applyProtection="1">
      <alignment horizontal="center" wrapText="1"/>
    </xf>
    <xf numFmtId="0" fontId="15" fillId="8" borderId="10" xfId="0" applyFont="1" applyFill="1" applyBorder="1" applyAlignment="1" applyProtection="1">
      <alignment horizontal="center" wrapText="1"/>
    </xf>
    <xf numFmtId="0" fontId="15" fillId="8" borderId="10" xfId="4" applyFont="1" applyFill="1" applyBorder="1" applyAlignment="1" applyProtection="1">
      <alignment horizontal="center" wrapText="1"/>
    </xf>
    <xf numFmtId="165" fontId="15" fillId="8" borderId="10" xfId="5" applyNumberFormat="1" applyFont="1" applyFill="1" applyBorder="1" applyAlignment="1" applyProtection="1">
      <alignment horizontal="center" wrapText="1"/>
    </xf>
    <xf numFmtId="0" fontId="28" fillId="8" borderId="17" xfId="4" applyFont="1" applyFill="1" applyBorder="1" applyAlignment="1" applyProtection="1"/>
    <xf numFmtId="166" fontId="16" fillId="8" borderId="18" xfId="5" applyNumberFormat="1" applyFont="1" applyFill="1" applyBorder="1" applyAlignment="1" applyProtection="1"/>
    <xf numFmtId="166" fontId="16" fillId="8" borderId="19" xfId="5" applyNumberFormat="1" applyFont="1" applyFill="1" applyBorder="1" applyAlignment="1" applyProtection="1"/>
    <xf numFmtId="0" fontId="28" fillId="8" borderId="16" xfId="4" applyFont="1" applyFill="1" applyBorder="1" applyAlignment="1" applyProtection="1">
      <alignment horizontal="left"/>
    </xf>
    <xf numFmtId="0" fontId="28" fillId="8" borderId="17" xfId="4" applyFont="1" applyFill="1" applyBorder="1" applyAlignment="1" applyProtection="1">
      <alignment horizontal="left"/>
    </xf>
    <xf numFmtId="0" fontId="15" fillId="8" borderId="18" xfId="2" applyFont="1" applyFill="1" applyBorder="1" applyAlignment="1" applyProtection="1">
      <alignment horizontal="left" wrapText="1"/>
    </xf>
    <xf numFmtId="0" fontId="15" fillId="8" borderId="19" xfId="2" applyFont="1" applyFill="1" applyBorder="1" applyAlignment="1" applyProtection="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4" fontId="7" fillId="9" borderId="10" xfId="2" applyNumberFormat="1" applyFont="1" applyFill="1" applyBorder="1" applyProtection="1">
      <protection locked="0"/>
    </xf>
    <xf numFmtId="4" fontId="7" fillId="9" borderId="10" xfId="6" applyNumberFormat="1" applyFont="1" applyFill="1" applyBorder="1" applyProtection="1">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5" xfId="5" applyNumberFormat="1" applyFont="1" applyFill="1" applyBorder="1" applyAlignment="1" applyProtection="1">
      <alignment horizontal="right"/>
      <protection locked="0"/>
    </xf>
    <xf numFmtId="0" fontId="3" fillId="0" borderId="0" xfId="10"/>
    <xf numFmtId="0" fontId="3" fillId="0" borderId="0" xfId="10"/>
    <xf numFmtId="0" fontId="7" fillId="0" borderId="0" xfId="10" applyFont="1" applyAlignment="1">
      <alignment vertical="top" wrapText="1"/>
    </xf>
    <xf numFmtId="0" fontId="9" fillId="0" borderId="0" xfId="10" applyFont="1" applyAlignment="1">
      <alignment vertical="top" wrapText="1"/>
    </xf>
    <xf numFmtId="0" fontId="7" fillId="0" borderId="0" xfId="10" applyFont="1" applyAlignment="1">
      <alignment horizontal="lef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167" fontId="3" fillId="0" borderId="10" xfId="10" applyNumberFormat="1" applyBorder="1" applyProtection="1">
      <protection locked="0"/>
    </xf>
    <xf numFmtId="0" fontId="7" fillId="0" borderId="0" xfId="10" applyFont="1" applyAlignment="1" applyProtection="1">
      <alignment vertical="top" wrapText="1"/>
      <protection locked="0"/>
    </xf>
    <xf numFmtId="0" fontId="28" fillId="8" borderId="16" xfId="4" applyFont="1" applyFill="1" applyBorder="1" applyAlignment="1" applyProtection="1"/>
    <xf numFmtId="166" fontId="23" fillId="12" borderId="10" xfId="0" applyNumberFormat="1" applyFont="1" applyFill="1" applyBorder="1" applyProtection="1"/>
    <xf numFmtId="164" fontId="23" fillId="12" borderId="10" xfId="0" applyNumberFormat="1" applyFont="1" applyFill="1" applyBorder="1" applyProtection="1"/>
    <xf numFmtId="9" fontId="23" fillId="12" borderId="10" xfId="1" applyNumberFormat="1" applyFont="1" applyFill="1" applyBorder="1" applyProtection="1"/>
    <xf numFmtId="0" fontId="27" fillId="7" borderId="10" xfId="0" applyFont="1" applyFill="1" applyBorder="1" applyAlignment="1">
      <alignment horizontal="right"/>
    </xf>
    <xf numFmtId="166" fontId="23" fillId="12" borderId="10" xfId="0" applyNumberFormat="1" applyFont="1" applyFill="1" applyBorder="1"/>
    <xf numFmtId="164" fontId="23" fillId="12" borderId="10" xfId="0" applyNumberFormat="1" applyFont="1" applyFill="1" applyBorder="1"/>
    <xf numFmtId="9" fontId="23" fillId="12" borderId="10" xfId="1" applyNumberFormat="1" applyFont="1" applyFill="1" applyBorder="1"/>
    <xf numFmtId="0" fontId="0" fillId="0" borderId="20" xfId="0" applyBorder="1"/>
    <xf numFmtId="0" fontId="3" fillId="0" borderId="0" xfId="10" applyFill="1"/>
    <xf numFmtId="0" fontId="3" fillId="0" borderId="0" xfId="10" applyFill="1" applyAlignment="1">
      <alignment horizontal="center"/>
    </xf>
    <xf numFmtId="0" fontId="8" fillId="0" borderId="0" xfId="10" applyFont="1" applyFill="1"/>
    <xf numFmtId="0" fontId="8" fillId="0" borderId="0" xfId="10" applyFont="1" applyFill="1" applyAlignment="1" applyProtection="1">
      <alignment horizontal="left"/>
    </xf>
    <xf numFmtId="3" fontId="3" fillId="0" borderId="0" xfId="10" applyNumberFormat="1" applyFill="1" applyBorder="1"/>
    <xf numFmtId="0" fontId="8" fillId="0" borderId="0" xfId="10" applyFont="1" applyFill="1" applyAlignment="1">
      <alignment horizontal="left" vertical="top" wrapText="1"/>
    </xf>
    <xf numFmtId="166" fontId="0" fillId="0" borderId="0" xfId="0" applyNumberFormat="1" applyBorder="1" applyProtection="1"/>
    <xf numFmtId="0" fontId="0" fillId="0" borderId="21" xfId="0" applyBorder="1" applyProtection="1"/>
    <xf numFmtId="0" fontId="0" fillId="0" borderId="20" xfId="0" applyBorder="1" applyProtection="1"/>
    <xf numFmtId="0" fontId="25" fillId="4" borderId="21" xfId="4" applyFont="1" applyFill="1" applyBorder="1" applyAlignment="1" applyProtection="1"/>
    <xf numFmtId="0" fontId="7" fillId="0" borderId="0" xfId="2" applyFont="1" applyBorder="1" applyProtection="1"/>
    <xf numFmtId="165" fontId="15" fillId="8" borderId="38" xfId="5" applyNumberFormat="1" applyFont="1" applyFill="1" applyBorder="1" applyAlignment="1" applyProtection="1">
      <alignment horizontal="center" wrapText="1"/>
    </xf>
    <xf numFmtId="9" fontId="13" fillId="0" borderId="38" xfId="1" applyFont="1" applyBorder="1" applyAlignment="1" applyProtection="1">
      <alignment horizontal="right"/>
    </xf>
    <xf numFmtId="9" fontId="13" fillId="6" borderId="39" xfId="1" applyFont="1" applyFill="1" applyBorder="1" applyProtection="1"/>
    <xf numFmtId="9" fontId="14" fillId="0" borderId="38" xfId="1" applyFont="1" applyBorder="1" applyProtection="1"/>
    <xf numFmtId="9" fontId="14" fillId="0" borderId="21" xfId="1" applyFont="1" applyBorder="1" applyProtection="1"/>
    <xf numFmtId="0" fontId="13" fillId="0" borderId="20" xfId="0" applyFont="1" applyBorder="1" applyProtection="1"/>
    <xf numFmtId="9" fontId="13" fillId="0" borderId="38" xfId="0" applyNumberFormat="1" applyFont="1" applyBorder="1" applyAlignment="1" applyProtection="1">
      <alignment horizontal="right"/>
    </xf>
    <xf numFmtId="0" fontId="13" fillId="4" borderId="20" xfId="0" applyFont="1" applyFill="1" applyBorder="1" applyProtection="1"/>
    <xf numFmtId="10" fontId="13" fillId="6" borderId="38" xfId="0" applyNumberFormat="1" applyFont="1" applyFill="1" applyBorder="1" applyAlignment="1" applyProtection="1">
      <alignment horizontal="right"/>
    </xf>
    <xf numFmtId="9" fontId="14" fillId="0" borderId="40" xfId="1" applyNumberFormat="1" applyFont="1" applyBorder="1" applyProtection="1"/>
    <xf numFmtId="9" fontId="13" fillId="0" borderId="41" xfId="0" applyNumberFormat="1" applyFont="1" applyBorder="1" applyAlignment="1" applyProtection="1">
      <alignment horizontal="right"/>
    </xf>
    <xf numFmtId="166" fontId="16" fillId="8" borderId="29" xfId="5" applyNumberFormat="1" applyFont="1" applyFill="1" applyBorder="1" applyAlignment="1" applyProtection="1"/>
    <xf numFmtId="9" fontId="13" fillId="0" borderId="40" xfId="0" applyNumberFormat="1" applyFont="1" applyBorder="1" applyAlignment="1" applyProtection="1">
      <alignment horizontal="right"/>
    </xf>
    <xf numFmtId="0" fontId="15" fillId="8" borderId="29" xfId="2" applyFont="1" applyFill="1" applyBorder="1" applyAlignment="1" applyProtection="1">
      <alignment horizontal="left" wrapText="1"/>
    </xf>
    <xf numFmtId="10" fontId="13" fillId="6" borderId="39" xfId="0" applyNumberFormat="1" applyFont="1" applyFill="1" applyBorder="1" applyAlignment="1" applyProtection="1">
      <alignment horizontal="right"/>
    </xf>
    <xf numFmtId="9" fontId="14" fillId="0" borderId="40" xfId="0" applyNumberFormat="1" applyFont="1" applyBorder="1" applyAlignment="1" applyProtection="1">
      <alignment horizontal="right"/>
    </xf>
    <xf numFmtId="0" fontId="16" fillId="4" borderId="20" xfId="0" applyFont="1" applyFill="1" applyBorder="1" applyProtection="1"/>
    <xf numFmtId="0" fontId="16" fillId="4" borderId="21" xfId="0" applyFont="1" applyFill="1" applyBorder="1" applyProtection="1"/>
    <xf numFmtId="10" fontId="13" fillId="0" borderId="38" xfId="0" applyNumberFormat="1" applyFont="1" applyBorder="1" applyAlignment="1" applyProtection="1">
      <alignment horizontal="right"/>
    </xf>
    <xf numFmtId="0" fontId="0" fillId="0" borderId="26" xfId="0" applyBorder="1" applyProtection="1"/>
    <xf numFmtId="0" fontId="27" fillId="7" borderId="42" xfId="0" applyFont="1" applyFill="1" applyBorder="1" applyAlignment="1" applyProtection="1">
      <alignment horizontal="right"/>
    </xf>
    <xf numFmtId="166" fontId="22" fillId="12" borderId="42" xfId="0" applyNumberFormat="1" applyFont="1" applyFill="1" applyBorder="1" applyProtection="1"/>
    <xf numFmtId="164" fontId="0" fillId="0" borderId="27" xfId="0" applyNumberFormat="1" applyBorder="1" applyProtection="1"/>
    <xf numFmtId="0" fontId="0" fillId="0" borderId="27" xfId="0" applyBorder="1" applyProtection="1"/>
    <xf numFmtId="0" fontId="0" fillId="0" borderId="28" xfId="0" applyBorder="1" applyProtection="1"/>
    <xf numFmtId="0" fontId="4" fillId="0" borderId="20" xfId="4" applyFont="1" applyFill="1" applyBorder="1" applyAlignment="1" applyProtection="1"/>
    <xf numFmtId="0" fontId="0" fillId="0" borderId="0" xfId="0" applyFill="1" applyBorder="1" applyProtection="1"/>
    <xf numFmtId="0" fontId="13" fillId="0" borderId="21" xfId="0" applyFont="1" applyBorder="1" applyProtection="1"/>
    <xf numFmtId="0" fontId="4" fillId="0" borderId="20" xfId="4" applyFont="1" applyFill="1" applyBorder="1" applyAlignment="1" applyProtection="1">
      <protection locked="0"/>
    </xf>
    <xf numFmtId="0" fontId="0" fillId="0" borderId="0" xfId="0" applyFill="1" applyBorder="1"/>
    <xf numFmtId="166" fontId="0" fillId="0" borderId="0" xfId="0" applyNumberFormat="1" applyBorder="1"/>
    <xf numFmtId="0" fontId="0" fillId="0" borderId="21" xfId="0" applyBorder="1"/>
    <xf numFmtId="0" fontId="25" fillId="4" borderId="21" xfId="4" applyFont="1" applyFill="1" applyBorder="1" applyAlignment="1" applyProtection="1">
      <protection locked="0"/>
    </xf>
    <xf numFmtId="0" fontId="13" fillId="0" borderId="20" xfId="0" applyFont="1" applyBorder="1"/>
    <xf numFmtId="0" fontId="7" fillId="0" borderId="0" xfId="2" applyFont="1" applyBorder="1"/>
    <xf numFmtId="0" fontId="13" fillId="0" borderId="21" xfId="0" applyFont="1" applyBorder="1"/>
    <xf numFmtId="0" fontId="0" fillId="0" borderId="20" xfId="0" applyBorder="1" applyProtection="1">
      <protection locked="0"/>
    </xf>
    <xf numFmtId="0" fontId="13" fillId="4" borderId="20" xfId="0" applyFont="1" applyFill="1" applyBorder="1"/>
    <xf numFmtId="0" fontId="16" fillId="4" borderId="20" xfId="0" applyFont="1" applyFill="1" applyBorder="1"/>
    <xf numFmtId="0" fontId="16" fillId="4" borderId="21" xfId="0" applyFont="1" applyFill="1" applyBorder="1"/>
    <xf numFmtId="10" fontId="13" fillId="0" borderId="38" xfId="0" applyNumberFormat="1" applyFont="1" applyBorder="1" applyAlignment="1">
      <alignment horizontal="right"/>
    </xf>
    <xf numFmtId="10" fontId="13" fillId="6" borderId="39" xfId="0" applyNumberFormat="1" applyFont="1" applyFill="1" applyBorder="1" applyAlignment="1">
      <alignment horizontal="right"/>
    </xf>
    <xf numFmtId="9" fontId="14" fillId="0" borderId="40" xfId="0" applyNumberFormat="1" applyFont="1" applyBorder="1" applyAlignment="1">
      <alignment horizontal="right"/>
    </xf>
    <xf numFmtId="0" fontId="8" fillId="0" borderId="0" xfId="10" applyFont="1" applyFill="1" applyAlignment="1">
      <alignment vertical="top" wrapText="1"/>
    </xf>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15" fillId="14" borderId="10" xfId="2" applyFont="1" applyFill="1" applyBorder="1" applyAlignment="1">
      <alignment horizontal="center" wrapText="1"/>
    </xf>
    <xf numFmtId="165" fontId="15" fillId="14" borderId="10" xfId="5" applyNumberFormat="1" applyFont="1" applyFill="1" applyBorder="1" applyAlignment="1" applyProtection="1">
      <alignment horizontal="center" wrapText="1"/>
      <protection locked="0"/>
    </xf>
    <xf numFmtId="165" fontId="15" fillId="14" borderId="38" xfId="5" applyNumberFormat="1" applyFont="1" applyFill="1" applyBorder="1" applyAlignment="1" applyProtection="1">
      <alignment horizontal="center" wrapText="1"/>
      <protection locked="0"/>
    </xf>
    <xf numFmtId="165" fontId="15" fillId="14" borderId="10" xfId="5" applyNumberFormat="1" applyFont="1" applyFill="1" applyBorder="1" applyAlignment="1" applyProtection="1">
      <alignment horizontal="center" wrapText="1"/>
    </xf>
    <xf numFmtId="165" fontId="15" fillId="14" borderId="38" xfId="5" applyNumberFormat="1" applyFont="1" applyFill="1" applyBorder="1" applyAlignment="1" applyProtection="1">
      <alignment horizontal="center" wrapText="1"/>
    </xf>
    <xf numFmtId="0" fontId="28" fillId="14" borderId="17" xfId="4" applyFont="1" applyFill="1" applyBorder="1" applyAlignment="1" applyProtection="1"/>
    <xf numFmtId="166" fontId="16" fillId="14" borderId="18" xfId="5" applyNumberFormat="1" applyFont="1" applyFill="1" applyBorder="1" applyAlignment="1" applyProtection="1"/>
    <xf numFmtId="166" fontId="16" fillId="14" borderId="19" xfId="5" applyNumberFormat="1" applyFont="1" applyFill="1" applyBorder="1" applyAlignment="1" applyProtection="1"/>
    <xf numFmtId="166" fontId="16" fillId="14" borderId="29" xfId="5" applyNumberFormat="1" applyFont="1" applyFill="1" applyBorder="1" applyAlignment="1" applyProtection="1"/>
    <xf numFmtId="0" fontId="28" fillId="14" borderId="16" xfId="4" applyFont="1" applyFill="1" applyBorder="1" applyAlignment="1" applyProtection="1">
      <alignment horizontal="left"/>
    </xf>
    <xf numFmtId="0" fontId="28" fillId="14" borderId="17" xfId="4" applyFont="1" applyFill="1" applyBorder="1" applyAlignment="1" applyProtection="1">
      <alignment horizontal="left"/>
    </xf>
    <xf numFmtId="0" fontId="15" fillId="14" borderId="18" xfId="2" applyFont="1" applyFill="1" applyBorder="1" applyAlignment="1">
      <alignment horizontal="left" wrapText="1"/>
    </xf>
    <xf numFmtId="0" fontId="15" fillId="14" borderId="19" xfId="2" applyFont="1" applyFill="1" applyBorder="1" applyAlignment="1">
      <alignment horizontal="left" wrapText="1"/>
    </xf>
    <xf numFmtId="0" fontId="15" fillId="14" borderId="19" xfId="2" applyFont="1" applyFill="1" applyBorder="1" applyAlignment="1" applyProtection="1">
      <alignment horizontal="left" wrapText="1"/>
    </xf>
    <xf numFmtId="0" fontId="15" fillId="14" borderId="29" xfId="2" applyFont="1" applyFill="1" applyBorder="1" applyAlignment="1" applyProtection="1">
      <alignment horizontal="left" wrapText="1"/>
    </xf>
    <xf numFmtId="0" fontId="28" fillId="14" borderId="16" xfId="4" applyFont="1" applyFill="1" applyBorder="1" applyAlignment="1" applyProtection="1"/>
    <xf numFmtId="0" fontId="7" fillId="0" borderId="0" xfId="2" applyFont="1" applyProtection="1">
      <protection locked="0"/>
    </xf>
    <xf numFmtId="0" fontId="13" fillId="0" borderId="0" xfId="4" applyFont="1" applyProtection="1"/>
    <xf numFmtId="0" fontId="7" fillId="0" borderId="0" xfId="2" applyFont="1" applyProtection="1"/>
    <xf numFmtId="0" fontId="10" fillId="0" borderId="0" xfId="4" applyFont="1" applyProtection="1"/>
    <xf numFmtId="0" fontId="10" fillId="0" borderId="7" xfId="4" applyFont="1" applyFill="1" applyBorder="1" applyAlignment="1" applyProtection="1">
      <alignment horizontal="center" wrapText="1"/>
    </xf>
    <xf numFmtId="0" fontId="10" fillId="0" borderId="7" xfId="4" applyFont="1" applyFill="1" applyBorder="1" applyAlignment="1" applyProtection="1">
      <alignment horizontal="center"/>
    </xf>
    <xf numFmtId="0" fontId="10" fillId="0" borderId="7" xfId="4" applyFont="1" applyBorder="1" applyAlignment="1" applyProtection="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pplyProtection="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Fill="1" applyBorder="1" applyAlignment="1" applyProtection="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Fill="1" applyBorder="1" applyAlignment="1" applyProtection="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pplyProtection="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Border="1" applyAlignment="1" applyProtection="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pplyProtection="1">
      <alignment horizontal="center"/>
    </xf>
    <xf numFmtId="164" fontId="13" fillId="11" borderId="11" xfId="4" applyNumberFormat="1" applyFont="1" applyFill="1" applyBorder="1" applyAlignment="1" applyProtection="1">
      <alignment horizontal="center"/>
    </xf>
    <xf numFmtId="0" fontId="8" fillId="0" borderId="30" xfId="10" applyFont="1" applyBorder="1" applyAlignment="1" applyProtection="1">
      <alignment horizontal="left" vertical="top"/>
    </xf>
    <xf numFmtId="0" fontId="7" fillId="0" borderId="0" xfId="10" applyFont="1" applyProtection="1"/>
    <xf numFmtId="0" fontId="7" fillId="0" borderId="0" xfId="10" applyFont="1" applyBorder="1" applyAlignment="1" applyProtection="1">
      <alignment vertical="top"/>
    </xf>
    <xf numFmtId="0" fontId="13" fillId="0" borderId="7" xfId="4" applyFont="1" applyFill="1" applyBorder="1" applyAlignment="1" applyProtection="1">
      <alignment vertical="top"/>
      <protection locked="0"/>
    </xf>
    <xf numFmtId="0" fontId="13" fillId="0" borderId="12" xfId="4" applyFont="1" applyFill="1" applyBorder="1" applyAlignment="1" applyProtection="1">
      <alignment vertical="top"/>
      <protection locked="0"/>
    </xf>
    <xf numFmtId="0" fontId="13" fillId="0" borderId="12" xfId="4" applyFont="1" applyFill="1" applyBorder="1" applyAlignment="1" applyProtection="1">
      <alignment horizontal="left"/>
      <protection locked="0"/>
    </xf>
    <xf numFmtId="0" fontId="13" fillId="0" borderId="0" xfId="4" applyFont="1" applyFill="1" applyAlignment="1" applyProtection="1">
      <alignment vertical="top"/>
      <protection locked="0"/>
    </xf>
    <xf numFmtId="0" fontId="13" fillId="0" borderId="2" xfId="4" applyFont="1" applyFill="1" applyBorder="1" applyAlignment="1" applyProtection="1">
      <alignment vertical="top"/>
      <protection locked="0"/>
    </xf>
    <xf numFmtId="0" fontId="13" fillId="0" borderId="2" xfId="4" applyFont="1" applyFill="1" applyBorder="1" applyAlignment="1" applyProtection="1">
      <alignment horizontal="left"/>
      <protection locked="0"/>
    </xf>
    <xf numFmtId="0" fontId="7" fillId="0" borderId="0" xfId="2" applyFont="1" applyBorder="1" applyAlignment="1" applyProtection="1">
      <alignment vertical="top"/>
    </xf>
    <xf numFmtId="0" fontId="13" fillId="0" borderId="0" xfId="4" applyFont="1" applyFill="1" applyAlignment="1" applyProtection="1">
      <alignment horizontal="left" vertical="top"/>
      <protection locked="0"/>
    </xf>
    <xf numFmtId="0" fontId="13" fillId="0" borderId="2" xfId="4" applyFont="1" applyFill="1" applyBorder="1" applyAlignment="1" applyProtection="1">
      <alignment horizontal="left" vertical="top"/>
      <protection locked="0"/>
    </xf>
    <xf numFmtId="0" fontId="7" fillId="0" borderId="27" xfId="2" applyFont="1" applyBorder="1" applyAlignment="1" applyProtection="1">
      <alignment vertical="top"/>
    </xf>
    <xf numFmtId="0" fontId="8" fillId="0" borderId="0" xfId="2" applyFont="1" applyFill="1" applyAlignment="1">
      <alignment vertical="top" wrapText="1"/>
    </xf>
    <xf numFmtId="0" fontId="7" fillId="0" borderId="0" xfId="2" applyFont="1" applyFill="1"/>
    <xf numFmtId="0" fontId="7" fillId="0" borderId="0" xfId="2" applyFont="1"/>
    <xf numFmtId="0" fontId="7" fillId="0" borderId="10" xfId="10" applyFont="1" applyBorder="1" applyAlignment="1">
      <alignment horizontal="center"/>
    </xf>
    <xf numFmtId="2" fontId="7" fillId="0" borderId="0" xfId="10" applyNumberFormat="1" applyFont="1"/>
    <xf numFmtId="44" fontId="7" fillId="0" borderId="0" xfId="12" applyFont="1"/>
    <xf numFmtId="166" fontId="7" fillId="0" borderId="0" xfId="2" applyNumberFormat="1" applyFont="1" applyFill="1" applyBorder="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3" fillId="0" borderId="0" xfId="4" applyFont="1" applyFill="1" applyProtection="1"/>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4" xfId="4" applyFont="1" applyBorder="1" applyAlignment="1" applyProtection="1">
      <alignment horizontal="center"/>
    </xf>
    <xf numFmtId="165" fontId="16" fillId="10" borderId="45" xfId="5" applyNumberFormat="1" applyFont="1" applyFill="1" applyBorder="1" applyAlignment="1" applyProtection="1">
      <alignment horizontal="center" wrapText="1"/>
    </xf>
    <xf numFmtId="169" fontId="12" fillId="0" borderId="45" xfId="5" applyNumberFormat="1" applyFont="1" applyFill="1" applyBorder="1" applyAlignment="1" applyProtection="1">
      <alignment horizontal="center"/>
    </xf>
    <xf numFmtId="169" fontId="12" fillId="0" borderId="45"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3" xfId="5" applyNumberFormat="1" applyFont="1" applyFill="1" applyBorder="1" applyAlignment="1" applyProtection="1">
      <alignment horizontal="center" wrapText="1"/>
    </xf>
    <xf numFmtId="164" fontId="12" fillId="0" borderId="45" xfId="5" applyNumberFormat="1" applyFont="1" applyFill="1" applyBorder="1" applyAlignment="1" applyProtection="1">
      <alignment horizontal="center" wrapText="1"/>
    </xf>
    <xf numFmtId="164" fontId="12" fillId="11" borderId="43" xfId="5" applyNumberFormat="1" applyFont="1" applyFill="1" applyBorder="1" applyAlignment="1" applyProtection="1">
      <alignment horizontal="center" wrapText="1"/>
    </xf>
    <xf numFmtId="164" fontId="12" fillId="4" borderId="45" xfId="5" applyNumberFormat="1" applyFont="1" applyFill="1" applyBorder="1" applyAlignment="1" applyProtection="1">
      <alignment horizontal="center" wrapText="1"/>
    </xf>
    <xf numFmtId="164" fontId="16" fillId="10" borderId="45" xfId="5" applyNumberFormat="1" applyFont="1" applyFill="1" applyBorder="1" applyAlignment="1" applyProtection="1">
      <alignment horizontal="center" wrapText="1"/>
    </xf>
    <xf numFmtId="164" fontId="13" fillId="4" borderId="45" xfId="4" applyNumberFormat="1" applyFont="1" applyFill="1" applyBorder="1" applyAlignment="1" applyProtection="1">
      <alignment horizontal="center"/>
    </xf>
    <xf numFmtId="164" fontId="13" fillId="11" borderId="46" xfId="4" applyNumberFormat="1" applyFont="1" applyFill="1" applyBorder="1" applyAlignment="1" applyProtection="1">
      <alignment horizontal="center"/>
    </xf>
    <xf numFmtId="0" fontId="8" fillId="11" borderId="13" xfId="4" applyFont="1" applyFill="1" applyBorder="1" applyAlignment="1" applyProtection="1">
      <alignment horizontal="right" wrapText="1"/>
    </xf>
    <xf numFmtId="165" fontId="16" fillId="10" borderId="48" xfId="5" applyNumberFormat="1" applyFont="1" applyFill="1" applyBorder="1" applyAlignment="1" applyProtection="1">
      <alignment horizontal="center" wrapText="1"/>
    </xf>
    <xf numFmtId="165" fontId="7" fillId="11" borderId="49" xfId="5" applyNumberFormat="1" applyFont="1" applyFill="1" applyBorder="1" applyAlignment="1" applyProtection="1">
      <alignment horizontal="center" wrapText="1"/>
    </xf>
    <xf numFmtId="0" fontId="10" fillId="11" borderId="13" xfId="4" applyFont="1" applyFill="1" applyBorder="1" applyAlignment="1" applyProtection="1">
      <alignment horizontal="right" wrapText="1"/>
    </xf>
    <xf numFmtId="164" fontId="13" fillId="11" borderId="9" xfId="4" applyNumberFormat="1" applyFont="1" applyFill="1" applyBorder="1" applyAlignment="1" applyProtection="1">
      <alignment horizontal="center"/>
    </xf>
    <xf numFmtId="165" fontId="12" fillId="11" borderId="49" xfId="5" applyNumberFormat="1" applyFont="1" applyFill="1" applyBorder="1" applyAlignment="1" applyProtection="1">
      <alignment horizontal="center" wrapText="1"/>
    </xf>
    <xf numFmtId="165" fontId="12" fillId="11" borderId="49" xfId="5" applyNumberFormat="1" applyFont="1" applyFill="1" applyBorder="1" applyAlignment="1" applyProtection="1">
      <alignment wrapText="1"/>
    </xf>
    <xf numFmtId="165" fontId="10" fillId="11" borderId="50" xfId="4" applyNumberFormat="1" applyFont="1" applyFill="1" applyBorder="1" applyAlignment="1" applyProtection="1">
      <alignment horizontal="left"/>
    </xf>
    <xf numFmtId="0" fontId="10" fillId="0" borderId="52" xfId="4" applyFont="1" applyBorder="1" applyAlignment="1" applyProtection="1">
      <alignment horizontal="center" wrapText="1"/>
    </xf>
    <xf numFmtId="169" fontId="12" fillId="0" borderId="48" xfId="5" applyNumberFormat="1" applyFont="1" applyBorder="1" applyAlignment="1" applyProtection="1">
      <alignment horizontal="center"/>
    </xf>
    <xf numFmtId="164" fontId="7" fillId="11" borderId="49" xfId="5" applyNumberFormat="1" applyFont="1" applyFill="1" applyBorder="1" applyAlignment="1" applyProtection="1">
      <alignment horizontal="center" wrapText="1"/>
    </xf>
    <xf numFmtId="164" fontId="12" fillId="0" borderId="48" xfId="5" applyNumberFormat="1" applyFont="1" applyFill="1" applyBorder="1" applyAlignment="1" applyProtection="1">
      <alignment horizontal="center" wrapText="1"/>
    </xf>
    <xf numFmtId="164" fontId="12" fillId="11" borderId="49" xfId="5" applyNumberFormat="1" applyFont="1" applyFill="1" applyBorder="1" applyAlignment="1" applyProtection="1">
      <alignment horizontal="center" wrapText="1"/>
    </xf>
    <xf numFmtId="164" fontId="12" fillId="4" borderId="48" xfId="5" applyNumberFormat="1" applyFont="1" applyFill="1" applyBorder="1" applyAlignment="1" applyProtection="1">
      <alignment horizontal="center" wrapText="1"/>
    </xf>
    <xf numFmtId="164" fontId="16" fillId="10" borderId="48" xfId="5" applyNumberFormat="1" applyFont="1" applyFill="1" applyBorder="1" applyAlignment="1" applyProtection="1">
      <alignment horizontal="center" wrapText="1"/>
    </xf>
    <xf numFmtId="164" fontId="13" fillId="4" borderId="48" xfId="4" applyNumberFormat="1" applyFont="1" applyFill="1" applyBorder="1" applyAlignment="1" applyProtection="1">
      <alignment horizontal="center"/>
    </xf>
    <xf numFmtId="164" fontId="10" fillId="11" borderId="51" xfId="4" applyNumberFormat="1" applyFont="1" applyFill="1" applyBorder="1" applyAlignment="1" applyProtection="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2" xfId="5" applyNumberFormat="1" applyFont="1" applyBorder="1" applyAlignment="1" applyProtection="1">
      <alignment horizontal="center" wrapText="1"/>
    </xf>
    <xf numFmtId="164" fontId="12" fillId="0" borderId="48" xfId="5" applyNumberFormat="1" applyFont="1" applyBorder="1" applyAlignment="1" applyProtection="1">
      <alignment horizontal="center"/>
    </xf>
    <xf numFmtId="0" fontId="10" fillId="0" borderId="47" xfId="4" applyFont="1" applyFill="1" applyBorder="1" applyAlignment="1" applyProtection="1">
      <alignment horizontal="center" wrapText="1"/>
    </xf>
    <xf numFmtId="165" fontId="12" fillId="0" borderId="48" xfId="5" applyNumberFormat="1" applyFont="1" applyFill="1" applyBorder="1" applyAlignment="1" applyProtection="1">
      <alignment horizontal="left"/>
    </xf>
    <xf numFmtId="165" fontId="12" fillId="0" borderId="48" xfId="5" applyNumberFormat="1" applyFont="1" applyFill="1" applyBorder="1" applyAlignment="1" applyProtection="1">
      <alignment horizontal="center" wrapText="1"/>
    </xf>
    <xf numFmtId="0" fontId="13" fillId="0" borderId="48" xfId="4" applyFont="1" applyFill="1" applyBorder="1" applyAlignment="1" applyProtection="1">
      <alignment horizontal="left"/>
    </xf>
    <xf numFmtId="0" fontId="15" fillId="8" borderId="9" xfId="4" applyFont="1" applyFill="1" applyBorder="1" applyAlignment="1" applyProtection="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3" xfId="0" applyFont="1" applyFill="1" applyBorder="1" applyAlignment="1" applyProtection="1">
      <alignment horizontal="center" wrapText="1"/>
    </xf>
    <xf numFmtId="0" fontId="0" fillId="0" borderId="43" xfId="0" applyBorder="1" applyProtection="1"/>
    <xf numFmtId="164" fontId="12" fillId="6" borderId="53" xfId="5" applyNumberFormat="1" applyFont="1" applyFill="1" applyBorder="1" applyAlignment="1" applyProtection="1">
      <alignment horizontal="right"/>
    </xf>
    <xf numFmtId="164" fontId="8" fillId="4" borderId="53" xfId="5" applyNumberFormat="1" applyFont="1" applyFill="1" applyBorder="1" applyAlignment="1" applyProtection="1">
      <alignment horizontal="right" wrapText="1"/>
    </xf>
    <xf numFmtId="4" fontId="7" fillId="4" borderId="9" xfId="6" applyNumberFormat="1" applyFont="1" applyFill="1" applyBorder="1" applyProtection="1"/>
    <xf numFmtId="4" fontId="8" fillId="0" borderId="9" xfId="2" applyNumberFormat="1" applyFont="1" applyBorder="1" applyProtection="1"/>
    <xf numFmtId="4" fontId="7" fillId="6" borderId="43" xfId="6" applyNumberFormat="1" applyFont="1" applyFill="1" applyBorder="1" applyProtection="1"/>
    <xf numFmtId="4" fontId="8" fillId="0" borderId="54" xfId="2" applyNumberFormat="1" applyFont="1" applyBorder="1" applyProtection="1"/>
    <xf numFmtId="164" fontId="13" fillId="0" borderId="9" xfId="0" applyNumberFormat="1" applyFont="1" applyBorder="1" applyAlignment="1" applyProtection="1">
      <alignment horizontal="right"/>
    </xf>
    <xf numFmtId="0" fontId="13" fillId="6" borderId="9" xfId="0" applyFont="1" applyFill="1" applyBorder="1" applyAlignment="1" applyProtection="1">
      <alignment horizontal="right"/>
    </xf>
    <xf numFmtId="164" fontId="8" fillId="4" borderId="1" xfId="5" applyNumberFormat="1" applyFont="1" applyFill="1" applyBorder="1" applyAlignment="1" applyProtection="1">
      <alignment horizontal="right" wrapText="1"/>
    </xf>
    <xf numFmtId="0" fontId="13" fillId="0" borderId="43" xfId="0" applyFont="1" applyBorder="1" applyProtection="1"/>
    <xf numFmtId="0" fontId="13" fillId="6" borderId="43" xfId="0" applyFont="1" applyFill="1" applyBorder="1" applyProtection="1"/>
    <xf numFmtId="164" fontId="8" fillId="4" borderId="54" xfId="5" applyNumberFormat="1" applyFont="1" applyFill="1" applyBorder="1" applyAlignment="1" applyProtection="1">
      <alignment horizontal="right" wrapText="1"/>
    </xf>
    <xf numFmtId="164" fontId="13" fillId="0" borderId="1" xfId="0" applyNumberFormat="1" applyFont="1" applyBorder="1" applyAlignment="1" applyProtection="1">
      <alignment horizontal="right"/>
    </xf>
    <xf numFmtId="164" fontId="14" fillId="0" borderId="1" xfId="0" applyNumberFormat="1" applyFont="1" applyBorder="1" applyAlignment="1" applyProtection="1">
      <alignment horizontal="right"/>
    </xf>
    <xf numFmtId="0" fontId="13" fillId="0" borderId="53" xfId="0" applyFont="1" applyBorder="1" applyProtection="1"/>
    <xf numFmtId="166" fontId="16" fillId="8" borderId="55" xfId="5" applyNumberFormat="1" applyFont="1" applyFill="1" applyBorder="1" applyAlignment="1" applyProtection="1"/>
    <xf numFmtId="0" fontId="13" fillId="0" borderId="56" xfId="0" applyFont="1" applyBorder="1" applyProtection="1"/>
    <xf numFmtId="0" fontId="15" fillId="8" borderId="55" xfId="2" applyFont="1" applyFill="1" applyBorder="1" applyAlignment="1" applyProtection="1">
      <alignment horizontal="left" wrapText="1"/>
    </xf>
    <xf numFmtId="164" fontId="13" fillId="6" borderId="43" xfId="0" applyNumberFormat="1" applyFont="1" applyFill="1" applyBorder="1" applyAlignment="1" applyProtection="1">
      <alignment horizontal="right"/>
    </xf>
    <xf numFmtId="164" fontId="14" fillId="0" borderId="54" xfId="0" applyNumberFormat="1" applyFont="1" applyBorder="1" applyAlignment="1" applyProtection="1">
      <alignment horizontal="right"/>
    </xf>
    <xf numFmtId="0" fontId="0" fillId="6" borderId="43" xfId="0" applyFill="1" applyBorder="1" applyProtection="1"/>
    <xf numFmtId="0" fontId="15" fillId="14" borderId="9" xfId="4" applyFont="1" applyFill="1" applyBorder="1" applyAlignment="1" applyProtection="1">
      <alignment horizontal="center" wrapText="1"/>
      <protection locked="0"/>
    </xf>
    <xf numFmtId="0" fontId="15" fillId="14" borderId="43" xfId="0" applyFont="1" applyFill="1" applyBorder="1" applyAlignment="1">
      <alignment horizontal="center" wrapText="1"/>
    </xf>
    <xf numFmtId="0" fontId="15" fillId="14" borderId="9" xfId="4" applyFont="1" applyFill="1" applyBorder="1" applyAlignment="1" applyProtection="1">
      <alignment horizontal="center" wrapText="1"/>
    </xf>
    <xf numFmtId="0" fontId="15" fillId="14" borderId="43" xfId="0" applyFont="1" applyFill="1" applyBorder="1" applyAlignment="1" applyProtection="1">
      <alignment horizontal="center" wrapText="1"/>
    </xf>
    <xf numFmtId="166" fontId="16" fillId="14" borderId="55" xfId="5" applyNumberFormat="1" applyFont="1" applyFill="1" applyBorder="1" applyAlignment="1" applyProtection="1"/>
    <xf numFmtId="0" fontId="15" fillId="14" borderId="55" xfId="2" applyFont="1" applyFill="1" applyBorder="1" applyAlignment="1" applyProtection="1">
      <alignment horizontal="left" wrapText="1"/>
    </xf>
    <xf numFmtId="164" fontId="13" fillId="0" borderId="9" xfId="0" applyNumberFormat="1" applyFont="1" applyBorder="1" applyAlignment="1">
      <alignment horizontal="right"/>
    </xf>
    <xf numFmtId="164" fontId="14" fillId="0" borderId="1" xfId="0" applyNumberFormat="1" applyFont="1" applyBorder="1" applyAlignment="1">
      <alignment horizontal="right"/>
    </xf>
    <xf numFmtId="0" fontId="13" fillId="0" borderId="43" xfId="0" applyFont="1" applyBorder="1"/>
    <xf numFmtId="0" fontId="0" fillId="6" borderId="43" xfId="0" applyFill="1" applyBorder="1"/>
    <xf numFmtId="164" fontId="14" fillId="0" borderId="54" xfId="0" applyNumberFormat="1" applyFont="1" applyBorder="1" applyAlignment="1">
      <alignment horizontal="right"/>
    </xf>
    <xf numFmtId="168" fontId="3" fillId="0" borderId="9" xfId="12" applyNumberFormat="1" applyFont="1" applyBorder="1" applyProtection="1">
      <protection locked="0"/>
    </xf>
    <xf numFmtId="0" fontId="3" fillId="0" borderId="10" xfId="10" applyBorder="1"/>
    <xf numFmtId="0" fontId="3" fillId="0" borderId="0" xfId="10" applyAlignment="1"/>
    <xf numFmtId="168" fontId="3" fillId="0" borderId="12" xfId="12" applyNumberFormat="1" applyFont="1" applyFill="1" applyBorder="1" applyAlignment="1" applyProtection="1">
      <protection locked="0"/>
    </xf>
    <xf numFmtId="0" fontId="3" fillId="0" borderId="0" xfId="10" applyBorder="1" applyAlignment="1"/>
    <xf numFmtId="167" fontId="17" fillId="0" borderId="12" xfId="10" applyNumberFormat="1" applyFont="1" applyFill="1" applyBorder="1" applyAlignment="1" applyProtection="1">
      <alignment horizontal="center" wrapText="1"/>
      <protection locked="0"/>
    </xf>
    <xf numFmtId="0" fontId="35" fillId="0" borderId="0" xfId="10" applyFont="1" applyAlignment="1" applyProtection="1">
      <alignment horizontal="left" wrapText="1"/>
      <protection locked="0"/>
    </xf>
    <xf numFmtId="0" fontId="35" fillId="0" borderId="0" xfId="10" applyFont="1" applyAlignment="1">
      <alignment wrapText="1"/>
    </xf>
    <xf numFmtId="0" fontId="35" fillId="0" borderId="0" xfId="10" applyFont="1" applyAlignment="1">
      <alignment vertical="top" wrapText="1"/>
    </xf>
    <xf numFmtId="0" fontId="28" fillId="8" borderId="20" xfId="0" applyFont="1" applyFill="1" applyBorder="1" applyProtection="1"/>
    <xf numFmtId="0" fontId="16" fillId="8" borderId="10" xfId="4" applyFont="1" applyFill="1" applyBorder="1" applyAlignment="1" applyProtection="1">
      <alignment horizontal="left"/>
    </xf>
    <xf numFmtId="166" fontId="16" fillId="8" borderId="15"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0" fontId="16" fillId="8" borderId="43" xfId="0" applyFont="1" applyFill="1" applyBorder="1" applyProtection="1"/>
    <xf numFmtId="164" fontId="16" fillId="8" borderId="1" xfId="0" applyNumberFormat="1" applyFont="1" applyFill="1" applyBorder="1" applyAlignment="1" applyProtection="1">
      <alignment horizontal="right"/>
    </xf>
    <xf numFmtId="164" fontId="16" fillId="8" borderId="15" xfId="0" applyNumberFormat="1" applyFont="1" applyFill="1" applyBorder="1" applyAlignment="1" applyProtection="1">
      <alignment horizontal="right"/>
    </xf>
    <xf numFmtId="9" fontId="16" fillId="8" borderId="38" xfId="0" applyNumberFormat="1" applyFont="1" applyFill="1" applyBorder="1" applyAlignment="1" applyProtection="1">
      <alignment horizontal="right"/>
    </xf>
    <xf numFmtId="0" fontId="13" fillId="8" borderId="10" xfId="4" applyFont="1" applyFill="1" applyBorder="1" applyAlignment="1" applyProtection="1">
      <alignment horizontal="left"/>
    </xf>
    <xf numFmtId="166" fontId="12" fillId="8" borderId="15" xfId="5" applyNumberFormat="1" applyFont="1" applyFill="1" applyBorder="1" applyAlignment="1" applyProtection="1">
      <alignment horizontal="right"/>
    </xf>
    <xf numFmtId="164" fontId="12" fillId="8" borderId="10" xfId="5" applyNumberFormat="1" applyFont="1" applyFill="1" applyBorder="1" applyAlignment="1" applyProtection="1">
      <alignment horizontal="right"/>
      <protection locked="0"/>
    </xf>
    <xf numFmtId="0" fontId="13" fillId="8" borderId="43" xfId="0" applyFont="1" applyFill="1" applyBorder="1" applyProtection="1"/>
    <xf numFmtId="164" fontId="13" fillId="8" borderId="1" xfId="0" applyNumberFormat="1" applyFont="1" applyFill="1" applyBorder="1" applyAlignment="1" applyProtection="1">
      <alignment horizontal="right"/>
    </xf>
    <xf numFmtId="164" fontId="13" fillId="8" borderId="15" xfId="0" applyNumberFormat="1" applyFont="1" applyFill="1" applyBorder="1" applyAlignment="1" applyProtection="1">
      <alignment horizontal="right"/>
    </xf>
    <xf numFmtId="9" fontId="13" fillId="8" borderId="38" xfId="0" applyNumberFormat="1" applyFont="1" applyFill="1" applyBorder="1" applyAlignment="1" applyProtection="1">
      <alignment horizontal="right"/>
    </xf>
    <xf numFmtId="0" fontId="28" fillId="8" borderId="20" xfId="0" applyFont="1" applyFill="1" applyBorder="1"/>
    <xf numFmtId="0" fontId="13" fillId="0" borderId="0" xfId="4" applyFont="1" applyFill="1" applyAlignment="1" applyProtection="1">
      <protection locked="0"/>
    </xf>
    <xf numFmtId="0" fontId="10" fillId="0" borderId="8" xfId="4" applyFont="1" applyBorder="1" applyAlignment="1" applyProtection="1">
      <alignment horizontal="center" wrapText="1"/>
    </xf>
    <xf numFmtId="0" fontId="13" fillId="0" borderId="5" xfId="4" applyFont="1" applyBorder="1" applyAlignment="1" applyProtection="1">
      <alignment horizontal="left" wrapText="1"/>
    </xf>
    <xf numFmtId="0" fontId="32" fillId="0" borderId="5" xfId="4" applyFont="1" applyBorder="1" applyAlignment="1" applyProtection="1">
      <alignment horizontal="left" wrapText="1"/>
    </xf>
    <xf numFmtId="0" fontId="12" fillId="0" borderId="5" xfId="4" applyFont="1" applyFill="1" applyBorder="1" applyAlignment="1" applyProtection="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pplyProtection="1">
      <alignment horizontal="left" wrapText="1"/>
    </xf>
    <xf numFmtId="0" fontId="10" fillId="11" borderId="13" xfId="4" applyFont="1" applyFill="1" applyBorder="1" applyAlignment="1" applyProtection="1">
      <alignment horizontal="left" wrapText="1"/>
    </xf>
    <xf numFmtId="0" fontId="3" fillId="0" borderId="0" xfId="10" applyBorder="1"/>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6" fontId="3" fillId="3" borderId="10" xfId="10" applyNumberFormat="1" applyFill="1" applyBorder="1" applyProtection="1">
      <protection locked="0"/>
    </xf>
    <xf numFmtId="0" fontId="2" fillId="0" borderId="0" xfId="10" applyFont="1" applyFill="1" applyBorder="1"/>
    <xf numFmtId="164" fontId="3" fillId="3" borderId="10" xfId="10" applyNumberFormat="1" applyFill="1" applyBorder="1" applyProtection="1">
      <protection locked="0"/>
    </xf>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Fill="1" applyAlignment="1">
      <alignment horizontal="left" vertical="top" wrapText="1"/>
    </xf>
    <xf numFmtId="0" fontId="8" fillId="0" borderId="0" xfId="2" applyFont="1" applyAlignment="1">
      <alignment horizontal="center"/>
    </xf>
    <xf numFmtId="0" fontId="36" fillId="0" borderId="0" xfId="0" applyFont="1"/>
    <xf numFmtId="0" fontId="0" fillId="0" borderId="0" xfId="0" applyAlignment="1"/>
    <xf numFmtId="0" fontId="24" fillId="0" borderId="0" xfId="0" applyFont="1"/>
    <xf numFmtId="0" fontId="3" fillId="0" borderId="5" xfId="10" applyFill="1" applyBorder="1"/>
    <xf numFmtId="0" fontId="3" fillId="0" borderId="5" xfId="10" applyFill="1" applyBorder="1" applyAlignment="1">
      <alignment wrapText="1"/>
    </xf>
    <xf numFmtId="0" fontId="37" fillId="0" borderId="0" xfId="0" applyFont="1"/>
    <xf numFmtId="0" fontId="3" fillId="15" borderId="13" xfId="10" applyFill="1" applyBorder="1"/>
    <xf numFmtId="0" fontId="3" fillId="15" borderId="12" xfId="10" applyFill="1" applyBorder="1"/>
    <xf numFmtId="0" fontId="3" fillId="15" borderId="9" xfId="10" applyFill="1" applyBorder="1"/>
    <xf numFmtId="0" fontId="38" fillId="0" borderId="0" xfId="10" applyFont="1" applyFill="1"/>
    <xf numFmtId="0" fontId="39" fillId="0" borderId="0" xfId="10" applyFont="1" applyAlignment="1">
      <alignment vertical="top"/>
    </xf>
    <xf numFmtId="0" fontId="40" fillId="0" borderId="0" xfId="0" applyFont="1"/>
    <xf numFmtId="0" fontId="2" fillId="0" borderId="10" xfId="10" applyFont="1" applyFill="1" applyBorder="1"/>
    <xf numFmtId="0" fontId="24" fillId="0" borderId="0" xfId="0" applyFont="1" applyFill="1" applyBorder="1"/>
    <xf numFmtId="0" fontId="37" fillId="4" borderId="5" xfId="0" applyFont="1" applyFill="1" applyBorder="1"/>
    <xf numFmtId="0" fontId="46" fillId="0" borderId="0" xfId="0" applyFont="1"/>
    <xf numFmtId="0" fontId="43" fillId="0" borderId="0" xfId="0" applyFont="1" applyFill="1" applyBorder="1" applyAlignment="1">
      <alignment vertical="top"/>
    </xf>
    <xf numFmtId="0" fontId="43" fillId="0" borderId="0" xfId="0" applyFont="1" applyFill="1" applyBorder="1"/>
    <xf numFmtId="0" fontId="0" fillId="0" borderId="0" xfId="0" applyFill="1" applyBorder="1" applyAlignment="1">
      <alignment vertical="top"/>
    </xf>
    <xf numFmtId="0" fontId="44" fillId="0" borderId="0" xfId="0" applyFont="1" applyFill="1" applyBorder="1" applyAlignment="1">
      <alignment vertical="top"/>
    </xf>
    <xf numFmtId="0" fontId="8" fillId="0" borderId="0" xfId="10" applyFont="1" applyAlignment="1">
      <alignment horizontal="center"/>
    </xf>
    <xf numFmtId="0" fontId="24" fillId="0" borderId="0" xfId="0" applyFont="1" applyAlignment="1">
      <alignment horizontal="left" wrapText="1"/>
    </xf>
    <xf numFmtId="0" fontId="0" fillId="0" borderId="0" xfId="0" applyFill="1" applyBorder="1" applyAlignment="1" applyProtection="1">
      <alignment horizontal="left"/>
    </xf>
    <xf numFmtId="0" fontId="0" fillId="0" borderId="0" xfId="0" applyFill="1" applyBorder="1" applyAlignment="1">
      <alignment horizontal="left"/>
    </xf>
    <xf numFmtId="0" fontId="7" fillId="0" borderId="0" xfId="2" applyFont="1" applyAlignment="1">
      <alignment horizontal="left"/>
    </xf>
    <xf numFmtId="0" fontId="8" fillId="0" borderId="0" xfId="2" applyFont="1"/>
    <xf numFmtId="8" fontId="46" fillId="4" borderId="2" xfId="0" applyNumberFormat="1" applyFont="1" applyFill="1" applyBorder="1"/>
    <xf numFmtId="0" fontId="50" fillId="4" borderId="8" xfId="0"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0" xfId="0" applyFill="1" applyBorder="1"/>
    <xf numFmtId="0" fontId="0" fillId="4" borderId="4" xfId="0" applyFill="1" applyBorder="1"/>
    <xf numFmtId="0" fontId="49" fillId="4" borderId="5" xfId="0" applyFont="1" applyFill="1" applyBorder="1"/>
    <xf numFmtId="0" fontId="46" fillId="4" borderId="5" xfId="0" applyFont="1" applyFill="1" applyBorder="1"/>
    <xf numFmtId="0" fontId="45" fillId="4" borderId="5" xfId="0" applyFont="1" applyFill="1" applyBorder="1"/>
    <xf numFmtId="0" fontId="13" fillId="4" borderId="5" xfId="0" applyFont="1" applyFill="1" applyBorder="1" applyAlignment="1">
      <alignment horizontal="left" wrapText="1"/>
    </xf>
    <xf numFmtId="0" fontId="13" fillId="4" borderId="0" xfId="0" applyFont="1" applyFill="1" applyBorder="1" applyAlignment="1">
      <alignment horizontal="left" wrapText="1"/>
    </xf>
    <xf numFmtId="0" fontId="13" fillId="4" borderId="4" xfId="0" applyFont="1" applyFill="1" applyBorder="1" applyAlignment="1">
      <alignment horizontal="left" wrapText="1"/>
    </xf>
    <xf numFmtId="0" fontId="36" fillId="4" borderId="0" xfId="0" applyFont="1" applyFill="1" applyBorder="1"/>
    <xf numFmtId="8" fontId="46" fillId="4" borderId="0" xfId="0" applyNumberFormat="1" applyFont="1" applyFill="1" applyBorder="1"/>
    <xf numFmtId="0" fontId="46" fillId="4" borderId="3" xfId="0" applyFont="1" applyFill="1" applyBorder="1"/>
    <xf numFmtId="8" fontId="46" fillId="4" borderId="0" xfId="0" applyNumberFormat="1" applyFont="1" applyFill="1" applyBorder="1" applyAlignment="1">
      <alignment wrapText="1"/>
    </xf>
    <xf numFmtId="0" fontId="47" fillId="4" borderId="5" xfId="0" applyFont="1" applyFill="1" applyBorder="1"/>
    <xf numFmtId="8" fontId="47" fillId="4" borderId="0" xfId="0" applyNumberFormat="1" applyFont="1" applyFill="1" applyBorder="1"/>
    <xf numFmtId="0" fontId="53" fillId="0" borderId="0" xfId="15" applyAlignment="1">
      <alignment horizontal="left"/>
    </xf>
    <xf numFmtId="0" fontId="10" fillId="0" borderId="0" xfId="4" applyFont="1" applyFill="1" applyAlignment="1" applyProtection="1">
      <alignment horizontal="right"/>
      <protection locked="0"/>
    </xf>
    <xf numFmtId="0" fontId="10" fillId="0" borderId="0" xfId="4" applyFont="1" applyFill="1" applyAlignment="1" applyProtection="1">
      <protection locked="0"/>
    </xf>
    <xf numFmtId="0" fontId="24" fillId="0" borderId="0" xfId="0" applyFont="1" applyAlignment="1">
      <alignment vertical="top" wrapText="1"/>
    </xf>
    <xf numFmtId="49" fontId="7" fillId="3" borderId="13" xfId="2" applyNumberFormat="1" applyFont="1" applyFill="1" applyBorder="1" applyAlignment="1">
      <alignment horizontal="left"/>
    </xf>
    <xf numFmtId="49" fontId="7" fillId="3" borderId="12" xfId="2" applyNumberFormat="1" applyFont="1" applyFill="1" applyBorder="1" applyAlignment="1">
      <alignment horizontal="left"/>
    </xf>
    <xf numFmtId="49" fontId="7" fillId="3" borderId="9" xfId="2" applyNumberFormat="1" applyFont="1" applyFill="1" applyBorder="1" applyAlignment="1">
      <alignment horizontal="left"/>
    </xf>
    <xf numFmtId="0" fontId="8"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1" fillId="0" borderId="0" xfId="2" applyFont="1" applyAlignment="1">
      <alignment horizontal="center"/>
    </xf>
    <xf numFmtId="0" fontId="3" fillId="15" borderId="13" xfId="10" applyFill="1" applyBorder="1" applyAlignment="1">
      <alignment horizontal="left" wrapText="1"/>
    </xf>
    <xf numFmtId="0" fontId="3" fillId="15" borderId="12" xfId="10" applyFill="1" applyBorder="1" applyAlignment="1">
      <alignment horizontal="left" wrapText="1"/>
    </xf>
    <xf numFmtId="0" fontId="3" fillId="15" borderId="9" xfId="10" applyFill="1" applyBorder="1" applyAlignment="1">
      <alignment horizontal="left" wrapText="1"/>
    </xf>
    <xf numFmtId="0" fontId="8" fillId="0" borderId="0" xfId="10" applyFont="1" applyAlignment="1">
      <alignment horizontal="center"/>
    </xf>
    <xf numFmtId="0" fontId="51" fillId="0" borderId="0" xfId="10" applyFont="1" applyAlignment="1">
      <alignment horizontal="center"/>
    </xf>
    <xf numFmtId="49" fontId="3" fillId="5" borderId="13" xfId="10" applyNumberFormat="1" applyFill="1" applyBorder="1" applyAlignment="1" applyProtection="1">
      <alignment horizontal="left"/>
    </xf>
    <xf numFmtId="49" fontId="3" fillId="5" borderId="9" xfId="10" applyNumberFormat="1" applyFill="1" applyBorder="1" applyAlignment="1" applyProtection="1">
      <alignment horizontal="left"/>
    </xf>
    <xf numFmtId="0" fontId="2" fillId="15" borderId="13" xfId="10" applyFont="1" applyFill="1" applyBorder="1" applyAlignment="1">
      <alignment horizontal="left" wrapText="1"/>
    </xf>
    <xf numFmtId="0" fontId="2" fillId="15" borderId="12" xfId="10" applyFont="1" applyFill="1" applyBorder="1" applyAlignment="1">
      <alignment horizontal="left" wrapText="1"/>
    </xf>
    <xf numFmtId="0" fontId="2" fillId="15" borderId="9" xfId="10" applyFont="1" applyFill="1" applyBorder="1" applyAlignment="1">
      <alignment horizontal="left"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9" xfId="10" applyFont="1" applyBorder="1" applyAlignment="1">
      <alignment horizontal="center" vertical="center" wrapText="1"/>
    </xf>
    <xf numFmtId="0" fontId="41" fillId="0" borderId="0" xfId="0" applyFont="1" applyBorder="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Border="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5" borderId="13" xfId="10" applyFont="1" applyFill="1" applyBorder="1" applyAlignment="1">
      <alignment horizontal="left"/>
    </xf>
    <xf numFmtId="0" fontId="3" fillId="15" borderId="12" xfId="10" applyFill="1" applyBorder="1" applyAlignment="1">
      <alignment horizontal="left"/>
    </xf>
    <xf numFmtId="0" fontId="3" fillId="15" borderId="9" xfId="10" applyFill="1" applyBorder="1" applyAlignment="1">
      <alignment horizontal="left"/>
    </xf>
    <xf numFmtId="0" fontId="3" fillId="15" borderId="10" xfId="10" applyFill="1" applyBorder="1" applyAlignment="1">
      <alignment horizontal="left" wrapText="1"/>
    </xf>
    <xf numFmtId="0" fontId="3" fillId="15" borderId="13" xfId="10" applyFill="1" applyBorder="1" applyAlignment="1">
      <alignment horizontal="left"/>
    </xf>
    <xf numFmtId="0" fontId="2" fillId="15" borderId="12" xfId="10" applyFont="1" applyFill="1" applyBorder="1" applyAlignment="1">
      <alignment horizontal="left"/>
    </xf>
    <xf numFmtId="0" fontId="2" fillId="15" borderId="9" xfId="10" applyFont="1" applyFill="1" applyBorder="1" applyAlignment="1">
      <alignment horizontal="left"/>
    </xf>
    <xf numFmtId="0" fontId="24" fillId="0" borderId="0" xfId="0" applyFont="1" applyAlignment="1">
      <alignment horizontal="left" wrapText="1"/>
    </xf>
    <xf numFmtId="0" fontId="24" fillId="0" borderId="0" xfId="0" applyFont="1" applyAlignment="1">
      <alignment horizontal="left"/>
    </xf>
    <xf numFmtId="0" fontId="46" fillId="4" borderId="0" xfId="0" applyFont="1" applyFill="1" applyBorder="1" applyAlignment="1">
      <alignment horizontal="left" wrapText="1"/>
    </xf>
    <xf numFmtId="0" fontId="46" fillId="4" borderId="4" xfId="0" applyFont="1" applyFill="1" applyBorder="1" applyAlignment="1">
      <alignment horizontal="left" wrapText="1"/>
    </xf>
    <xf numFmtId="0" fontId="46" fillId="4" borderId="2" xfId="0" applyFont="1" applyFill="1" applyBorder="1" applyAlignment="1">
      <alignment horizontal="left" wrapText="1"/>
    </xf>
    <xf numFmtId="0" fontId="46" fillId="4" borderId="1" xfId="0" applyFont="1" applyFill="1" applyBorder="1" applyAlignment="1">
      <alignment horizontal="left" wrapText="1"/>
    </xf>
    <xf numFmtId="0" fontId="46" fillId="4" borderId="0" xfId="0" applyFont="1" applyFill="1" applyBorder="1" applyAlignment="1">
      <alignment horizontal="left"/>
    </xf>
    <xf numFmtId="0" fontId="46" fillId="4" borderId="4" xfId="0" applyFont="1" applyFill="1" applyBorder="1" applyAlignment="1">
      <alignment horizontal="left"/>
    </xf>
    <xf numFmtId="0" fontId="46" fillId="4" borderId="5"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Border="1" applyAlignment="1">
      <alignment horizontal="left" wrapText="1"/>
    </xf>
    <xf numFmtId="0" fontId="13" fillId="4" borderId="4" xfId="0" applyFont="1" applyFill="1" applyBorder="1" applyAlignment="1">
      <alignment horizontal="left" wrapText="1"/>
    </xf>
    <xf numFmtId="0" fontId="24" fillId="0" borderId="0" xfId="0" applyFont="1" applyAlignment="1">
      <alignment horizontal="left" vertical="top" wrapText="1"/>
    </xf>
    <xf numFmtId="0" fontId="24" fillId="0" borderId="5" xfId="0" applyFont="1" applyFill="1" applyBorder="1" applyAlignment="1">
      <alignment horizontal="left"/>
    </xf>
    <xf numFmtId="0" fontId="24" fillId="0" borderId="0" xfId="0" applyFont="1" applyFill="1" applyBorder="1" applyAlignment="1">
      <alignment horizontal="left"/>
    </xf>
    <xf numFmtId="0" fontId="24" fillId="0" borderId="5" xfId="0" applyFont="1" applyFill="1" applyBorder="1" applyAlignment="1">
      <alignment horizontal="left" wrapText="1"/>
    </xf>
    <xf numFmtId="0" fontId="24" fillId="0" borderId="0" xfId="0" applyFont="1" applyFill="1" applyBorder="1" applyAlignment="1">
      <alignment horizontal="left" wrapTex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36" fillId="0" borderId="0" xfId="0" applyFont="1" applyAlignment="1">
      <alignment horizontal="center"/>
    </xf>
    <xf numFmtId="0" fontId="52" fillId="0" borderId="0" xfId="0" applyFont="1" applyAlignment="1">
      <alignment horizontal="center"/>
    </xf>
    <xf numFmtId="49" fontId="0" fillId="13" borderId="13" xfId="0" applyNumberFormat="1" applyFill="1" applyBorder="1" applyAlignment="1">
      <alignment horizontal="left"/>
    </xf>
    <xf numFmtId="0" fontId="0" fillId="13" borderId="12" xfId="0" applyFill="1" applyBorder="1" applyAlignment="1">
      <alignment horizontal="left"/>
    </xf>
    <xf numFmtId="0" fontId="0" fillId="13" borderId="9" xfId="0" applyFill="1" applyBorder="1" applyAlignment="1">
      <alignment horizontal="left"/>
    </xf>
    <xf numFmtId="0" fontId="34" fillId="0" borderId="0" xfId="4" applyFont="1" applyAlignment="1" applyProtection="1">
      <alignment horizontal="center"/>
      <protection locked="0"/>
    </xf>
    <xf numFmtId="0" fontId="8" fillId="0" borderId="32" xfId="10" applyFont="1" applyBorder="1" applyAlignment="1" applyProtection="1">
      <alignment horizontal="center" wrapText="1"/>
    </xf>
    <xf numFmtId="0" fontId="8" fillId="0" borderId="33" xfId="10" applyFont="1" applyBorder="1" applyAlignment="1" applyProtection="1">
      <alignment horizontal="center" wrapText="1"/>
    </xf>
    <xf numFmtId="0" fontId="7" fillId="0" borderId="22" xfId="10" applyFont="1" applyBorder="1" applyAlignment="1" applyProtection="1">
      <alignment horizontal="center" vertical="top"/>
    </xf>
    <xf numFmtId="0" fontId="7" fillId="0" borderId="7" xfId="10" applyFont="1" applyBorder="1" applyAlignment="1" applyProtection="1">
      <alignment horizontal="center" vertical="top"/>
    </xf>
    <xf numFmtId="0" fontId="7" fillId="0" borderId="20" xfId="2" applyFont="1" applyBorder="1" applyAlignment="1" applyProtection="1">
      <alignment horizontal="center" vertical="top"/>
    </xf>
    <xf numFmtId="0" fontId="7" fillId="0" borderId="0" xfId="2" applyFont="1" applyBorder="1" applyAlignment="1" applyProtection="1">
      <alignment horizontal="center" vertical="top"/>
    </xf>
    <xf numFmtId="14" fontId="7" fillId="0" borderId="0" xfId="10" applyNumberFormat="1" applyFont="1" applyBorder="1" applyAlignment="1" applyProtection="1">
      <alignment horizontal="center" vertical="top"/>
    </xf>
    <xf numFmtId="14" fontId="7" fillId="0" borderId="21" xfId="10" applyNumberFormat="1" applyFont="1" applyBorder="1" applyAlignment="1" applyProtection="1">
      <alignment horizontal="center" vertical="top"/>
    </xf>
    <xf numFmtId="0" fontId="14" fillId="0" borderId="0" xfId="4" applyFont="1" applyAlignment="1" applyProtection="1">
      <alignment horizontal="center" wrapText="1"/>
    </xf>
    <xf numFmtId="0" fontId="13" fillId="0" borderId="0" xfId="4" applyFont="1" applyBorder="1" applyAlignment="1" applyProtection="1">
      <alignment horizontal="center"/>
    </xf>
    <xf numFmtId="0" fontId="13" fillId="0" borderId="2" xfId="4" applyFont="1" applyBorder="1" applyAlignment="1" applyProtection="1">
      <alignment horizontal="center"/>
    </xf>
    <xf numFmtId="0" fontId="8" fillId="0" borderId="7" xfId="10" applyFont="1" applyBorder="1" applyAlignment="1" applyProtection="1">
      <alignment horizontal="center" vertical="top" wrapText="1"/>
    </xf>
    <xf numFmtId="0" fontId="8" fillId="0" borderId="0" xfId="10" applyFont="1" applyBorder="1" applyAlignment="1" applyProtection="1">
      <alignment horizontal="center" vertical="top" wrapText="1"/>
    </xf>
    <xf numFmtId="0" fontId="8" fillId="0" borderId="23" xfId="10" applyFont="1" applyBorder="1" applyAlignment="1" applyProtection="1">
      <alignment horizontal="center" vertical="top" wrapText="1"/>
    </xf>
    <xf numFmtId="0" fontId="8" fillId="0" borderId="21" xfId="10" applyFont="1" applyBorder="1" applyAlignment="1" applyProtection="1">
      <alignment horizontal="center" vertical="top" wrapText="1"/>
    </xf>
    <xf numFmtId="0" fontId="13" fillId="0" borderId="0" xfId="4" applyFont="1" applyFill="1" applyAlignment="1" applyProtection="1">
      <alignment horizontal="left"/>
    </xf>
    <xf numFmtId="0" fontId="10" fillId="0" borderId="0" xfId="4" applyFont="1" applyFill="1" applyAlignment="1" applyProtection="1">
      <alignment horizontal="center"/>
      <protection locked="0"/>
    </xf>
    <xf numFmtId="0" fontId="10" fillId="0" borderId="0" xfId="4" applyFont="1" applyFill="1" applyAlignment="1" applyProtection="1">
      <alignment horizontal="left"/>
      <protection locked="0"/>
    </xf>
    <xf numFmtId="0" fontId="7" fillId="0" borderId="26" xfId="2" applyFont="1" applyBorder="1" applyAlignment="1" applyProtection="1">
      <alignment horizontal="center" vertical="top"/>
    </xf>
    <xf numFmtId="0" fontId="7" fillId="0" borderId="27" xfId="2" applyFont="1" applyBorder="1" applyAlignment="1" applyProtection="1">
      <alignment horizontal="center" vertical="top"/>
    </xf>
    <xf numFmtId="0" fontId="8" fillId="0" borderId="30" xfId="10" applyFont="1" applyBorder="1" applyAlignment="1" applyProtection="1">
      <alignment horizontal="left" vertical="top"/>
    </xf>
    <xf numFmtId="0" fontId="8" fillId="0" borderId="31" xfId="10" applyFont="1" applyBorder="1" applyAlignment="1" applyProtection="1">
      <alignment horizontal="left" vertical="top"/>
    </xf>
    <xf numFmtId="14" fontId="7" fillId="0" borderId="7" xfId="10" applyNumberFormat="1" applyFont="1" applyBorder="1" applyAlignment="1" applyProtection="1">
      <alignment horizontal="left" vertical="top"/>
    </xf>
    <xf numFmtId="14" fontId="7" fillId="0" borderId="23" xfId="10" applyNumberFormat="1" applyFont="1" applyBorder="1" applyAlignment="1" applyProtection="1">
      <alignment horizontal="left" vertical="top"/>
    </xf>
    <xf numFmtId="14" fontId="7" fillId="0" borderId="0" xfId="2" applyNumberFormat="1" applyFont="1" applyBorder="1" applyAlignment="1" applyProtection="1">
      <alignment horizontal="left" vertical="top"/>
    </xf>
    <xf numFmtId="14" fontId="7" fillId="0" borderId="21" xfId="2" applyNumberFormat="1" applyFont="1" applyBorder="1" applyAlignment="1" applyProtection="1">
      <alignment horizontal="left" vertical="top"/>
    </xf>
    <xf numFmtId="14" fontId="7" fillId="0" borderId="27" xfId="2" applyNumberFormat="1" applyFont="1" applyBorder="1" applyAlignment="1" applyProtection="1">
      <alignment horizontal="left" vertical="top"/>
    </xf>
    <xf numFmtId="14" fontId="7" fillId="0" borderId="28" xfId="2" applyNumberFormat="1" applyFont="1" applyBorder="1" applyAlignment="1" applyProtection="1">
      <alignment horizontal="left" vertical="top"/>
    </xf>
    <xf numFmtId="0" fontId="7" fillId="0" borderId="20" xfId="10" applyFont="1" applyBorder="1" applyAlignment="1" applyProtection="1">
      <alignment horizontal="center" vertical="top"/>
    </xf>
    <xf numFmtId="0" fontId="7" fillId="0" borderId="0" xfId="10" applyFont="1" applyBorder="1" applyAlignment="1" applyProtection="1">
      <alignment horizontal="center" vertical="top"/>
    </xf>
    <xf numFmtId="0" fontId="5" fillId="0" borderId="34" xfId="4" applyFont="1" applyBorder="1" applyAlignment="1" applyProtection="1">
      <alignment horizontal="center"/>
    </xf>
    <xf numFmtId="0" fontId="5" fillId="0" borderId="35" xfId="4" applyFont="1" applyBorder="1" applyAlignment="1" applyProtection="1">
      <alignment horizontal="center"/>
    </xf>
    <xf numFmtId="0" fontId="5" fillId="0" borderId="36" xfId="4" applyFont="1" applyBorder="1" applyAlignment="1" applyProtection="1">
      <alignment horizontal="center"/>
    </xf>
    <xf numFmtId="49" fontId="5" fillId="0" borderId="20" xfId="4" applyNumberFormat="1" applyFont="1" applyBorder="1" applyAlignment="1" applyProtection="1">
      <alignment horizontal="center"/>
    </xf>
    <xf numFmtId="0" fontId="5" fillId="0" borderId="0" xfId="4" applyFont="1" applyBorder="1" applyAlignment="1" applyProtection="1">
      <alignment horizontal="center"/>
    </xf>
    <xf numFmtId="0" fontId="5" fillId="0" borderId="21" xfId="4" applyFont="1" applyBorder="1" applyAlignment="1" applyProtection="1">
      <alignment horizontal="center"/>
    </xf>
    <xf numFmtId="0" fontId="5" fillId="0" borderId="20" xfId="4" applyFont="1" applyBorder="1" applyAlignment="1" applyProtection="1">
      <alignment horizontal="center"/>
    </xf>
    <xf numFmtId="0" fontId="30" fillId="8" borderId="37" xfId="4" applyFont="1" applyFill="1" applyBorder="1" applyAlignment="1" applyProtection="1">
      <alignment horizontal="left" wrapText="1"/>
    </xf>
    <xf numFmtId="0" fontId="30" fillId="8" borderId="9" xfId="4" applyFont="1" applyFill="1" applyBorder="1" applyAlignment="1" applyProtection="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5" xfId="0" applyBorder="1" applyAlignment="1" applyProtection="1">
      <alignment horizontal="left" wrapText="1"/>
      <protection locked="0"/>
    </xf>
    <xf numFmtId="0" fontId="26" fillId="4" borderId="24" xfId="0" applyFont="1" applyFill="1" applyBorder="1" applyAlignment="1" applyProtection="1">
      <alignment horizontal="left"/>
    </xf>
    <xf numFmtId="0" fontId="26" fillId="4" borderId="2" xfId="0" applyFont="1" applyFill="1" applyBorder="1" applyAlignment="1" applyProtection="1">
      <alignment horizontal="left"/>
    </xf>
    <xf numFmtId="0" fontId="26" fillId="4" borderId="25" xfId="0" applyFont="1" applyFill="1" applyBorder="1" applyAlignment="1" applyProtection="1">
      <alignment horizontal="left"/>
    </xf>
    <xf numFmtId="0" fontId="28" fillId="8" borderId="24" xfId="4" applyFont="1" applyFill="1" applyBorder="1" applyAlignment="1" applyProtection="1">
      <alignment horizontal="left"/>
    </xf>
    <xf numFmtId="0" fontId="28" fillId="8" borderId="1" xfId="4" applyFont="1" applyFill="1" applyBorder="1" applyAlignment="1" applyProtection="1">
      <alignment horizontal="left"/>
    </xf>
    <xf numFmtId="0" fontId="28" fillId="8" borderId="37" xfId="2" applyFont="1" applyFill="1" applyBorder="1" applyAlignment="1" applyProtection="1">
      <alignment horizontal="left"/>
    </xf>
    <xf numFmtId="0" fontId="28" fillId="8" borderId="9" xfId="2" applyFont="1" applyFill="1" applyBorder="1" applyAlignment="1" applyProtection="1">
      <alignment horizontal="left"/>
    </xf>
    <xf numFmtId="0" fontId="30" fillId="8" borderId="37" xfId="2" applyFont="1" applyFill="1" applyBorder="1" applyAlignment="1" applyProtection="1">
      <alignment horizontal="left"/>
    </xf>
    <xf numFmtId="0" fontId="30" fillId="8" borderId="9" xfId="2" applyFont="1" applyFill="1" applyBorder="1" applyAlignment="1" applyProtection="1">
      <alignment horizontal="left"/>
    </xf>
    <xf numFmtId="0" fontId="21" fillId="0" borderId="20"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1" xfId="0" applyFont="1" applyBorder="1" applyAlignment="1" applyProtection="1">
      <alignment horizontal="center" wrapText="1"/>
    </xf>
    <xf numFmtId="0" fontId="30" fillId="14" borderId="37" xfId="4" applyFont="1" applyFill="1" applyBorder="1" applyAlignment="1" applyProtection="1">
      <alignment horizontal="left" wrapText="1"/>
      <protection locked="0"/>
    </xf>
    <xf numFmtId="0" fontId="30" fillId="14" borderId="9" xfId="4" applyFont="1" applyFill="1" applyBorder="1" applyAlignment="1" applyProtection="1">
      <alignment horizontal="left" wrapText="1"/>
      <protection locked="0"/>
    </xf>
    <xf numFmtId="0" fontId="28" fillId="14" borderId="37" xfId="2" applyFont="1" applyFill="1" applyBorder="1" applyAlignment="1">
      <alignment horizontal="left"/>
    </xf>
    <xf numFmtId="0" fontId="28" fillId="14" borderId="9" xfId="2" applyFont="1" applyFill="1" applyBorder="1" applyAlignment="1">
      <alignment horizontal="left"/>
    </xf>
    <xf numFmtId="0" fontId="28" fillId="14" borderId="24" xfId="4" applyFont="1" applyFill="1" applyBorder="1" applyAlignment="1" applyProtection="1">
      <alignment horizontal="left"/>
    </xf>
    <xf numFmtId="0" fontId="28" fillId="14" borderId="1" xfId="4" applyFont="1" applyFill="1" applyBorder="1" applyAlignment="1" applyProtection="1">
      <alignment horizontal="left"/>
    </xf>
    <xf numFmtId="0" fontId="30" fillId="14" borderId="37" xfId="2" applyFont="1" applyFill="1" applyBorder="1" applyAlignment="1" applyProtection="1">
      <alignment horizontal="left"/>
    </xf>
    <xf numFmtId="0" fontId="30" fillId="14" borderId="9" xfId="2" applyFont="1" applyFill="1" applyBorder="1" applyAlignment="1" applyProtection="1">
      <alignment horizontal="left"/>
    </xf>
    <xf numFmtId="0" fontId="26" fillId="4" borderId="24" xfId="0" applyFont="1" applyFill="1" applyBorder="1" applyAlignment="1">
      <alignment horizontal="left"/>
    </xf>
    <xf numFmtId="0" fontId="26" fillId="4" borderId="2" xfId="0" applyFont="1" applyFill="1" applyBorder="1" applyAlignment="1">
      <alignment horizontal="left"/>
    </xf>
    <xf numFmtId="0" fontId="26" fillId="4" borderId="25" xfId="0" applyFont="1" applyFill="1" applyBorder="1" applyAlignment="1">
      <alignment horizontal="left"/>
    </xf>
    <xf numFmtId="0" fontId="21" fillId="0" borderId="20"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center" wrapText="1"/>
    </xf>
    <xf numFmtId="0" fontId="21" fillId="0" borderId="2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1" fillId="0" borderId="21" xfId="0" applyFont="1" applyFill="1" applyBorder="1" applyAlignment="1" applyProtection="1">
      <alignment horizontal="center" wrapText="1"/>
    </xf>
  </cellXfs>
  <cellStyles count="16">
    <cellStyle name="Comma 2" xfId="13" xr:uid="{00000000-0005-0000-0000-000000000000}"/>
    <cellStyle name="Comma 3" xfId="5" xr:uid="{3E4BB4EF-24A0-4A0D-A654-753EF4A68A5F}"/>
    <cellStyle name="Currency" xfId="12" builtinId="4"/>
    <cellStyle name="Currency 2" xfId="6" xr:uid="{DAD72F61-E384-486D-B089-0C1DB74254F5}"/>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Percent" xfId="1" builtinId="5"/>
    <cellStyle name="Percent 2" xfId="3" xr:uid="{2CE7131C-7341-40AF-ACC1-41A26DD2D234}"/>
    <cellStyle name="Percent 2 2" xfId="8" xr:uid="{D53E6C3B-1DD0-48DB-A024-31799E7C4BBF}"/>
    <cellStyle name="Percent 2 3" xfId="11" xr:uid="{3D75DB32-2806-45AB-A9E0-159816EF1AD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28576</xdr:colOff>
      <xdr:row>7</xdr:row>
      <xdr:rowOff>171451</xdr:rowOff>
    </xdr:from>
    <xdr:ext cx="7600950" cy="2133599"/>
    <xdr:sp macro="" textlink="">
      <xdr:nvSpPr>
        <xdr:cNvPr id="3" name="TextBox 2">
          <a:extLst>
            <a:ext uri="{FF2B5EF4-FFF2-40B4-BE49-F238E27FC236}">
              <a16:creationId xmlns:a16="http://schemas.microsoft.com/office/drawing/2014/main" id="{34C5EA75-1186-461D-B8B7-676D85E5589A}"/>
            </a:ext>
          </a:extLst>
        </xdr:cNvPr>
        <xdr:cNvSpPr txBox="1"/>
      </xdr:nvSpPr>
      <xdr:spPr>
        <a:xfrm>
          <a:off x="28576" y="1543051"/>
          <a:ext cx="7600950" cy="21335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93</xdr:row>
      <xdr:rowOff>9524</xdr:rowOff>
    </xdr:from>
    <xdr:to>
      <xdr:col>11</xdr:col>
      <xdr:colOff>600075</xdr:colOff>
      <xdr:row>105</xdr:row>
      <xdr:rowOff>180975</xdr:rowOff>
    </xdr:to>
    <xdr:sp macro="" textlink="">
      <xdr:nvSpPr>
        <xdr:cNvPr id="2" name="TextBox 1">
          <a:extLst>
            <a:ext uri="{FF2B5EF4-FFF2-40B4-BE49-F238E27FC236}">
              <a16:creationId xmlns:a16="http://schemas.microsoft.com/office/drawing/2014/main" id="{EE8104F8-7D8B-4F36-88C9-18DDC14391E8}"/>
            </a:ext>
          </a:extLst>
        </xdr:cNvPr>
        <xdr:cNvSpPr txBox="1"/>
      </xdr:nvSpPr>
      <xdr:spPr>
        <a:xfrm>
          <a:off x="19050" y="18021299"/>
          <a:ext cx="7629525" cy="24574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apportion costs for telephone, rent, and internet costs equally amongst our 5 projects so each project is allocated 20% of the total costs.  Utilities budgeted include gas, electric, and water and they are apportioned equally amongst the 5 projects at 20%. We plan on renting a solar powered generator</a:t>
          </a:r>
          <a:r>
            <a:rPr lang="en-US" sz="1100" i="1" baseline="0">
              <a:solidFill>
                <a:schemeClr val="bg2">
                  <a:lumMod val="50000"/>
                </a:schemeClr>
              </a:solidFill>
            </a:rPr>
            <a:t> at $250 per month </a:t>
          </a:r>
          <a:r>
            <a:rPr lang="en-US" sz="1100" i="1">
              <a:solidFill>
                <a:schemeClr val="bg2">
                  <a:lumMod val="50000"/>
                </a:schemeClr>
              </a:solidFill>
            </a:rPr>
            <a:t>to power our mobile health clinic. We will also hire</a:t>
          </a:r>
          <a:r>
            <a:rPr lang="en-US" sz="1100" i="1" baseline="0">
              <a:solidFill>
                <a:schemeClr val="bg2">
                  <a:lumMod val="50000"/>
                </a:schemeClr>
              </a:solidFill>
            </a:rPr>
            <a:t> </a:t>
          </a:r>
          <a:r>
            <a:rPr lang="en-US" sz="1100" i="1">
              <a:solidFill>
                <a:schemeClr val="bg2">
                  <a:lumMod val="50000"/>
                </a:schemeClr>
              </a:solidFill>
            </a:rPr>
            <a:t>a security guard at at total cost of $500 and have budgeted $1500 for a mechanic to service the mobile clinic.</a:t>
          </a:r>
        </a:p>
      </xdr:txBody>
    </xdr:sp>
    <xdr:clientData/>
  </xdr:twoCellAnchor>
  <xdr:twoCellAnchor>
    <xdr:from>
      <xdr:col>0</xdr:col>
      <xdr:colOff>19050</xdr:colOff>
      <xdr:row>25</xdr:row>
      <xdr:rowOff>19050</xdr:rowOff>
    </xdr:from>
    <xdr:to>
      <xdr:col>12</xdr:col>
      <xdr:colOff>0</xdr:colOff>
      <xdr:row>37</xdr:row>
      <xdr:rowOff>180975</xdr:rowOff>
    </xdr:to>
    <xdr:sp macro="" textlink="">
      <xdr:nvSpPr>
        <xdr:cNvPr id="6" name="TextBox 5">
          <a:extLst>
            <a:ext uri="{FF2B5EF4-FFF2-40B4-BE49-F238E27FC236}">
              <a16:creationId xmlns:a16="http://schemas.microsoft.com/office/drawing/2014/main" id="{2AB6C2D2-2956-440E-8CF0-F62A6509DD06}"/>
            </a:ext>
          </a:extLst>
        </xdr:cNvPr>
        <xdr:cNvSpPr txBox="1"/>
      </xdr:nvSpPr>
      <xdr:spPr>
        <a:xfrm>
          <a:off x="19050" y="4857750"/>
          <a:ext cx="7639050" cy="24479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the case manager ensures patients attend follow up visits and connects patients to community resources </a:t>
          </a:r>
        </a:p>
      </xdr:txBody>
    </xdr:sp>
    <xdr:clientData/>
  </xdr:twoCellAnchor>
  <xdr:twoCellAnchor>
    <xdr:from>
      <xdr:col>0</xdr:col>
      <xdr:colOff>19050</xdr:colOff>
      <xdr:row>42</xdr:row>
      <xdr:rowOff>19050</xdr:rowOff>
    </xdr:from>
    <xdr:to>
      <xdr:col>12</xdr:col>
      <xdr:colOff>0</xdr:colOff>
      <xdr:row>55</xdr:row>
      <xdr:rowOff>0</xdr:rowOff>
    </xdr:to>
    <xdr:sp macro="" textlink="">
      <xdr:nvSpPr>
        <xdr:cNvPr id="7" name="TextBox 6">
          <a:extLst>
            <a:ext uri="{FF2B5EF4-FFF2-40B4-BE49-F238E27FC236}">
              <a16:creationId xmlns:a16="http://schemas.microsoft.com/office/drawing/2014/main" id="{1CC21FD3-A8AC-4781-A06D-12DCEC5A2350}"/>
            </a:ext>
          </a:extLst>
        </xdr:cNvPr>
        <xdr:cNvSpPr txBox="1"/>
      </xdr:nvSpPr>
      <xdr:spPr>
        <a:xfrm>
          <a:off x="19050" y="8286750"/>
          <a:ext cx="7639050" cy="2457450"/>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our fringe rate is 25% of salary and includes health, dental, life and FICA OR our fringe benefits include retirement at 5% salary, FICA at 7.65% of salary, health insurance at $200/month, and dental insurance at $50/month.  Fringe cost is allocated based on the FTEs for each position.</a:t>
          </a:r>
        </a:p>
      </xdr:txBody>
    </xdr:sp>
    <xdr:clientData/>
  </xdr:twoCellAnchor>
  <xdr:twoCellAnchor>
    <xdr:from>
      <xdr:col>0</xdr:col>
      <xdr:colOff>28575</xdr:colOff>
      <xdr:row>59</xdr:row>
      <xdr:rowOff>1</xdr:rowOff>
    </xdr:from>
    <xdr:to>
      <xdr:col>11</xdr:col>
      <xdr:colOff>600075</xdr:colOff>
      <xdr:row>71</xdr:row>
      <xdr:rowOff>171450</xdr:rowOff>
    </xdr:to>
    <xdr:sp macro="" textlink="">
      <xdr:nvSpPr>
        <xdr:cNvPr id="8" name="TextBox 7">
          <a:extLst>
            <a:ext uri="{FF2B5EF4-FFF2-40B4-BE49-F238E27FC236}">
              <a16:creationId xmlns:a16="http://schemas.microsoft.com/office/drawing/2014/main" id="{CE1036FA-62FA-48FB-B5D4-BF41EB85DF75}"/>
            </a:ext>
          </a:extLst>
        </xdr:cNvPr>
        <xdr:cNvSpPr txBox="1"/>
      </xdr:nvSpPr>
      <xdr:spPr>
        <a:xfrm>
          <a:off x="28575" y="11515726"/>
          <a:ext cx="7620000" cy="24574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Contracted staff include an MD at $100/hour who will work 10 hours/month seeing patients at our mobile clinic.</a:t>
          </a:r>
        </a:p>
      </xdr:txBody>
    </xdr:sp>
    <xdr:clientData/>
  </xdr:twoCellAnchor>
  <xdr:twoCellAnchor>
    <xdr:from>
      <xdr:col>0</xdr:col>
      <xdr:colOff>9525</xdr:colOff>
      <xdr:row>75</xdr:row>
      <xdr:rowOff>9525</xdr:rowOff>
    </xdr:from>
    <xdr:to>
      <xdr:col>11</xdr:col>
      <xdr:colOff>600075</xdr:colOff>
      <xdr:row>87</xdr:row>
      <xdr:rowOff>171450</xdr:rowOff>
    </xdr:to>
    <xdr:sp macro="" textlink="">
      <xdr:nvSpPr>
        <xdr:cNvPr id="9" name="TextBox 8">
          <a:extLst>
            <a:ext uri="{FF2B5EF4-FFF2-40B4-BE49-F238E27FC236}">
              <a16:creationId xmlns:a16="http://schemas.microsoft.com/office/drawing/2014/main" id="{EFA6B07C-37C5-4BB8-9568-A0843606AD18}"/>
            </a:ext>
          </a:extLst>
        </xdr:cNvPr>
        <xdr:cNvSpPr txBox="1"/>
      </xdr:nvSpPr>
      <xdr:spPr>
        <a:xfrm>
          <a:off x="9525" y="14582775"/>
          <a:ext cx="7639050" cy="24479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have a contract with Behavioral Management Services for $5,000. The agency will provide technical assistance to help integrate behavioral health into clinical</a:t>
          </a:r>
          <a:r>
            <a:rPr lang="en-US" sz="1100" i="1" baseline="0">
              <a:solidFill>
                <a:schemeClr val="bg2">
                  <a:lumMod val="50000"/>
                </a:schemeClr>
              </a:solidFill>
            </a:rPr>
            <a:t> care.</a:t>
          </a:r>
          <a:endParaRPr lang="en-US" sz="1100" i="1">
            <a:solidFill>
              <a:schemeClr val="bg2">
                <a:lumMod val="50000"/>
              </a:schemeClr>
            </a:solidFill>
          </a:endParaRPr>
        </a:p>
      </xdr:txBody>
    </xdr:sp>
    <xdr:clientData/>
  </xdr:twoCellAnchor>
  <xdr:twoCellAnchor>
    <xdr:from>
      <xdr:col>0</xdr:col>
      <xdr:colOff>9525</xdr:colOff>
      <xdr:row>110</xdr:row>
      <xdr:rowOff>0</xdr:rowOff>
    </xdr:from>
    <xdr:to>
      <xdr:col>11</xdr:col>
      <xdr:colOff>600075</xdr:colOff>
      <xdr:row>123</xdr:row>
      <xdr:rowOff>9525</xdr:rowOff>
    </xdr:to>
    <xdr:sp macro="" textlink="">
      <xdr:nvSpPr>
        <xdr:cNvPr id="10" name="TextBox 9">
          <a:extLst>
            <a:ext uri="{FF2B5EF4-FFF2-40B4-BE49-F238E27FC236}">
              <a16:creationId xmlns:a16="http://schemas.microsoft.com/office/drawing/2014/main" id="{A3806147-655E-4D4D-BEA4-C26077505E9F}"/>
            </a:ext>
          </a:extLst>
        </xdr:cNvPr>
        <xdr:cNvSpPr txBox="1"/>
      </xdr:nvSpPr>
      <xdr:spPr>
        <a:xfrm>
          <a:off x="9525" y="21640800"/>
          <a:ext cx="7610475"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supplies budgeted include printer ink, printer paper, pens, writing pads to support project activities. Medical supplies include nitrile gloves, face masks, dressings,syringes, blood glucose meters, needles, cannulas. The medical supplies will be used in the mobile clinic to treat patients. Patient education materials include 200 tobacco cessation information flyers at $.10/page and 50 healthy eating tips postcards at $1/postcard. These materials will be used to raise encourage patients to take tobacco cessation classes and encourge healthy eating for our diabetic patients. $50 dollars were budgeted for postage and delivery to send mail out educational materials.</a:t>
          </a:r>
        </a:p>
      </xdr:txBody>
    </xdr:sp>
    <xdr:clientData/>
  </xdr:twoCellAnchor>
  <xdr:twoCellAnchor>
    <xdr:from>
      <xdr:col>0</xdr:col>
      <xdr:colOff>9525</xdr:colOff>
      <xdr:row>145</xdr:row>
      <xdr:rowOff>9525</xdr:rowOff>
    </xdr:from>
    <xdr:to>
      <xdr:col>11</xdr:col>
      <xdr:colOff>600075</xdr:colOff>
      <xdr:row>158</xdr:row>
      <xdr:rowOff>9526</xdr:rowOff>
    </xdr:to>
    <xdr:sp macro="" textlink="">
      <xdr:nvSpPr>
        <xdr:cNvPr id="11" name="TextBox 10">
          <a:extLst>
            <a:ext uri="{FF2B5EF4-FFF2-40B4-BE49-F238E27FC236}">
              <a16:creationId xmlns:a16="http://schemas.microsoft.com/office/drawing/2014/main" id="{70F0F744-4C60-42CE-84A2-180FB92A57A0}"/>
            </a:ext>
          </a:extLst>
        </xdr:cNvPr>
        <xdr:cNvSpPr txBox="1"/>
      </xdr:nvSpPr>
      <xdr:spPr>
        <a:xfrm>
          <a:off x="9525" y="29270325"/>
          <a:ext cx="7610475"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anticipate 20 trips for outreach worker to check in on patients to see how they are doing. Our outreach worker and case manager will also be attending two  in state conferences during the project period. Staff</a:t>
          </a:r>
          <a:r>
            <a:rPr lang="en-US" sz="1100" i="1" baseline="0">
              <a:solidFill>
                <a:schemeClr val="bg2">
                  <a:lumMod val="50000"/>
                </a:schemeClr>
              </a:solidFill>
            </a:rPr>
            <a:t> will also travel to two in-state conferences that will each require 2 overnight stays. </a:t>
          </a:r>
          <a:endParaRPr lang="en-US" sz="1100" i="1">
            <a:solidFill>
              <a:schemeClr val="bg2">
                <a:lumMod val="50000"/>
              </a:schemeClr>
            </a:solidFill>
          </a:endParaRPr>
        </a:p>
      </xdr:txBody>
    </xdr:sp>
    <xdr:clientData/>
  </xdr:twoCellAnchor>
  <xdr:twoCellAnchor>
    <xdr:from>
      <xdr:col>0</xdr:col>
      <xdr:colOff>9525</xdr:colOff>
      <xdr:row>161</xdr:row>
      <xdr:rowOff>0</xdr:rowOff>
    </xdr:from>
    <xdr:to>
      <xdr:col>12</xdr:col>
      <xdr:colOff>0</xdr:colOff>
      <xdr:row>174</xdr:row>
      <xdr:rowOff>1</xdr:rowOff>
    </xdr:to>
    <xdr:sp macro="" textlink="">
      <xdr:nvSpPr>
        <xdr:cNvPr id="12" name="TextBox 11">
          <a:extLst>
            <a:ext uri="{FF2B5EF4-FFF2-40B4-BE49-F238E27FC236}">
              <a16:creationId xmlns:a16="http://schemas.microsoft.com/office/drawing/2014/main" id="{2F1735F1-1C85-4236-B522-50D0ED4102EF}"/>
            </a:ext>
          </a:extLst>
        </xdr:cNvPr>
        <xdr:cNvSpPr txBox="1"/>
      </xdr:nvSpPr>
      <xdr:spPr>
        <a:xfrm>
          <a:off x="9525" y="32308800"/>
          <a:ext cx="762000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the outreach worker and case manager will attend 2 conferences: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a:t>
          </a:r>
        </a:p>
      </xdr:txBody>
    </xdr:sp>
    <xdr:clientData/>
  </xdr:twoCellAnchor>
  <xdr:twoCellAnchor>
    <xdr:from>
      <xdr:col>0</xdr:col>
      <xdr:colOff>28575</xdr:colOff>
      <xdr:row>178</xdr:row>
      <xdr:rowOff>0</xdr:rowOff>
    </xdr:from>
    <xdr:to>
      <xdr:col>12</xdr:col>
      <xdr:colOff>19050</xdr:colOff>
      <xdr:row>191</xdr:row>
      <xdr:rowOff>1</xdr:rowOff>
    </xdr:to>
    <xdr:sp macro="" textlink="">
      <xdr:nvSpPr>
        <xdr:cNvPr id="13" name="TextBox 12">
          <a:extLst>
            <a:ext uri="{FF2B5EF4-FFF2-40B4-BE49-F238E27FC236}">
              <a16:creationId xmlns:a16="http://schemas.microsoft.com/office/drawing/2014/main" id="{89B84F3C-5606-436C-99B4-2D7B12738B13}"/>
            </a:ext>
          </a:extLst>
        </xdr:cNvPr>
        <xdr:cNvSpPr txBox="1"/>
      </xdr:nvSpPr>
      <xdr:spPr>
        <a:xfrm>
          <a:off x="28575" y="34613850"/>
          <a:ext cx="765810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Marketing and awareness materials include 200 mobile clinic informational flyers at $.10/flyer, 2 PSAs about the mobile clinic at $500/PSA, 50 brochures about the health center services at $2/brochure. These materials will be used to advertise the mobile clinic  and health center services and encourage residents to access these services.</a:t>
          </a:r>
        </a:p>
      </xdr:txBody>
    </xdr:sp>
    <xdr:clientData/>
  </xdr:twoCellAnchor>
  <xdr:twoCellAnchor>
    <xdr:from>
      <xdr:col>0</xdr:col>
      <xdr:colOff>19050</xdr:colOff>
      <xdr:row>194</xdr:row>
      <xdr:rowOff>19050</xdr:rowOff>
    </xdr:from>
    <xdr:to>
      <xdr:col>12</xdr:col>
      <xdr:colOff>19050</xdr:colOff>
      <xdr:row>207</xdr:row>
      <xdr:rowOff>19051</xdr:rowOff>
    </xdr:to>
    <xdr:sp macro="" textlink="">
      <xdr:nvSpPr>
        <xdr:cNvPr id="14" name="TextBox 13">
          <a:extLst>
            <a:ext uri="{FF2B5EF4-FFF2-40B4-BE49-F238E27FC236}">
              <a16:creationId xmlns:a16="http://schemas.microsoft.com/office/drawing/2014/main" id="{23ABC1EE-F30A-4F37-B95D-159109DFA6BC}"/>
            </a:ext>
          </a:extLst>
        </xdr:cNvPr>
        <xdr:cNvSpPr txBox="1"/>
      </xdr:nvSpPr>
      <xdr:spPr>
        <a:xfrm>
          <a:off x="19050" y="37680900"/>
          <a:ext cx="7667625"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budgeted $1000 for a vendor to complete our annual audit as well as $500 for IT services to maintain our servers.</a:t>
          </a:r>
        </a:p>
      </xdr:txBody>
    </xdr:sp>
    <xdr:clientData/>
  </xdr:twoCellAnchor>
  <xdr:twoCellAnchor>
    <xdr:from>
      <xdr:col>0</xdr:col>
      <xdr:colOff>28575</xdr:colOff>
      <xdr:row>226</xdr:row>
      <xdr:rowOff>9525</xdr:rowOff>
    </xdr:from>
    <xdr:to>
      <xdr:col>12</xdr:col>
      <xdr:colOff>9525</xdr:colOff>
      <xdr:row>239</xdr:row>
      <xdr:rowOff>9526</xdr:rowOff>
    </xdr:to>
    <xdr:sp macro="" textlink="">
      <xdr:nvSpPr>
        <xdr:cNvPr id="16" name="TextBox 15">
          <a:extLst>
            <a:ext uri="{FF2B5EF4-FFF2-40B4-BE49-F238E27FC236}">
              <a16:creationId xmlns:a16="http://schemas.microsoft.com/office/drawing/2014/main" id="{7FAB91D2-E63A-4306-B07E-F53A77B4DC58}"/>
            </a:ext>
          </a:extLst>
        </xdr:cNvPr>
        <xdr:cNvSpPr txBox="1"/>
      </xdr:nvSpPr>
      <xdr:spPr>
        <a:xfrm>
          <a:off x="28575" y="43595925"/>
          <a:ext cx="763905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will purchase two practice exam tables at an estimated costs of $800/table. The tables will replace the current exam tables in the mobile clinic and will be used to support patient care activities.</a:t>
          </a:r>
        </a:p>
      </xdr:txBody>
    </xdr:sp>
    <xdr:clientData/>
  </xdr:twoCellAnchor>
  <xdr:twoCellAnchor>
    <xdr:from>
      <xdr:col>0</xdr:col>
      <xdr:colOff>38101</xdr:colOff>
      <xdr:row>210</xdr:row>
      <xdr:rowOff>0</xdr:rowOff>
    </xdr:from>
    <xdr:to>
      <xdr:col>12</xdr:col>
      <xdr:colOff>1</xdr:colOff>
      <xdr:row>222</xdr:row>
      <xdr:rowOff>180975</xdr:rowOff>
    </xdr:to>
    <xdr:sp macro="" textlink="">
      <xdr:nvSpPr>
        <xdr:cNvPr id="17" name="TextBox 16">
          <a:extLst>
            <a:ext uri="{FF2B5EF4-FFF2-40B4-BE49-F238E27FC236}">
              <a16:creationId xmlns:a16="http://schemas.microsoft.com/office/drawing/2014/main" id="{15E12AD9-568D-4127-8220-AB849D717338}"/>
            </a:ext>
          </a:extLst>
        </xdr:cNvPr>
        <xdr:cNvSpPr txBox="1"/>
      </xdr:nvSpPr>
      <xdr:spPr>
        <a:xfrm>
          <a:off x="38101" y="40319325"/>
          <a:ext cx="7620000" cy="24669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twoCellAnchor>
    <xdr:from>
      <xdr:col>0</xdr:col>
      <xdr:colOff>28576</xdr:colOff>
      <xdr:row>126</xdr:row>
      <xdr:rowOff>0</xdr:rowOff>
    </xdr:from>
    <xdr:to>
      <xdr:col>12</xdr:col>
      <xdr:colOff>9526</xdr:colOff>
      <xdr:row>139</xdr:row>
      <xdr:rowOff>1</xdr:rowOff>
    </xdr:to>
    <xdr:sp macro="" textlink="">
      <xdr:nvSpPr>
        <xdr:cNvPr id="18" name="TextBox 17">
          <a:extLst>
            <a:ext uri="{FF2B5EF4-FFF2-40B4-BE49-F238E27FC236}">
              <a16:creationId xmlns:a16="http://schemas.microsoft.com/office/drawing/2014/main" id="{0FA6D470-2AD9-44D1-99B7-257E2FEDEBD0}"/>
            </a:ext>
          </a:extLst>
        </xdr:cNvPr>
        <xdr:cNvSpPr txBox="1"/>
      </xdr:nvSpPr>
      <xdr:spPr>
        <a:xfrm>
          <a:off x="28576" y="24498300"/>
          <a:ext cx="763905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pageSetUpPr fitToPage="1"/>
  </sheetPr>
  <dimension ref="A1:O22"/>
  <sheetViews>
    <sheetView zoomScaleNormal="100" workbookViewId="0">
      <selection activeCell="A2" sqref="A2:L2"/>
    </sheetView>
  </sheetViews>
  <sheetFormatPr defaultColWidth="8.7109375" defaultRowHeight="14.25" x14ac:dyDescent="0.2"/>
  <cols>
    <col min="1" max="1" width="24.28515625" style="279" customWidth="1"/>
    <col min="2" max="11" width="16.7109375" style="279" customWidth="1"/>
    <col min="12" max="12" width="12.7109375" style="279" bestFit="1" customWidth="1"/>
    <col min="13" max="16384" width="8.7109375" style="279"/>
  </cols>
  <sheetData>
    <row r="1" spans="1:15" s="278" customFormat="1" ht="18.75" customHeight="1" x14ac:dyDescent="0.25">
      <c r="A1" s="480" t="s">
        <v>122</v>
      </c>
      <c r="B1" s="480"/>
      <c r="C1" s="480"/>
      <c r="D1" s="480"/>
      <c r="E1" s="480"/>
      <c r="F1" s="480"/>
      <c r="G1" s="480"/>
      <c r="H1" s="480"/>
      <c r="I1" s="480"/>
      <c r="J1" s="480"/>
      <c r="K1" s="480"/>
      <c r="L1" s="480"/>
      <c r="M1" s="277"/>
      <c r="N1" s="277"/>
      <c r="O1" s="277"/>
    </row>
    <row r="2" spans="1:15" s="278" customFormat="1" ht="15" x14ac:dyDescent="0.25">
      <c r="A2" s="480" t="s">
        <v>196</v>
      </c>
      <c r="B2" s="480"/>
      <c r="C2" s="480"/>
      <c r="D2" s="480"/>
      <c r="E2" s="480"/>
      <c r="F2" s="480"/>
      <c r="G2" s="480"/>
      <c r="H2" s="480"/>
      <c r="I2" s="480"/>
      <c r="J2" s="480"/>
      <c r="K2" s="480"/>
      <c r="L2" s="480"/>
      <c r="M2" s="277"/>
      <c r="N2" s="277"/>
      <c r="O2" s="277"/>
    </row>
    <row r="3" spans="1:15" ht="18" x14ac:dyDescent="0.25">
      <c r="A3" s="481" t="s">
        <v>123</v>
      </c>
      <c r="B3" s="481"/>
      <c r="C3" s="481"/>
      <c r="D3" s="481"/>
      <c r="E3" s="481"/>
      <c r="F3" s="481"/>
      <c r="G3" s="481"/>
      <c r="H3" s="481"/>
      <c r="I3" s="481"/>
      <c r="J3" s="481"/>
      <c r="K3" s="481"/>
      <c r="L3" s="481"/>
    </row>
    <row r="4" spans="1:15" ht="15" customHeight="1" x14ac:dyDescent="0.2">
      <c r="B4" s="443"/>
    </row>
    <row r="5" spans="1:15" ht="15" x14ac:dyDescent="0.25">
      <c r="A5" s="444" t="s">
        <v>61</v>
      </c>
      <c r="B5" s="468"/>
      <c r="C5" s="469"/>
      <c r="D5" s="469"/>
      <c r="E5" s="470"/>
      <c r="F5" s="418"/>
      <c r="G5" s="418"/>
      <c r="H5" s="418"/>
      <c r="I5" s="418"/>
      <c r="J5" s="418"/>
      <c r="K5" s="418"/>
      <c r="L5" s="418"/>
    </row>
    <row r="6" spans="1:15" ht="15" x14ac:dyDescent="0.25">
      <c r="A6" s="418"/>
      <c r="B6" s="418"/>
      <c r="C6" s="418"/>
      <c r="D6" s="418"/>
      <c r="E6" s="418"/>
      <c r="F6" s="418"/>
      <c r="G6" s="418"/>
      <c r="H6" s="418"/>
      <c r="I6" s="418"/>
      <c r="J6" s="418"/>
      <c r="K6" s="418"/>
      <c r="L6" s="418"/>
    </row>
    <row r="7" spans="1:15" x14ac:dyDescent="0.2">
      <c r="A7" s="471" t="s">
        <v>188</v>
      </c>
      <c r="B7" s="472"/>
      <c r="C7" s="472"/>
      <c r="D7" s="472"/>
      <c r="E7" s="472"/>
      <c r="F7" s="472"/>
      <c r="G7" s="472"/>
      <c r="H7" s="472"/>
      <c r="I7" s="472"/>
      <c r="J7" s="472"/>
      <c r="K7" s="472"/>
      <c r="L7" s="473"/>
    </row>
    <row r="8" spans="1:15" ht="20.25" customHeight="1" x14ac:dyDescent="0.2">
      <c r="A8" s="474"/>
      <c r="B8" s="475"/>
      <c r="C8" s="475"/>
      <c r="D8" s="475"/>
      <c r="E8" s="475"/>
      <c r="F8" s="475"/>
      <c r="G8" s="475"/>
      <c r="H8" s="475"/>
      <c r="I8" s="475"/>
      <c r="J8" s="475"/>
      <c r="K8" s="475"/>
      <c r="L8" s="476"/>
    </row>
    <row r="9" spans="1:15" ht="42.75" customHeight="1" x14ac:dyDescent="0.2">
      <c r="A9" s="477"/>
      <c r="B9" s="478"/>
      <c r="C9" s="478"/>
      <c r="D9" s="478"/>
      <c r="E9" s="478"/>
      <c r="F9" s="478"/>
      <c r="G9" s="478"/>
      <c r="H9" s="478"/>
      <c r="I9" s="478"/>
      <c r="J9" s="478"/>
      <c r="K9" s="478"/>
      <c r="L9" s="479"/>
    </row>
    <row r="10" spans="1:15" ht="15" x14ac:dyDescent="0.2">
      <c r="A10" s="417"/>
      <c r="B10" s="417"/>
      <c r="C10" s="417"/>
      <c r="D10" s="417"/>
      <c r="E10" s="417"/>
      <c r="F10" s="417"/>
      <c r="G10" s="417"/>
      <c r="H10" s="417"/>
      <c r="I10" s="417"/>
      <c r="J10" s="417"/>
      <c r="K10" s="417"/>
      <c r="L10" s="417"/>
    </row>
    <row r="11" spans="1:15" x14ac:dyDescent="0.2">
      <c r="A11" s="400"/>
      <c r="B11" s="368" t="s">
        <v>60</v>
      </c>
      <c r="C11" s="368" t="s">
        <v>59</v>
      </c>
      <c r="D11" s="401" t="s">
        <v>58</v>
      </c>
      <c r="E11" s="368" t="s">
        <v>57</v>
      </c>
      <c r="F11" s="368" t="s">
        <v>56</v>
      </c>
      <c r="G11" s="368" t="s">
        <v>55</v>
      </c>
      <c r="H11" s="368" t="s">
        <v>54</v>
      </c>
      <c r="I11" s="368" t="s">
        <v>53</v>
      </c>
      <c r="J11" s="368" t="s">
        <v>52</v>
      </c>
      <c r="K11" s="368" t="s">
        <v>51</v>
      </c>
      <c r="L11" s="280" t="s">
        <v>50</v>
      </c>
      <c r="M11" s="35"/>
      <c r="N11" s="35"/>
      <c r="O11" s="35"/>
    </row>
    <row r="12" spans="1:15" x14ac:dyDescent="0.2">
      <c r="A12" s="401" t="s">
        <v>49</v>
      </c>
      <c r="B12" s="402"/>
      <c r="C12" s="402"/>
      <c r="D12" s="402"/>
      <c r="E12" s="402"/>
      <c r="F12" s="402"/>
      <c r="G12" s="403"/>
      <c r="H12" s="403"/>
      <c r="I12" s="403"/>
      <c r="J12" s="403"/>
      <c r="K12" s="403"/>
      <c r="L12" s="288"/>
      <c r="M12" s="35"/>
      <c r="N12" s="35"/>
      <c r="O12" s="35"/>
    </row>
    <row r="13" spans="1:15" x14ac:dyDescent="0.2">
      <c r="A13" s="401" t="s">
        <v>148</v>
      </c>
      <c r="B13" s="404" t="s">
        <v>42</v>
      </c>
      <c r="C13" s="404" t="s">
        <v>42</v>
      </c>
      <c r="D13" s="404" t="s">
        <v>42</v>
      </c>
      <c r="E13" s="404" t="s">
        <v>42</v>
      </c>
      <c r="F13" s="404" t="s">
        <v>42</v>
      </c>
      <c r="G13" s="405" t="s">
        <v>42</v>
      </c>
      <c r="H13" s="405" t="s">
        <v>42</v>
      </c>
      <c r="I13" s="405" t="s">
        <v>42</v>
      </c>
      <c r="J13" s="405" t="s">
        <v>42</v>
      </c>
      <c r="K13" s="405" t="s">
        <v>42</v>
      </c>
      <c r="L13" s="288"/>
      <c r="M13" s="35"/>
      <c r="N13" s="35"/>
      <c r="O13" s="35"/>
    </row>
    <row r="14" spans="1:15" x14ac:dyDescent="0.2">
      <c r="A14" s="431" t="s">
        <v>48</v>
      </c>
      <c r="B14" s="406"/>
      <c r="C14" s="406"/>
      <c r="D14" s="407"/>
      <c r="E14" s="407"/>
      <c r="F14" s="407"/>
      <c r="G14" s="407"/>
      <c r="H14" s="407"/>
      <c r="I14" s="407"/>
      <c r="J14" s="407"/>
      <c r="K14" s="407"/>
      <c r="L14" s="289">
        <f>SUM(B14:K14)</f>
        <v>0</v>
      </c>
      <c r="M14" s="35"/>
      <c r="N14" s="35"/>
      <c r="O14" s="35"/>
    </row>
    <row r="15" spans="1:15" ht="38.25" x14ac:dyDescent="0.2">
      <c r="A15" s="408" t="s">
        <v>134</v>
      </c>
      <c r="B15" s="409"/>
      <c r="C15" s="407"/>
      <c r="D15" s="407"/>
      <c r="E15" s="407"/>
      <c r="F15" s="407"/>
      <c r="G15" s="407"/>
      <c r="H15" s="407"/>
      <c r="I15" s="407"/>
      <c r="J15" s="407"/>
      <c r="K15" s="407"/>
      <c r="L15" s="289">
        <f>SUM(B15:K15)</f>
        <v>0</v>
      </c>
      <c r="M15" s="35"/>
      <c r="N15" s="35"/>
      <c r="O15" s="35"/>
    </row>
    <row r="16" spans="1:15" x14ac:dyDescent="0.2">
      <c r="A16" s="143"/>
      <c r="B16" s="410"/>
      <c r="C16" s="410"/>
      <c r="D16" s="410"/>
      <c r="E16" s="410"/>
      <c r="F16" s="410"/>
      <c r="G16" s="410"/>
      <c r="H16" s="410"/>
      <c r="I16" s="410"/>
      <c r="J16" s="410"/>
      <c r="K16" s="410"/>
      <c r="L16" s="281"/>
      <c r="M16" s="35"/>
      <c r="N16" s="35"/>
      <c r="O16" s="35"/>
    </row>
    <row r="17" spans="1:15" x14ac:dyDescent="0.2">
      <c r="A17" s="411" t="s">
        <v>47</v>
      </c>
      <c r="B17" s="412"/>
      <c r="C17" s="412"/>
      <c r="D17" s="412"/>
      <c r="E17" s="412"/>
      <c r="F17" s="412"/>
      <c r="G17" s="412"/>
      <c r="H17" s="412"/>
      <c r="I17" s="412"/>
      <c r="J17" s="412"/>
      <c r="K17" s="412"/>
      <c r="L17" s="290">
        <f>SUM(B17:K17)</f>
        <v>0</v>
      </c>
      <c r="M17" s="35"/>
      <c r="N17" s="35"/>
      <c r="O17" s="35"/>
    </row>
    <row r="18" spans="1:15" x14ac:dyDescent="0.2">
      <c r="A18" s="413" t="s">
        <v>45</v>
      </c>
      <c r="B18" s="414"/>
      <c r="C18" s="414"/>
      <c r="D18" s="414"/>
      <c r="E18" s="414"/>
      <c r="F18" s="412"/>
      <c r="G18" s="412"/>
      <c r="H18" s="412"/>
      <c r="I18" s="412"/>
      <c r="J18" s="412"/>
      <c r="K18" s="412"/>
      <c r="L18" s="290">
        <f>SUM(B18:K18)</f>
        <v>0</v>
      </c>
      <c r="M18" s="35"/>
      <c r="N18" s="35"/>
      <c r="O18" s="35"/>
    </row>
    <row r="19" spans="1:15" x14ac:dyDescent="0.2">
      <c r="A19" s="143"/>
      <c r="B19" s="410"/>
      <c r="C19" s="410"/>
      <c r="D19" s="410"/>
      <c r="E19" s="410"/>
      <c r="F19" s="410"/>
      <c r="G19" s="410"/>
      <c r="H19" s="410"/>
      <c r="I19" s="410"/>
      <c r="J19" s="410"/>
      <c r="K19" s="410"/>
      <c r="L19" s="282"/>
    </row>
    <row r="20" spans="1:15" x14ac:dyDescent="0.2">
      <c r="A20" s="411" t="s">
        <v>46</v>
      </c>
      <c r="B20" s="412"/>
      <c r="C20" s="412"/>
      <c r="D20" s="412"/>
      <c r="E20" s="412"/>
      <c r="F20" s="412"/>
      <c r="G20" s="412"/>
      <c r="H20" s="412"/>
      <c r="I20" s="412"/>
      <c r="J20" s="412"/>
      <c r="K20" s="412"/>
      <c r="L20" s="290">
        <f>SUM(B20:K20)</f>
        <v>0</v>
      </c>
    </row>
    <row r="21" spans="1:15" x14ac:dyDescent="0.2">
      <c r="A21" s="413" t="s">
        <v>45</v>
      </c>
      <c r="B21" s="414"/>
      <c r="C21" s="414"/>
      <c r="D21" s="414"/>
      <c r="E21" s="414"/>
      <c r="F21" s="412"/>
      <c r="G21" s="412"/>
      <c r="H21" s="412"/>
      <c r="I21" s="412"/>
      <c r="J21" s="412"/>
      <c r="K21" s="412"/>
      <c r="L21" s="290">
        <f>SUM(B21:K21)</f>
        <v>0</v>
      </c>
    </row>
    <row r="22" spans="1:15" x14ac:dyDescent="0.2">
      <c r="D22" s="283"/>
    </row>
  </sheetData>
  <sheetProtection selectLockedCells="1"/>
  <mergeCells count="5">
    <mergeCell ref="B5:E5"/>
    <mergeCell ref="A7:L9"/>
    <mergeCell ref="A2:L2"/>
    <mergeCell ref="A1:L1"/>
    <mergeCell ref="A3:L3"/>
  </mergeCell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94</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30</v>
      </c>
      <c r="E13" s="333" t="s">
        <v>103</v>
      </c>
      <c r="F13" s="330" t="s">
        <v>23</v>
      </c>
      <c r="G13" s="127" t="s">
        <v>22</v>
      </c>
      <c r="H13" s="172" t="s">
        <v>21</v>
      </c>
    </row>
    <row r="14" spans="1:14" x14ac:dyDescent="0.25">
      <c r="A14" s="169"/>
      <c r="B14" s="108" t="str">
        <f>Personnel!B13</f>
        <v>Define</v>
      </c>
      <c r="C14" s="109">
        <f>Personnel!B18</f>
        <v>0</v>
      </c>
      <c r="D14" s="135"/>
      <c r="E14" s="334"/>
      <c r="F14" s="331">
        <f>November!F14+D14+E14</f>
        <v>0</v>
      </c>
      <c r="G14" s="85">
        <f>C14-F14</f>
        <v>0</v>
      </c>
      <c r="H14" s="173" t="e">
        <f>F14/C14</f>
        <v>#DIV/0!</v>
      </c>
    </row>
    <row r="15" spans="1:14" x14ac:dyDescent="0.25">
      <c r="A15" s="169"/>
      <c r="B15" s="110" t="str">
        <f>Personnel!C13</f>
        <v>Define</v>
      </c>
      <c r="C15" s="109">
        <f>Personnel!C18</f>
        <v>0</v>
      </c>
      <c r="D15" s="136"/>
      <c r="E15" s="334"/>
      <c r="F15" s="331">
        <f>November!F15+D15+E15</f>
        <v>0</v>
      </c>
      <c r="G15" s="85">
        <f t="shared" ref="G15:G23" si="0">C15-F15</f>
        <v>0</v>
      </c>
      <c r="H15" s="173" t="e">
        <f>F15/C15</f>
        <v>#DIV/0!</v>
      </c>
    </row>
    <row r="16" spans="1:14" x14ac:dyDescent="0.25">
      <c r="A16" s="169"/>
      <c r="B16" s="108" t="str">
        <f>Personnel!D13</f>
        <v>Define</v>
      </c>
      <c r="C16" s="109">
        <f>Personnel!D18</f>
        <v>0</v>
      </c>
      <c r="D16" s="136"/>
      <c r="E16" s="334"/>
      <c r="F16" s="331">
        <f>November!F16+D16+E16</f>
        <v>0</v>
      </c>
      <c r="G16" s="85">
        <f t="shared" si="0"/>
        <v>0</v>
      </c>
      <c r="H16" s="173" t="e">
        <f>F16/C16</f>
        <v>#DIV/0!</v>
      </c>
    </row>
    <row r="17" spans="1:9" x14ac:dyDescent="0.25">
      <c r="A17" s="169"/>
      <c r="B17" s="108" t="str">
        <f>Personnel!E13</f>
        <v>Define</v>
      </c>
      <c r="C17" s="109">
        <f>Personnel!E18</f>
        <v>0</v>
      </c>
      <c r="D17" s="136"/>
      <c r="E17" s="334"/>
      <c r="F17" s="331">
        <f>November!F17+D17+E17</f>
        <v>0</v>
      </c>
      <c r="G17" s="85">
        <f t="shared" si="0"/>
        <v>0</v>
      </c>
      <c r="H17" s="173" t="e">
        <f t="shared" ref="H17:H23" si="1">F17/C17</f>
        <v>#DIV/0!</v>
      </c>
    </row>
    <row r="18" spans="1:9" x14ac:dyDescent="0.25">
      <c r="A18" s="169"/>
      <c r="B18" s="108" t="str">
        <f>Personnel!F13</f>
        <v>Define</v>
      </c>
      <c r="C18" s="109">
        <f>Personnel!F18</f>
        <v>0</v>
      </c>
      <c r="D18" s="136"/>
      <c r="E18" s="334"/>
      <c r="F18" s="331">
        <f>November!F18+D18+E18</f>
        <v>0</v>
      </c>
      <c r="G18" s="85">
        <f t="shared" si="0"/>
        <v>0</v>
      </c>
      <c r="H18" s="173" t="e">
        <f t="shared" si="1"/>
        <v>#DIV/0!</v>
      </c>
    </row>
    <row r="19" spans="1:9" x14ac:dyDescent="0.25">
      <c r="A19" s="169"/>
      <c r="B19" s="108" t="str">
        <f>Personnel!G13</f>
        <v>Define</v>
      </c>
      <c r="C19" s="109">
        <f>Personnel!G18</f>
        <v>0</v>
      </c>
      <c r="D19" s="136"/>
      <c r="E19" s="334"/>
      <c r="F19" s="331">
        <f>November!F19+D19+E19</f>
        <v>0</v>
      </c>
      <c r="G19" s="85">
        <f t="shared" si="0"/>
        <v>0</v>
      </c>
      <c r="H19" s="173" t="e">
        <f t="shared" si="1"/>
        <v>#DIV/0!</v>
      </c>
    </row>
    <row r="20" spans="1:9" x14ac:dyDescent="0.25">
      <c r="A20" s="169"/>
      <c r="B20" s="108" t="str">
        <f>Personnel!H13</f>
        <v>Define</v>
      </c>
      <c r="C20" s="109">
        <f>Personnel!H18</f>
        <v>0</v>
      </c>
      <c r="D20" s="136"/>
      <c r="E20" s="334"/>
      <c r="F20" s="331">
        <f>November!F20+D20+E20</f>
        <v>0</v>
      </c>
      <c r="G20" s="85">
        <f t="shared" si="0"/>
        <v>0</v>
      </c>
      <c r="H20" s="173" t="e">
        <f t="shared" si="1"/>
        <v>#DIV/0!</v>
      </c>
    </row>
    <row r="21" spans="1:9" x14ac:dyDescent="0.25">
      <c r="A21" s="169"/>
      <c r="B21" s="108" t="str">
        <f>Personnel!I13</f>
        <v>Define</v>
      </c>
      <c r="C21" s="109">
        <f>Personnel!I18</f>
        <v>0</v>
      </c>
      <c r="D21" s="136"/>
      <c r="E21" s="334"/>
      <c r="F21" s="331">
        <f>November!F21+D21+E21</f>
        <v>0</v>
      </c>
      <c r="G21" s="85">
        <f t="shared" si="0"/>
        <v>0</v>
      </c>
      <c r="H21" s="173" t="e">
        <f t="shared" si="1"/>
        <v>#DIV/0!</v>
      </c>
    </row>
    <row r="22" spans="1:9" x14ac:dyDescent="0.25">
      <c r="A22" s="169"/>
      <c r="B22" s="108" t="str">
        <f>Personnel!J13</f>
        <v>Define</v>
      </c>
      <c r="C22" s="109">
        <f>Personnel!J18</f>
        <v>0</v>
      </c>
      <c r="D22" s="136"/>
      <c r="E22" s="334"/>
      <c r="F22" s="331">
        <f>November!F22+D22+E22</f>
        <v>0</v>
      </c>
      <c r="G22" s="85">
        <f t="shared" si="0"/>
        <v>0</v>
      </c>
      <c r="H22" s="173" t="e">
        <f t="shared" si="1"/>
        <v>#DIV/0!</v>
      </c>
      <c r="I22" s="103"/>
    </row>
    <row r="23" spans="1:9" x14ac:dyDescent="0.25">
      <c r="A23" s="169"/>
      <c r="B23" s="108" t="str">
        <f>Personnel!K13</f>
        <v>Define</v>
      </c>
      <c r="C23" s="109">
        <f>Personnel!K18</f>
        <v>0</v>
      </c>
      <c r="D23" s="136"/>
      <c r="E23" s="334"/>
      <c r="F23" s="331">
        <f>November!F23+D23+E23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30</v>
      </c>
      <c r="E27" s="333" t="s">
        <v>103</v>
      </c>
      <c r="F27" s="330" t="s">
        <v>23</v>
      </c>
      <c r="G27" s="127" t="s">
        <v>22</v>
      </c>
      <c r="H27" s="172" t="s">
        <v>21</v>
      </c>
    </row>
    <row r="28" spans="1:9" x14ac:dyDescent="0.25">
      <c r="A28" s="169"/>
      <c r="B28" s="108" t="str">
        <f>Personnel!B13</f>
        <v>Define</v>
      </c>
      <c r="C28" s="18">
        <f>Personnel!B21</f>
        <v>0</v>
      </c>
      <c r="D28" s="137"/>
      <c r="E28" s="334"/>
      <c r="F28" s="337">
        <f>November!F28+D28+E28</f>
        <v>0</v>
      </c>
      <c r="G28" s="20">
        <f>C28-F28</f>
        <v>0</v>
      </c>
      <c r="H28" s="173" t="e">
        <f>F28/C28</f>
        <v>#DIV/0!</v>
      </c>
    </row>
    <row r="29" spans="1:9" x14ac:dyDescent="0.25">
      <c r="A29" s="169"/>
      <c r="B29" s="108" t="str">
        <f>Personnel!C13</f>
        <v>Define</v>
      </c>
      <c r="C29" s="18">
        <f>Personnel!C21</f>
        <v>0</v>
      </c>
      <c r="D29" s="138"/>
      <c r="E29" s="334"/>
      <c r="F29" s="337">
        <f>November!F29+D29+E29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November!F30+D30+E30</f>
        <v>0</v>
      </c>
      <c r="G30" s="20">
        <f t="shared" si="2"/>
        <v>0</v>
      </c>
      <c r="H30" s="173" t="e">
        <f t="shared" si="3"/>
        <v>#DIV/0!</v>
      </c>
    </row>
    <row r="31" spans="1:9" x14ac:dyDescent="0.25">
      <c r="A31" s="169"/>
      <c r="B31" s="108" t="str">
        <f>Personnel!E13</f>
        <v>Define</v>
      </c>
      <c r="C31" s="18">
        <f>Personnel!E21</f>
        <v>0</v>
      </c>
      <c r="D31" s="138"/>
      <c r="E31" s="334"/>
      <c r="F31" s="337">
        <f>November!F31+D31+E31</f>
        <v>0</v>
      </c>
      <c r="G31" s="20">
        <f t="shared" si="2"/>
        <v>0</v>
      </c>
      <c r="H31" s="173" t="e">
        <f t="shared" si="3"/>
        <v>#DIV/0!</v>
      </c>
    </row>
    <row r="32" spans="1:9" x14ac:dyDescent="0.25">
      <c r="A32" s="169"/>
      <c r="B32" s="108" t="str">
        <f>Personnel!F13</f>
        <v>Define</v>
      </c>
      <c r="C32" s="18">
        <f>Personnel!F21</f>
        <v>0</v>
      </c>
      <c r="D32" s="137"/>
      <c r="E32" s="334"/>
      <c r="F32" s="337">
        <f>November!F32+D32+E32</f>
        <v>0</v>
      </c>
      <c r="G32" s="20">
        <f t="shared" si="2"/>
        <v>0</v>
      </c>
      <c r="H32" s="173" t="e">
        <f t="shared" si="3"/>
        <v>#DIV/0!</v>
      </c>
    </row>
    <row r="33" spans="1:9" x14ac:dyDescent="0.25">
      <c r="A33" s="169"/>
      <c r="B33" s="108" t="str">
        <f>Personnel!G13</f>
        <v>Define</v>
      </c>
      <c r="C33" s="18">
        <f>Personnel!G21</f>
        <v>0</v>
      </c>
      <c r="D33" s="138"/>
      <c r="E33" s="334"/>
      <c r="F33" s="337">
        <f>November!F33+D33+E33</f>
        <v>0</v>
      </c>
      <c r="G33" s="20">
        <f t="shared" si="2"/>
        <v>0</v>
      </c>
      <c r="H33" s="173" t="e">
        <f t="shared" si="3"/>
        <v>#DIV/0!</v>
      </c>
    </row>
    <row r="34" spans="1:9" x14ac:dyDescent="0.25">
      <c r="A34" s="169"/>
      <c r="B34" s="108" t="str">
        <f>Personnel!H13</f>
        <v>Define</v>
      </c>
      <c r="C34" s="18">
        <f>Personnel!H21</f>
        <v>0</v>
      </c>
      <c r="D34" s="137"/>
      <c r="E34" s="334"/>
      <c r="F34" s="337">
        <f>November!F34+D34+E34</f>
        <v>0</v>
      </c>
      <c r="G34" s="20">
        <f t="shared" si="2"/>
        <v>0</v>
      </c>
      <c r="H34" s="173" t="e">
        <f t="shared" si="3"/>
        <v>#DIV/0!</v>
      </c>
    </row>
    <row r="35" spans="1:9" x14ac:dyDescent="0.25">
      <c r="A35" s="169"/>
      <c r="B35" s="108" t="str">
        <f>Personnel!I13</f>
        <v>Define</v>
      </c>
      <c r="C35" s="18">
        <f>Personnel!I21</f>
        <v>0</v>
      </c>
      <c r="D35" s="137"/>
      <c r="E35" s="334"/>
      <c r="F35" s="337">
        <f>November!F35+D35+E35</f>
        <v>0</v>
      </c>
      <c r="G35" s="20">
        <f t="shared" si="2"/>
        <v>0</v>
      </c>
      <c r="H35" s="173" t="e">
        <f t="shared" si="3"/>
        <v>#DIV/0!</v>
      </c>
    </row>
    <row r="36" spans="1:9" x14ac:dyDescent="0.25">
      <c r="A36" s="169"/>
      <c r="B36" s="108" t="str">
        <f>Personnel!J13</f>
        <v>Define</v>
      </c>
      <c r="C36" s="28">
        <f>Personnel!J21</f>
        <v>0</v>
      </c>
      <c r="D36" s="137"/>
      <c r="E36" s="334"/>
      <c r="F36" s="337">
        <f>November!F36+D36+E36</f>
        <v>0</v>
      </c>
      <c r="G36" s="20">
        <f t="shared" si="2"/>
        <v>0</v>
      </c>
      <c r="H36" s="173" t="e">
        <f t="shared" si="3"/>
        <v>#DIV/0!</v>
      </c>
    </row>
    <row r="37" spans="1:9" x14ac:dyDescent="0.25">
      <c r="A37" s="169"/>
      <c r="B37" s="108" t="str">
        <f>Personnel!K13</f>
        <v>Define</v>
      </c>
      <c r="C37" s="18">
        <f>Personnel!K21</f>
        <v>0</v>
      </c>
      <c r="D37" s="138"/>
      <c r="E37" s="334"/>
      <c r="F37" s="337">
        <f>November!F37+D37+E37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30</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November!F42+D42+E42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November!F43+D43+E43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November!F44+D44+E44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November!F45+D45+E45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November!F46+D46+E46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November!F47+D47+E47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November!F49+D49+E49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November!F50+D50+E50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November!F51+D51+E51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November!F52+D52+E52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30</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November!F57+D57+E57</f>
        <v>0</v>
      </c>
      <c r="G57" s="92">
        <f>C57-F57</f>
        <v>0</v>
      </c>
      <c r="H57" s="178" t="e">
        <f>F57/C57</f>
        <v>#DIV/0!</v>
      </c>
    </row>
    <row r="58" spans="1:9" s="88" customFormat="1" ht="14.25" x14ac:dyDescent="0.2">
      <c r="A58" s="177"/>
      <c r="B58" s="12" t="str">
        <f>'Line Item Budget'!A36</f>
        <v>Utilities</v>
      </c>
      <c r="C58" s="21">
        <f>'Line Item Budget'!C36</f>
        <v>0</v>
      </c>
      <c r="D58" s="139"/>
      <c r="E58" s="344"/>
      <c r="F58" s="341">
        <f>November!F58+D58+E58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November!F59+D59+E59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November!F60+D60+E60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November!F61+D61+E61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November!F62+D62+E62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November!F63+D63+E63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November!F64+D64+E64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November!F65+D65+E65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November!F67+D67+E67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November!F68+D68+E68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November!F69+D69+E69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November!F70+D70+E70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November!F71+D71+E71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November!F73+D73+E73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November!F74+D74+E74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November!F75+D75+E75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November!F76+D76+E76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November!F77+D77+E77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30</v>
      </c>
      <c r="E83" s="125" t="s">
        <v>103</v>
      </c>
      <c r="F83" s="126" t="s">
        <v>23</v>
      </c>
      <c r="G83" s="127" t="s">
        <v>22</v>
      </c>
      <c r="H83" s="172" t="s">
        <v>21</v>
      </c>
    </row>
    <row r="84" spans="1:9" s="88" customFormat="1" ht="14.25" x14ac:dyDescent="0.2">
      <c r="A84" s="177"/>
      <c r="B84" s="61" t="str">
        <f>'Line Item Budget'!A60</f>
        <v>Define -</v>
      </c>
      <c r="C84" s="21">
        <f>'Line Item Budget'!C60</f>
        <v>0</v>
      </c>
      <c r="D84" s="139"/>
      <c r="E84" s="91"/>
      <c r="F84" s="92">
        <f>November!F84+D84+E84</f>
        <v>0</v>
      </c>
      <c r="G84" s="92">
        <f>C84-F84</f>
        <v>0</v>
      </c>
      <c r="H84" s="190" t="e">
        <f>F84/C84</f>
        <v>#DIV/0!</v>
      </c>
    </row>
    <row r="85" spans="1:9" s="88" customFormat="1" ht="14.25" x14ac:dyDescent="0.2">
      <c r="A85" s="177"/>
      <c r="B85" s="30" t="str">
        <f>'Line Item Budget'!A61</f>
        <v>Define -</v>
      </c>
      <c r="C85" s="21">
        <f>'Line Item Budget'!C61</f>
        <v>0</v>
      </c>
      <c r="D85" s="139"/>
      <c r="E85" s="91"/>
      <c r="F85" s="92">
        <f>November!F85+D85+E85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November!F86+D86+E86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November!F87+D87+E87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November!F88+D88+E88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November!F89+D89+E89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89</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sheetProtection selectLockedCells="1"/>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314" priority="47" operator="lessThan">
      <formula>0</formula>
    </cfRule>
  </conditionalFormatting>
  <conditionalFormatting sqref="G25:G26">
    <cfRule type="cellIs" dxfId="313" priority="46" operator="lessThan">
      <formula>0</formula>
    </cfRule>
  </conditionalFormatting>
  <conditionalFormatting sqref="G35:G38">
    <cfRule type="cellIs" dxfId="312" priority="45" operator="lessThan">
      <formula>0</formula>
    </cfRule>
  </conditionalFormatting>
  <conditionalFormatting sqref="G54">
    <cfRule type="cellIs" dxfId="311" priority="44" operator="lessThan">
      <formula>0</formula>
    </cfRule>
  </conditionalFormatting>
  <conditionalFormatting sqref="C11">
    <cfRule type="cellIs" dxfId="310" priority="19" operator="greaterThan">
      <formula>1</formula>
    </cfRule>
    <cfRule type="cellIs" dxfId="309" priority="23" operator="greaterThan">
      <formula>1</formula>
    </cfRule>
    <cfRule type="cellIs" dxfId="308" priority="43" operator="greaterThan">
      <formula>1</formula>
    </cfRule>
  </conditionalFormatting>
  <conditionalFormatting sqref="H14:H23 H73:H77 H49">
    <cfRule type="cellIs" dxfId="307" priority="42" operator="greaterThan">
      <formula>1</formula>
    </cfRule>
  </conditionalFormatting>
  <conditionalFormatting sqref="H28:H37">
    <cfRule type="cellIs" dxfId="306" priority="18" operator="greaterThan">
      <formula>1</formula>
    </cfRule>
    <cfRule type="cellIs" dxfId="305" priority="41" operator="greaterThan">
      <formula>1</formula>
    </cfRule>
  </conditionalFormatting>
  <conditionalFormatting sqref="H42:H52">
    <cfRule type="cellIs" dxfId="304" priority="17" operator="greaterThan">
      <formula>1</formula>
    </cfRule>
    <cfRule type="cellIs" dxfId="303" priority="22" operator="greaterThan">
      <formula>1</formula>
    </cfRule>
    <cfRule type="cellIs" dxfId="302" priority="29" operator="greaterThan">
      <formula>1</formula>
    </cfRule>
    <cfRule type="cellIs" dxfId="301" priority="39" operator="greaterThan">
      <formula>1</formula>
    </cfRule>
    <cfRule type="cellIs" dxfId="300" priority="40" operator="greaterThan">
      <formula>1</formula>
    </cfRule>
  </conditionalFormatting>
  <conditionalFormatting sqref="H57:H65">
    <cfRule type="cellIs" dxfId="299" priority="35" operator="greaterThan">
      <formula>1</formula>
    </cfRule>
    <cfRule type="cellIs" dxfId="298" priority="38" operator="greaterThan">
      <formula>1</formula>
    </cfRule>
  </conditionalFormatting>
  <conditionalFormatting sqref="H67:H71">
    <cfRule type="cellIs" dxfId="297" priority="33" operator="greaterThan">
      <formula>1</formula>
    </cfRule>
    <cfRule type="cellIs" dxfId="296" priority="34" operator="greaterThan">
      <formula>1</formula>
    </cfRule>
    <cfRule type="cellIs" dxfId="295" priority="37" operator="greaterThan">
      <formula>1</formula>
    </cfRule>
  </conditionalFormatting>
  <conditionalFormatting sqref="G35:G37">
    <cfRule type="cellIs" dxfId="294" priority="31" operator="lessThan">
      <formula>0</formula>
    </cfRule>
  </conditionalFormatting>
  <conditionalFormatting sqref="G42:G52">
    <cfRule type="cellIs" dxfId="293" priority="28" operator="lessThan">
      <formula>0</formula>
    </cfRule>
    <cfRule type="cellIs" dxfId="292" priority="30" operator="lessThan">
      <formula>0</formula>
    </cfRule>
  </conditionalFormatting>
  <conditionalFormatting sqref="G57:G65">
    <cfRule type="cellIs" dxfId="291" priority="27" operator="lessThan">
      <formula>0</formula>
    </cfRule>
  </conditionalFormatting>
  <conditionalFormatting sqref="G67:G71">
    <cfRule type="cellIs" dxfId="290" priority="26" operator="lessThan">
      <formula>0</formula>
    </cfRule>
  </conditionalFormatting>
  <conditionalFormatting sqref="G84:G89">
    <cfRule type="cellIs" dxfId="289" priority="15" operator="lessThan">
      <formula>0</formula>
    </cfRule>
    <cfRule type="cellIs" dxfId="288" priority="20" operator="lessThan">
      <formula>0</formula>
    </cfRule>
    <cfRule type="cellIs" dxfId="287" priority="24" operator="lessThan">
      <formula>0</formula>
    </cfRule>
  </conditionalFormatting>
  <conditionalFormatting sqref="H84:H89">
    <cfRule type="cellIs" dxfId="286" priority="16" operator="greaterThan">
      <formula>1</formula>
    </cfRule>
    <cfRule type="cellIs" dxfId="285" priority="21" operator="greaterThan">
      <formula>1</formula>
    </cfRule>
  </conditionalFormatting>
  <conditionalFormatting sqref="G14:G23">
    <cfRule type="cellIs" dxfId="284" priority="9" operator="lessThan">
      <formula>0</formula>
    </cfRule>
    <cfRule type="cellIs" dxfId="283" priority="11" operator="lessThan">
      <formula>0</formula>
    </cfRule>
  </conditionalFormatting>
  <conditionalFormatting sqref="G28:G37">
    <cfRule type="cellIs" dxfId="282" priority="7" operator="lessThan">
      <formula>0</formula>
    </cfRule>
  </conditionalFormatting>
  <conditionalFormatting sqref="G35:G37">
    <cfRule type="cellIs" dxfId="281" priority="8" operator="lessThan">
      <formula>0</formula>
    </cfRule>
    <cfRule type="cellIs" dxfId="280" priority="10" operator="lessThan">
      <formula>0</formula>
    </cfRule>
    <cfRule type="cellIs" dxfId="279" priority="12" operator="lessThan">
      <formula>0</formula>
    </cfRule>
    <cfRule type="cellIs" dxfId="278" priority="13" operator="lessThan">
      <formula>0</formula>
    </cfRule>
    <cfRule type="cellIs" dxfId="277" priority="14" operator="lessThan">
      <formula>0</formula>
    </cfRule>
    <cfRule type="cellIs" dxfId="276" priority="32" operator="greaterThan">
      <formula>$C$28</formula>
    </cfRule>
  </conditionalFormatting>
  <conditionalFormatting sqref="G50">
    <cfRule type="cellIs" dxfId="275" priority="5" operator="lessThan">
      <formula>0</formula>
    </cfRule>
  </conditionalFormatting>
  <conditionalFormatting sqref="H50">
    <cfRule type="cellIs" dxfId="274" priority="6" operator="greaterThan">
      <formula>1</formula>
    </cfRule>
  </conditionalFormatting>
  <conditionalFormatting sqref="G51">
    <cfRule type="cellIs" dxfId="273" priority="3" operator="lessThan">
      <formula>0</formula>
    </cfRule>
  </conditionalFormatting>
  <conditionalFormatting sqref="H51">
    <cfRule type="cellIs" dxfId="272" priority="4" operator="greaterThan">
      <formula>1</formula>
    </cfRule>
  </conditionalFormatting>
  <conditionalFormatting sqref="G52">
    <cfRule type="cellIs" dxfId="271" priority="1" operator="lessThan">
      <formula>0</formula>
    </cfRule>
  </conditionalFormatting>
  <conditionalFormatting sqref="H52">
    <cfRule type="cellIs" dxfId="270" priority="2" operator="greaterThan">
      <formula>1</formula>
    </cfRule>
  </conditionalFormatting>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95</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29</v>
      </c>
      <c r="E13" s="333" t="s">
        <v>103</v>
      </c>
      <c r="F13" s="330" t="s">
        <v>23</v>
      </c>
      <c r="G13" s="127" t="s">
        <v>22</v>
      </c>
      <c r="H13" s="172" t="s">
        <v>21</v>
      </c>
    </row>
    <row r="14" spans="1:14" x14ac:dyDescent="0.25">
      <c r="A14" s="169"/>
      <c r="B14" s="108" t="str">
        <f>Personnel!B13</f>
        <v>Define</v>
      </c>
      <c r="C14" s="109">
        <f>Personnel!B18</f>
        <v>0</v>
      </c>
      <c r="D14" s="135"/>
      <c r="E14" s="334"/>
      <c r="F14" s="331">
        <f>December!F14+D14+E14</f>
        <v>0</v>
      </c>
      <c r="G14" s="85">
        <f>C14-F14</f>
        <v>0</v>
      </c>
      <c r="H14" s="173" t="e">
        <f>F14/C14</f>
        <v>#DIV/0!</v>
      </c>
    </row>
    <row r="15" spans="1:14" x14ac:dyDescent="0.25">
      <c r="A15" s="169"/>
      <c r="B15" s="110" t="str">
        <f>Personnel!C13</f>
        <v>Define</v>
      </c>
      <c r="C15" s="109">
        <f>Personnel!C18</f>
        <v>0</v>
      </c>
      <c r="D15" s="136"/>
      <c r="E15" s="334"/>
      <c r="F15" s="331">
        <f>December!F15+D15+E15</f>
        <v>0</v>
      </c>
      <c r="G15" s="85">
        <f t="shared" ref="G15:G23" si="0">C15-F15</f>
        <v>0</v>
      </c>
      <c r="H15" s="173" t="e">
        <f>F15/C15</f>
        <v>#DIV/0!</v>
      </c>
    </row>
    <row r="16" spans="1:14" x14ac:dyDescent="0.25">
      <c r="A16" s="169"/>
      <c r="B16" s="108" t="str">
        <f>Personnel!D13</f>
        <v>Define</v>
      </c>
      <c r="C16" s="109">
        <f>Personnel!D18</f>
        <v>0</v>
      </c>
      <c r="D16" s="136"/>
      <c r="E16" s="334"/>
      <c r="F16" s="331">
        <f>December!F16+D16+E16</f>
        <v>0</v>
      </c>
      <c r="G16" s="85">
        <f t="shared" si="0"/>
        <v>0</v>
      </c>
      <c r="H16" s="173" t="e">
        <f>F16/C16</f>
        <v>#DIV/0!</v>
      </c>
    </row>
    <row r="17" spans="1:9" x14ac:dyDescent="0.25">
      <c r="A17" s="169"/>
      <c r="B17" s="108" t="str">
        <f>Personnel!E13</f>
        <v>Define</v>
      </c>
      <c r="C17" s="109">
        <f>Personnel!E18</f>
        <v>0</v>
      </c>
      <c r="D17" s="136"/>
      <c r="E17" s="334"/>
      <c r="F17" s="331">
        <f>December!F17+D17+E17</f>
        <v>0</v>
      </c>
      <c r="G17" s="85">
        <f t="shared" si="0"/>
        <v>0</v>
      </c>
      <c r="H17" s="173" t="e">
        <f t="shared" ref="H17:H23" si="1">F17/C17</f>
        <v>#DIV/0!</v>
      </c>
    </row>
    <row r="18" spans="1:9" x14ac:dyDescent="0.25">
      <c r="A18" s="169"/>
      <c r="B18" s="108" t="str">
        <f>Personnel!F13</f>
        <v>Define</v>
      </c>
      <c r="C18" s="109">
        <f>Personnel!F18</f>
        <v>0</v>
      </c>
      <c r="D18" s="136"/>
      <c r="E18" s="334"/>
      <c r="F18" s="331">
        <f>December!F18+D18+E18</f>
        <v>0</v>
      </c>
      <c r="G18" s="85">
        <f t="shared" si="0"/>
        <v>0</v>
      </c>
      <c r="H18" s="173" t="e">
        <f t="shared" si="1"/>
        <v>#DIV/0!</v>
      </c>
    </row>
    <row r="19" spans="1:9" x14ac:dyDescent="0.25">
      <c r="A19" s="169"/>
      <c r="B19" s="108" t="str">
        <f>Personnel!G13</f>
        <v>Define</v>
      </c>
      <c r="C19" s="109">
        <f>Personnel!G18</f>
        <v>0</v>
      </c>
      <c r="D19" s="136"/>
      <c r="E19" s="334"/>
      <c r="F19" s="331">
        <f>December!F19+D19+E19</f>
        <v>0</v>
      </c>
      <c r="G19" s="85">
        <f t="shared" si="0"/>
        <v>0</v>
      </c>
      <c r="H19" s="173" t="e">
        <f t="shared" si="1"/>
        <v>#DIV/0!</v>
      </c>
    </row>
    <row r="20" spans="1:9" x14ac:dyDescent="0.25">
      <c r="A20" s="169"/>
      <c r="B20" s="108" t="str">
        <f>Personnel!H13</f>
        <v>Define</v>
      </c>
      <c r="C20" s="109">
        <f>Personnel!H18</f>
        <v>0</v>
      </c>
      <c r="D20" s="136"/>
      <c r="E20" s="334"/>
      <c r="F20" s="331">
        <f>December!F20+D20+E20</f>
        <v>0</v>
      </c>
      <c r="G20" s="85">
        <f t="shared" si="0"/>
        <v>0</v>
      </c>
      <c r="H20" s="173" t="e">
        <f t="shared" si="1"/>
        <v>#DIV/0!</v>
      </c>
    </row>
    <row r="21" spans="1:9" x14ac:dyDescent="0.25">
      <c r="A21" s="169"/>
      <c r="B21" s="108" t="str">
        <f>Personnel!I13</f>
        <v>Define</v>
      </c>
      <c r="C21" s="109">
        <f>Personnel!I18</f>
        <v>0</v>
      </c>
      <c r="D21" s="136"/>
      <c r="E21" s="334"/>
      <c r="F21" s="331">
        <f>December!F21+D21+E21</f>
        <v>0</v>
      </c>
      <c r="G21" s="85">
        <f t="shared" si="0"/>
        <v>0</v>
      </c>
      <c r="H21" s="173" t="e">
        <f t="shared" si="1"/>
        <v>#DIV/0!</v>
      </c>
    </row>
    <row r="22" spans="1:9" x14ac:dyDescent="0.25">
      <c r="A22" s="169"/>
      <c r="B22" s="108" t="str">
        <f>Personnel!J13</f>
        <v>Define</v>
      </c>
      <c r="C22" s="109">
        <f>Personnel!J18</f>
        <v>0</v>
      </c>
      <c r="D22" s="136"/>
      <c r="E22" s="334"/>
      <c r="F22" s="331">
        <f>December!F22+D22+E22</f>
        <v>0</v>
      </c>
      <c r="G22" s="85">
        <f t="shared" si="0"/>
        <v>0</v>
      </c>
      <c r="H22" s="173" t="e">
        <f t="shared" si="1"/>
        <v>#DIV/0!</v>
      </c>
      <c r="I22" s="103"/>
    </row>
    <row r="23" spans="1:9" x14ac:dyDescent="0.25">
      <c r="A23" s="169"/>
      <c r="B23" s="108" t="str">
        <f>Personnel!K13</f>
        <v>Define</v>
      </c>
      <c r="C23" s="109">
        <f>Personnel!K18</f>
        <v>0</v>
      </c>
      <c r="D23" s="136"/>
      <c r="E23" s="334"/>
      <c r="F23" s="331">
        <f>December!F23+D23+E23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29</v>
      </c>
      <c r="E27" s="333" t="s">
        <v>103</v>
      </c>
      <c r="F27" s="330" t="s">
        <v>23</v>
      </c>
      <c r="G27" s="127" t="s">
        <v>22</v>
      </c>
      <c r="H27" s="172" t="s">
        <v>21</v>
      </c>
    </row>
    <row r="28" spans="1:9" x14ac:dyDescent="0.25">
      <c r="A28" s="169"/>
      <c r="B28" s="108" t="str">
        <f>Personnel!B13</f>
        <v>Define</v>
      </c>
      <c r="C28" s="18">
        <f>Personnel!B21</f>
        <v>0</v>
      </c>
      <c r="D28" s="137"/>
      <c r="E28" s="334"/>
      <c r="F28" s="337">
        <f>December!F28+D28+E28</f>
        <v>0</v>
      </c>
      <c r="G28" s="20">
        <f>C28-F28</f>
        <v>0</v>
      </c>
      <c r="H28" s="173" t="e">
        <f>F28/C28</f>
        <v>#DIV/0!</v>
      </c>
    </row>
    <row r="29" spans="1:9" x14ac:dyDescent="0.25">
      <c r="A29" s="169"/>
      <c r="B29" s="108" t="str">
        <f>Personnel!C13</f>
        <v>Define</v>
      </c>
      <c r="C29" s="18">
        <f>Personnel!C21</f>
        <v>0</v>
      </c>
      <c r="D29" s="138"/>
      <c r="E29" s="334"/>
      <c r="F29" s="337">
        <f>December!F29+D29+E29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December!F30+D30+E30</f>
        <v>0</v>
      </c>
      <c r="G30" s="20">
        <f t="shared" si="2"/>
        <v>0</v>
      </c>
      <c r="H30" s="173" t="e">
        <f t="shared" si="3"/>
        <v>#DIV/0!</v>
      </c>
    </row>
    <row r="31" spans="1:9" x14ac:dyDescent="0.25">
      <c r="A31" s="169"/>
      <c r="B31" s="108" t="str">
        <f>Personnel!E13</f>
        <v>Define</v>
      </c>
      <c r="C31" s="18">
        <f>Personnel!E21</f>
        <v>0</v>
      </c>
      <c r="D31" s="138"/>
      <c r="E31" s="334"/>
      <c r="F31" s="337">
        <f>December!F31+D31+E31</f>
        <v>0</v>
      </c>
      <c r="G31" s="20">
        <f t="shared" si="2"/>
        <v>0</v>
      </c>
      <c r="H31" s="173" t="e">
        <f t="shared" si="3"/>
        <v>#DIV/0!</v>
      </c>
    </row>
    <row r="32" spans="1:9" x14ac:dyDescent="0.25">
      <c r="A32" s="169"/>
      <c r="B32" s="108" t="str">
        <f>Personnel!F13</f>
        <v>Define</v>
      </c>
      <c r="C32" s="18">
        <f>Personnel!F21</f>
        <v>0</v>
      </c>
      <c r="D32" s="137"/>
      <c r="E32" s="334"/>
      <c r="F32" s="337">
        <f>December!F32+D32+E32</f>
        <v>0</v>
      </c>
      <c r="G32" s="20">
        <f t="shared" si="2"/>
        <v>0</v>
      </c>
      <c r="H32" s="173" t="e">
        <f t="shared" si="3"/>
        <v>#DIV/0!</v>
      </c>
    </row>
    <row r="33" spans="1:9" x14ac:dyDescent="0.25">
      <c r="A33" s="169"/>
      <c r="B33" s="108" t="str">
        <f>Personnel!G13</f>
        <v>Define</v>
      </c>
      <c r="C33" s="18">
        <f>Personnel!G21</f>
        <v>0</v>
      </c>
      <c r="D33" s="138"/>
      <c r="E33" s="334"/>
      <c r="F33" s="337">
        <f>December!F33+D33+E33</f>
        <v>0</v>
      </c>
      <c r="G33" s="20">
        <f t="shared" si="2"/>
        <v>0</v>
      </c>
      <c r="H33" s="173" t="e">
        <f t="shared" si="3"/>
        <v>#DIV/0!</v>
      </c>
    </row>
    <row r="34" spans="1:9" x14ac:dyDescent="0.25">
      <c r="A34" s="169"/>
      <c r="B34" s="108" t="str">
        <f>Personnel!H13</f>
        <v>Define</v>
      </c>
      <c r="C34" s="18">
        <f>Personnel!H21</f>
        <v>0</v>
      </c>
      <c r="D34" s="137"/>
      <c r="E34" s="334"/>
      <c r="F34" s="337">
        <f>December!F34+D34+E34</f>
        <v>0</v>
      </c>
      <c r="G34" s="20">
        <f t="shared" si="2"/>
        <v>0</v>
      </c>
      <c r="H34" s="173" t="e">
        <f t="shared" si="3"/>
        <v>#DIV/0!</v>
      </c>
    </row>
    <row r="35" spans="1:9" x14ac:dyDescent="0.25">
      <c r="A35" s="169"/>
      <c r="B35" s="108" t="str">
        <f>Personnel!I13</f>
        <v>Define</v>
      </c>
      <c r="C35" s="18">
        <f>Personnel!I21</f>
        <v>0</v>
      </c>
      <c r="D35" s="137"/>
      <c r="E35" s="334"/>
      <c r="F35" s="337">
        <f>December!F35+D35+E35</f>
        <v>0</v>
      </c>
      <c r="G35" s="20">
        <f t="shared" si="2"/>
        <v>0</v>
      </c>
      <c r="H35" s="173" t="e">
        <f t="shared" si="3"/>
        <v>#DIV/0!</v>
      </c>
    </row>
    <row r="36" spans="1:9" x14ac:dyDescent="0.25">
      <c r="A36" s="169"/>
      <c r="B36" s="108" t="str">
        <f>Personnel!J13</f>
        <v>Define</v>
      </c>
      <c r="C36" s="28">
        <f>Personnel!J21</f>
        <v>0</v>
      </c>
      <c r="D36" s="137"/>
      <c r="E36" s="334"/>
      <c r="F36" s="337">
        <f>December!F36+D36+E36</f>
        <v>0</v>
      </c>
      <c r="G36" s="20">
        <f t="shared" si="2"/>
        <v>0</v>
      </c>
      <c r="H36" s="173" t="e">
        <f t="shared" si="3"/>
        <v>#DIV/0!</v>
      </c>
    </row>
    <row r="37" spans="1:9" x14ac:dyDescent="0.25">
      <c r="A37" s="169"/>
      <c r="B37" s="108" t="str">
        <f>Personnel!K13</f>
        <v>Define</v>
      </c>
      <c r="C37" s="18">
        <f>Personnel!K21</f>
        <v>0</v>
      </c>
      <c r="D37" s="138"/>
      <c r="E37" s="334"/>
      <c r="F37" s="337">
        <f>December!F37+D37+E37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29</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December!F42+D42+E42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December!F43+D43+E43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December!F44+D44+E44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December!F45+D45+E45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December!F46+D46+E46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December!F47+D47+E47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December!F49+D49+E49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December!F50+D50+E50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December!F51+D51+E51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December!F52+D52+E52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29</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December!F57+D57+E57</f>
        <v>0</v>
      </c>
      <c r="G57" s="92">
        <f>C57-F57</f>
        <v>0</v>
      </c>
      <c r="H57" s="178" t="e">
        <f>F57/C57</f>
        <v>#DIV/0!</v>
      </c>
    </row>
    <row r="58" spans="1:9" s="88" customFormat="1" ht="14.25" x14ac:dyDescent="0.2">
      <c r="A58" s="177"/>
      <c r="B58" s="12" t="str">
        <f>'Line Item Budget'!A36</f>
        <v>Utilities</v>
      </c>
      <c r="C58" s="21">
        <f>'Line Item Budget'!C36</f>
        <v>0</v>
      </c>
      <c r="D58" s="139"/>
      <c r="E58" s="344"/>
      <c r="F58" s="341">
        <f>December!F58+D58+E58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December!F59+D59+E59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December!F60+D60+E60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December!F61+D61+E61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December!F62+D62+E62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December!F63+D63+E63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December!F64+D64+E64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December!F65+D65+E65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December!F67+D67+E67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December!F68+D68+E68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December!F69+D69+E69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December!F70+D70+E70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December!F71+D71+E71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December!F73+D73+E73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December!F74+D74+E74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December!F75+D75+E75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December!F76+D76+E76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December!F77+D77+E77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29</v>
      </c>
      <c r="E83" s="333" t="s">
        <v>103</v>
      </c>
      <c r="F83" s="330" t="s">
        <v>23</v>
      </c>
      <c r="G83" s="127" t="s">
        <v>22</v>
      </c>
      <c r="H83" s="172" t="s">
        <v>21</v>
      </c>
    </row>
    <row r="84" spans="1:9" s="88" customFormat="1" ht="14.25" x14ac:dyDescent="0.2">
      <c r="A84" s="177"/>
      <c r="B84" s="61" t="str">
        <f>'Line Item Budget'!A60</f>
        <v>Define -</v>
      </c>
      <c r="C84" s="21">
        <f>'Line Item Budget'!C60</f>
        <v>0</v>
      </c>
      <c r="D84" s="139"/>
      <c r="E84" s="344"/>
      <c r="F84" s="341">
        <f>December!F84+D84+E84</f>
        <v>0</v>
      </c>
      <c r="G84" s="92">
        <f>C84-F84</f>
        <v>0</v>
      </c>
      <c r="H84" s="190" t="e">
        <f>F84/C84</f>
        <v>#DIV/0!</v>
      </c>
    </row>
    <row r="85" spans="1:9" s="88" customFormat="1" ht="14.25" x14ac:dyDescent="0.2">
      <c r="A85" s="177"/>
      <c r="B85" s="30" t="str">
        <f>'Line Item Budget'!A61</f>
        <v>Define -</v>
      </c>
      <c r="C85" s="21">
        <f>'Line Item Budget'!C61</f>
        <v>0</v>
      </c>
      <c r="D85" s="139"/>
      <c r="E85" s="344"/>
      <c r="F85" s="341">
        <f>December!F85+D85+E85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December!F86+D86+E86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December!F87+D87+E87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December!F88+D88+E88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December!F89+D89+E89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89</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269" priority="47" operator="lessThan">
      <formula>0</formula>
    </cfRule>
  </conditionalFormatting>
  <conditionalFormatting sqref="G25:G26">
    <cfRule type="cellIs" dxfId="268" priority="46" operator="lessThan">
      <formula>0</formula>
    </cfRule>
  </conditionalFormatting>
  <conditionalFormatting sqref="G35:G38">
    <cfRule type="cellIs" dxfId="267" priority="45" operator="lessThan">
      <formula>0</formula>
    </cfRule>
  </conditionalFormatting>
  <conditionalFormatting sqref="G54">
    <cfRule type="cellIs" dxfId="266" priority="44" operator="lessThan">
      <formula>0</formula>
    </cfRule>
  </conditionalFormatting>
  <conditionalFormatting sqref="C11">
    <cfRule type="cellIs" dxfId="265" priority="19" operator="greaterThan">
      <formula>1</formula>
    </cfRule>
    <cfRule type="cellIs" dxfId="264" priority="23" operator="greaterThan">
      <formula>1</formula>
    </cfRule>
    <cfRule type="cellIs" dxfId="263" priority="43" operator="greaterThan">
      <formula>1</formula>
    </cfRule>
  </conditionalFormatting>
  <conditionalFormatting sqref="H14:H23 H73:H77 H49">
    <cfRule type="cellIs" dxfId="262" priority="42" operator="greaterThan">
      <formula>1</formula>
    </cfRule>
  </conditionalFormatting>
  <conditionalFormatting sqref="H28:H37">
    <cfRule type="cellIs" dxfId="261" priority="18" operator="greaterThan">
      <formula>1</formula>
    </cfRule>
    <cfRule type="cellIs" dxfId="260" priority="41" operator="greaterThan">
      <formula>1</formula>
    </cfRule>
  </conditionalFormatting>
  <conditionalFormatting sqref="H42:H52">
    <cfRule type="cellIs" dxfId="259" priority="17" operator="greaterThan">
      <formula>1</formula>
    </cfRule>
    <cfRule type="cellIs" dxfId="258" priority="22" operator="greaterThan">
      <formula>1</formula>
    </cfRule>
    <cfRule type="cellIs" dxfId="257" priority="29" operator="greaterThan">
      <formula>1</formula>
    </cfRule>
    <cfRule type="cellIs" dxfId="256" priority="39" operator="greaterThan">
      <formula>1</formula>
    </cfRule>
    <cfRule type="cellIs" dxfId="255" priority="40" operator="greaterThan">
      <formula>1</formula>
    </cfRule>
  </conditionalFormatting>
  <conditionalFormatting sqref="H57:H65">
    <cfRule type="cellIs" dxfId="254" priority="35" operator="greaterThan">
      <formula>1</formula>
    </cfRule>
    <cfRule type="cellIs" dxfId="253" priority="38" operator="greaterThan">
      <formula>1</formula>
    </cfRule>
  </conditionalFormatting>
  <conditionalFormatting sqref="H67:H71">
    <cfRule type="cellIs" dxfId="252" priority="33" operator="greaterThan">
      <formula>1</formula>
    </cfRule>
    <cfRule type="cellIs" dxfId="251" priority="34" operator="greaterThan">
      <formula>1</formula>
    </cfRule>
    <cfRule type="cellIs" dxfId="250" priority="37" operator="greaterThan">
      <formula>1</formula>
    </cfRule>
  </conditionalFormatting>
  <conditionalFormatting sqref="G35:G37">
    <cfRule type="cellIs" dxfId="249" priority="8" operator="lessThan">
      <formula>0</formula>
    </cfRule>
    <cfRule type="cellIs" dxfId="248" priority="10" operator="lessThan">
      <formula>0</formula>
    </cfRule>
    <cfRule type="cellIs" dxfId="247" priority="12" operator="lessThan">
      <formula>0</formula>
    </cfRule>
    <cfRule type="cellIs" dxfId="246" priority="13" operator="lessThan">
      <formula>0</formula>
    </cfRule>
    <cfRule type="cellIs" dxfId="245" priority="14" operator="lessThan">
      <formula>0</formula>
    </cfRule>
    <cfRule type="cellIs" dxfId="244" priority="32" operator="greaterThan">
      <formula>$C$28</formula>
    </cfRule>
  </conditionalFormatting>
  <conditionalFormatting sqref="G35:G37">
    <cfRule type="cellIs" dxfId="243" priority="31" operator="lessThan">
      <formula>0</formula>
    </cfRule>
  </conditionalFormatting>
  <conditionalFormatting sqref="G42:G52">
    <cfRule type="cellIs" dxfId="242" priority="28" operator="lessThan">
      <formula>0</formula>
    </cfRule>
    <cfRule type="cellIs" dxfId="241" priority="30" operator="lessThan">
      <formula>0</formula>
    </cfRule>
  </conditionalFormatting>
  <conditionalFormatting sqref="G57:G65">
    <cfRule type="cellIs" dxfId="240" priority="27" operator="lessThan">
      <formula>0</formula>
    </cfRule>
  </conditionalFormatting>
  <conditionalFormatting sqref="G67:G71">
    <cfRule type="cellIs" dxfId="239" priority="26" operator="lessThan">
      <formula>0</formula>
    </cfRule>
  </conditionalFormatting>
  <conditionalFormatting sqref="G84:G89">
    <cfRule type="cellIs" dxfId="238" priority="15" operator="lessThan">
      <formula>0</formula>
    </cfRule>
    <cfRule type="cellIs" dxfId="237" priority="20" operator="lessThan">
      <formula>0</formula>
    </cfRule>
    <cfRule type="cellIs" dxfId="236" priority="24" operator="lessThan">
      <formula>0</formula>
    </cfRule>
  </conditionalFormatting>
  <conditionalFormatting sqref="H84:H89">
    <cfRule type="cellIs" dxfId="235" priority="16" operator="greaterThan">
      <formula>1</formula>
    </cfRule>
    <cfRule type="cellIs" dxfId="234" priority="21" operator="greaterThan">
      <formula>1</formula>
    </cfRule>
  </conditionalFormatting>
  <conditionalFormatting sqref="G14:G23">
    <cfRule type="cellIs" dxfId="233" priority="9" operator="lessThan">
      <formula>0</formula>
    </cfRule>
    <cfRule type="cellIs" dxfId="232" priority="11" operator="lessThan">
      <formula>0</formula>
    </cfRule>
  </conditionalFormatting>
  <conditionalFormatting sqref="G28:G37">
    <cfRule type="cellIs" dxfId="231" priority="7" operator="lessThan">
      <formula>0</formula>
    </cfRule>
  </conditionalFormatting>
  <conditionalFormatting sqref="H50">
    <cfRule type="cellIs" dxfId="230" priority="6" operator="greaterThan">
      <formula>1</formula>
    </cfRule>
  </conditionalFormatting>
  <conditionalFormatting sqref="G50">
    <cfRule type="cellIs" dxfId="229" priority="5" operator="lessThan">
      <formula>0</formula>
    </cfRule>
  </conditionalFormatting>
  <conditionalFormatting sqref="H51">
    <cfRule type="cellIs" dxfId="228" priority="4" operator="greaterThan">
      <formula>1</formula>
    </cfRule>
  </conditionalFormatting>
  <conditionalFormatting sqref="G51">
    <cfRule type="cellIs" dxfId="227" priority="3" operator="lessThan">
      <formula>0</formula>
    </cfRule>
  </conditionalFormatting>
  <conditionalFormatting sqref="H52">
    <cfRule type="cellIs" dxfId="226" priority="2" operator="greaterThan">
      <formula>1</formula>
    </cfRule>
  </conditionalFormatting>
  <conditionalFormatting sqref="G52">
    <cfRule type="cellIs" dxfId="225" priority="1" operator="lessThan">
      <formula>0</formula>
    </cfRule>
  </conditionalFormatting>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96</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28</v>
      </c>
      <c r="E13" s="333" t="s">
        <v>103</v>
      </c>
      <c r="F13" s="330" t="s">
        <v>23</v>
      </c>
      <c r="G13" s="127" t="s">
        <v>22</v>
      </c>
      <c r="H13" s="172" t="s">
        <v>21</v>
      </c>
    </row>
    <row r="14" spans="1:14" x14ac:dyDescent="0.25">
      <c r="A14" s="169"/>
      <c r="B14" s="108" t="str">
        <f>Personnel!B13</f>
        <v>Define</v>
      </c>
      <c r="C14" s="109">
        <f>Personnel!B18</f>
        <v>0</v>
      </c>
      <c r="D14" s="135"/>
      <c r="E14" s="334"/>
      <c r="F14" s="331">
        <f>January!F14+D14+E14</f>
        <v>0</v>
      </c>
      <c r="G14" s="85">
        <f>C14-F14</f>
        <v>0</v>
      </c>
      <c r="H14" s="173" t="e">
        <f>F14/C14</f>
        <v>#DIV/0!</v>
      </c>
    </row>
    <row r="15" spans="1:14" x14ac:dyDescent="0.25">
      <c r="A15" s="169"/>
      <c r="B15" s="110" t="str">
        <f>Personnel!C13</f>
        <v>Define</v>
      </c>
      <c r="C15" s="109">
        <f>Personnel!C18</f>
        <v>0</v>
      </c>
      <c r="D15" s="136"/>
      <c r="E15" s="334"/>
      <c r="F15" s="331">
        <f>January!F15+D15+E15</f>
        <v>0</v>
      </c>
      <c r="G15" s="85">
        <f t="shared" ref="G15:G23" si="0">C15-F15</f>
        <v>0</v>
      </c>
      <c r="H15" s="173" t="e">
        <f>F15/C15</f>
        <v>#DIV/0!</v>
      </c>
    </row>
    <row r="16" spans="1:14" x14ac:dyDescent="0.25">
      <c r="A16" s="169"/>
      <c r="B16" s="108" t="str">
        <f>Personnel!D13</f>
        <v>Define</v>
      </c>
      <c r="C16" s="109">
        <f>Personnel!D18</f>
        <v>0</v>
      </c>
      <c r="D16" s="136"/>
      <c r="E16" s="334"/>
      <c r="F16" s="331">
        <f>January!F16+D16+E16</f>
        <v>0</v>
      </c>
      <c r="G16" s="85">
        <f t="shared" si="0"/>
        <v>0</v>
      </c>
      <c r="H16" s="173" t="e">
        <f>F16/C16</f>
        <v>#DIV/0!</v>
      </c>
    </row>
    <row r="17" spans="1:9" x14ac:dyDescent="0.25">
      <c r="A17" s="169"/>
      <c r="B17" s="108" t="str">
        <f>Personnel!E13</f>
        <v>Define</v>
      </c>
      <c r="C17" s="109">
        <f>Personnel!E18</f>
        <v>0</v>
      </c>
      <c r="D17" s="136"/>
      <c r="E17" s="334"/>
      <c r="F17" s="331">
        <f>January!F17+D17+E17</f>
        <v>0</v>
      </c>
      <c r="G17" s="85">
        <f t="shared" si="0"/>
        <v>0</v>
      </c>
      <c r="H17" s="173" t="e">
        <f t="shared" ref="H17:H23" si="1">F17/C17</f>
        <v>#DIV/0!</v>
      </c>
    </row>
    <row r="18" spans="1:9" x14ac:dyDescent="0.25">
      <c r="A18" s="169"/>
      <c r="B18" s="108" t="str">
        <f>Personnel!F13</f>
        <v>Define</v>
      </c>
      <c r="C18" s="109">
        <f>Personnel!F18</f>
        <v>0</v>
      </c>
      <c r="D18" s="136"/>
      <c r="E18" s="334"/>
      <c r="F18" s="331">
        <f>January!F18+D18+E18</f>
        <v>0</v>
      </c>
      <c r="G18" s="85">
        <f t="shared" si="0"/>
        <v>0</v>
      </c>
      <c r="H18" s="173" t="e">
        <f t="shared" si="1"/>
        <v>#DIV/0!</v>
      </c>
    </row>
    <row r="19" spans="1:9" x14ac:dyDescent="0.25">
      <c r="A19" s="169"/>
      <c r="B19" s="108" t="str">
        <f>Personnel!G13</f>
        <v>Define</v>
      </c>
      <c r="C19" s="109">
        <f>Personnel!G18</f>
        <v>0</v>
      </c>
      <c r="D19" s="136"/>
      <c r="E19" s="334"/>
      <c r="F19" s="331">
        <f>January!F19+D19+E19</f>
        <v>0</v>
      </c>
      <c r="G19" s="85">
        <f t="shared" si="0"/>
        <v>0</v>
      </c>
      <c r="H19" s="173" t="e">
        <f t="shared" si="1"/>
        <v>#DIV/0!</v>
      </c>
    </row>
    <row r="20" spans="1:9" x14ac:dyDescent="0.25">
      <c r="A20" s="169"/>
      <c r="B20" s="108" t="str">
        <f>Personnel!H13</f>
        <v>Define</v>
      </c>
      <c r="C20" s="109">
        <f>Personnel!H18</f>
        <v>0</v>
      </c>
      <c r="D20" s="136"/>
      <c r="E20" s="334"/>
      <c r="F20" s="331">
        <f>January!F20+D20+E20</f>
        <v>0</v>
      </c>
      <c r="G20" s="85">
        <f t="shared" si="0"/>
        <v>0</v>
      </c>
      <c r="H20" s="173" t="e">
        <f t="shared" si="1"/>
        <v>#DIV/0!</v>
      </c>
    </row>
    <row r="21" spans="1:9" x14ac:dyDescent="0.25">
      <c r="A21" s="169"/>
      <c r="B21" s="108" t="str">
        <f>Personnel!I13</f>
        <v>Define</v>
      </c>
      <c r="C21" s="109">
        <f>Personnel!I18</f>
        <v>0</v>
      </c>
      <c r="D21" s="136"/>
      <c r="E21" s="334"/>
      <c r="F21" s="331">
        <f>January!F21+D21+E21</f>
        <v>0</v>
      </c>
      <c r="G21" s="85">
        <f t="shared" si="0"/>
        <v>0</v>
      </c>
      <c r="H21" s="173" t="e">
        <f t="shared" si="1"/>
        <v>#DIV/0!</v>
      </c>
    </row>
    <row r="22" spans="1:9" x14ac:dyDescent="0.25">
      <c r="A22" s="169"/>
      <c r="B22" s="108" t="str">
        <f>Personnel!J13</f>
        <v>Define</v>
      </c>
      <c r="C22" s="109">
        <f>Personnel!J18</f>
        <v>0</v>
      </c>
      <c r="D22" s="136"/>
      <c r="E22" s="334"/>
      <c r="F22" s="331">
        <f>January!F22+D22+E22</f>
        <v>0</v>
      </c>
      <c r="G22" s="85">
        <f t="shared" si="0"/>
        <v>0</v>
      </c>
      <c r="H22" s="173" t="e">
        <f t="shared" si="1"/>
        <v>#DIV/0!</v>
      </c>
      <c r="I22" s="103"/>
    </row>
    <row r="23" spans="1:9" x14ac:dyDescent="0.25">
      <c r="A23" s="169"/>
      <c r="B23" s="108" t="str">
        <f>Personnel!K13</f>
        <v>Define</v>
      </c>
      <c r="C23" s="109">
        <f>Personnel!K18</f>
        <v>0</v>
      </c>
      <c r="D23" s="136"/>
      <c r="E23" s="334"/>
      <c r="F23" s="331">
        <f>January!F23+D23+E23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28</v>
      </c>
      <c r="E27" s="333" t="s">
        <v>103</v>
      </c>
      <c r="F27" s="330" t="s">
        <v>23</v>
      </c>
      <c r="G27" s="127" t="s">
        <v>22</v>
      </c>
      <c r="H27" s="172" t="s">
        <v>21</v>
      </c>
    </row>
    <row r="28" spans="1:9" x14ac:dyDescent="0.25">
      <c r="A28" s="169"/>
      <c r="B28" s="108" t="str">
        <f>Personnel!B13</f>
        <v>Define</v>
      </c>
      <c r="C28" s="18">
        <f>Personnel!B21</f>
        <v>0</v>
      </c>
      <c r="D28" s="137"/>
      <c r="E28" s="334"/>
      <c r="F28" s="337">
        <f>January!F28+D28+E28</f>
        <v>0</v>
      </c>
      <c r="G28" s="20">
        <f>C28-F28</f>
        <v>0</v>
      </c>
      <c r="H28" s="173" t="e">
        <f>F28/C28</f>
        <v>#DIV/0!</v>
      </c>
    </row>
    <row r="29" spans="1:9" x14ac:dyDescent="0.25">
      <c r="A29" s="169"/>
      <c r="B29" s="108" t="str">
        <f>Personnel!C13</f>
        <v>Define</v>
      </c>
      <c r="C29" s="18">
        <f>Personnel!C21</f>
        <v>0</v>
      </c>
      <c r="D29" s="138"/>
      <c r="E29" s="334"/>
      <c r="F29" s="337">
        <f>January!F29+D29+E29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January!F30+D30+E30</f>
        <v>0</v>
      </c>
      <c r="G30" s="20">
        <f t="shared" si="2"/>
        <v>0</v>
      </c>
      <c r="H30" s="173" t="e">
        <f t="shared" si="3"/>
        <v>#DIV/0!</v>
      </c>
    </row>
    <row r="31" spans="1:9" x14ac:dyDescent="0.25">
      <c r="A31" s="169"/>
      <c r="B31" s="108" t="str">
        <f>Personnel!E13</f>
        <v>Define</v>
      </c>
      <c r="C31" s="18">
        <f>Personnel!E21</f>
        <v>0</v>
      </c>
      <c r="D31" s="138"/>
      <c r="E31" s="334"/>
      <c r="F31" s="337">
        <f>January!F31+D31+E31</f>
        <v>0</v>
      </c>
      <c r="G31" s="20">
        <f t="shared" si="2"/>
        <v>0</v>
      </c>
      <c r="H31" s="173" t="e">
        <f t="shared" si="3"/>
        <v>#DIV/0!</v>
      </c>
    </row>
    <row r="32" spans="1:9" x14ac:dyDescent="0.25">
      <c r="A32" s="169"/>
      <c r="B32" s="108" t="str">
        <f>Personnel!F13</f>
        <v>Define</v>
      </c>
      <c r="C32" s="18">
        <f>Personnel!F21</f>
        <v>0</v>
      </c>
      <c r="D32" s="137"/>
      <c r="E32" s="334"/>
      <c r="F32" s="337">
        <f>January!F32+D32+E32</f>
        <v>0</v>
      </c>
      <c r="G32" s="20">
        <f t="shared" si="2"/>
        <v>0</v>
      </c>
      <c r="H32" s="173" t="e">
        <f t="shared" si="3"/>
        <v>#DIV/0!</v>
      </c>
    </row>
    <row r="33" spans="1:9" x14ac:dyDescent="0.25">
      <c r="A33" s="169"/>
      <c r="B33" s="108" t="str">
        <f>Personnel!G13</f>
        <v>Define</v>
      </c>
      <c r="C33" s="18">
        <f>Personnel!G21</f>
        <v>0</v>
      </c>
      <c r="D33" s="138"/>
      <c r="E33" s="334"/>
      <c r="F33" s="337">
        <f>January!F33+D33+E33</f>
        <v>0</v>
      </c>
      <c r="G33" s="20">
        <f t="shared" si="2"/>
        <v>0</v>
      </c>
      <c r="H33" s="173" t="e">
        <f t="shared" si="3"/>
        <v>#DIV/0!</v>
      </c>
    </row>
    <row r="34" spans="1:9" x14ac:dyDescent="0.25">
      <c r="A34" s="169"/>
      <c r="B34" s="108" t="str">
        <f>Personnel!H13</f>
        <v>Define</v>
      </c>
      <c r="C34" s="18">
        <f>Personnel!H21</f>
        <v>0</v>
      </c>
      <c r="D34" s="137"/>
      <c r="E34" s="334"/>
      <c r="F34" s="337">
        <f>January!F34+D34+E34</f>
        <v>0</v>
      </c>
      <c r="G34" s="20">
        <f t="shared" si="2"/>
        <v>0</v>
      </c>
      <c r="H34" s="173" t="e">
        <f t="shared" si="3"/>
        <v>#DIV/0!</v>
      </c>
    </row>
    <row r="35" spans="1:9" x14ac:dyDescent="0.25">
      <c r="A35" s="169"/>
      <c r="B35" s="108" t="str">
        <f>Personnel!I13</f>
        <v>Define</v>
      </c>
      <c r="C35" s="18">
        <f>Personnel!I21</f>
        <v>0</v>
      </c>
      <c r="D35" s="137"/>
      <c r="E35" s="334"/>
      <c r="F35" s="337">
        <f>January!F35+D35+E35</f>
        <v>0</v>
      </c>
      <c r="G35" s="20">
        <f t="shared" si="2"/>
        <v>0</v>
      </c>
      <c r="H35" s="173" t="e">
        <f t="shared" si="3"/>
        <v>#DIV/0!</v>
      </c>
    </row>
    <row r="36" spans="1:9" x14ac:dyDescent="0.25">
      <c r="A36" s="169"/>
      <c r="B36" s="108" t="str">
        <f>Personnel!J13</f>
        <v>Define</v>
      </c>
      <c r="C36" s="28">
        <f>Personnel!J21</f>
        <v>0</v>
      </c>
      <c r="D36" s="137"/>
      <c r="E36" s="334"/>
      <c r="F36" s="337">
        <f>January!F36+D36+E36</f>
        <v>0</v>
      </c>
      <c r="G36" s="20">
        <f t="shared" si="2"/>
        <v>0</v>
      </c>
      <c r="H36" s="173" t="e">
        <f t="shared" si="3"/>
        <v>#DIV/0!</v>
      </c>
    </row>
    <row r="37" spans="1:9" x14ac:dyDescent="0.25">
      <c r="A37" s="169"/>
      <c r="B37" s="108" t="str">
        <f>Personnel!K13</f>
        <v>Define</v>
      </c>
      <c r="C37" s="18">
        <f>Personnel!K21</f>
        <v>0</v>
      </c>
      <c r="D37" s="138"/>
      <c r="E37" s="334"/>
      <c r="F37" s="337">
        <f>January!F37+D37+E37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28</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January!F42+D42+E42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January!F43+D43+E43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January!F44+D44+E44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January!F45+D45+E45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January!F46+D46+E46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January!F47+D47+E47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January!F49+D49+E49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January!F50+D50+E50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January!F51+D51+E51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January!F52+D52+E52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28</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January!F57+D57+E57</f>
        <v>0</v>
      </c>
      <c r="G57" s="92">
        <f>C57-F57</f>
        <v>0</v>
      </c>
      <c r="H57" s="178" t="e">
        <f>F57/C57</f>
        <v>#DIV/0!</v>
      </c>
    </row>
    <row r="58" spans="1:9" s="88" customFormat="1" ht="14.25" x14ac:dyDescent="0.2">
      <c r="A58" s="177"/>
      <c r="B58" s="12" t="str">
        <f>'Line Item Budget'!A36</f>
        <v>Utilities</v>
      </c>
      <c r="C58" s="21">
        <f>'Line Item Budget'!C36</f>
        <v>0</v>
      </c>
      <c r="D58" s="139"/>
      <c r="E58" s="344"/>
      <c r="F58" s="341">
        <f>January!F58+D58+E58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January!F59+D59+E59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January!F60+D60+E60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January!F61+D61+E61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January!F62+D62+E62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January!F63+D63+E63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January!F64+D64+E64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January!F65+D65+E65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January!F67+D67+E67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January!F68+D68+E68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January!F69+D69+E69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January!F70+D70+E70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January!F71+D71+E71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January!F73+D73+E73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January!F74+D74+E74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January!F75+D75+E75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January!F76+D76+E76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January!F77+D77+E77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28</v>
      </c>
      <c r="E83" s="125" t="s">
        <v>103</v>
      </c>
      <c r="F83" s="126" t="s">
        <v>23</v>
      </c>
      <c r="G83" s="127" t="s">
        <v>22</v>
      </c>
      <c r="H83" s="172" t="s">
        <v>21</v>
      </c>
    </row>
    <row r="84" spans="1:9" s="88" customFormat="1" ht="14.25" x14ac:dyDescent="0.2">
      <c r="A84" s="177"/>
      <c r="B84" s="61" t="str">
        <f>'Line Item Budget'!A60</f>
        <v>Define -</v>
      </c>
      <c r="C84" s="21">
        <f>'Line Item Budget'!C60</f>
        <v>0</v>
      </c>
      <c r="D84" s="139"/>
      <c r="E84" s="91"/>
      <c r="F84" s="92">
        <f>January!F84+D84+E84</f>
        <v>0</v>
      </c>
      <c r="G84" s="92">
        <f>C84-F84</f>
        <v>0</v>
      </c>
      <c r="H84" s="190" t="e">
        <f>F84/C84</f>
        <v>#DIV/0!</v>
      </c>
    </row>
    <row r="85" spans="1:9" s="88" customFormat="1" ht="14.25" x14ac:dyDescent="0.2">
      <c r="A85" s="177"/>
      <c r="B85" s="30" t="str">
        <f>'Line Item Budget'!A61</f>
        <v>Define -</v>
      </c>
      <c r="C85" s="21">
        <f>'Line Item Budget'!C61</f>
        <v>0</v>
      </c>
      <c r="D85" s="139"/>
      <c r="E85" s="91"/>
      <c r="F85" s="92">
        <f>January!F85+D85+E85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January!F86+D86+E86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January!F87+D87+E87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January!F88+D88+E88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January!F89+D89+E89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89</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224" priority="47" operator="lessThan">
      <formula>0</formula>
    </cfRule>
  </conditionalFormatting>
  <conditionalFormatting sqref="G25:G26">
    <cfRule type="cellIs" dxfId="223" priority="46" operator="lessThan">
      <formula>0</formula>
    </cfRule>
  </conditionalFormatting>
  <conditionalFormatting sqref="G35:G38">
    <cfRule type="cellIs" dxfId="222" priority="45" operator="lessThan">
      <formula>0</formula>
    </cfRule>
  </conditionalFormatting>
  <conditionalFormatting sqref="G54">
    <cfRule type="cellIs" dxfId="221" priority="44" operator="lessThan">
      <formula>0</formula>
    </cfRule>
  </conditionalFormatting>
  <conditionalFormatting sqref="C11">
    <cfRule type="cellIs" dxfId="220" priority="19" operator="greaterThan">
      <formula>1</formula>
    </cfRule>
    <cfRule type="cellIs" dxfId="219" priority="23" operator="greaterThan">
      <formula>1</formula>
    </cfRule>
    <cfRule type="cellIs" dxfId="218" priority="43" operator="greaterThan">
      <formula>1</formula>
    </cfRule>
  </conditionalFormatting>
  <conditionalFormatting sqref="H14:H23 H73:H77 H49">
    <cfRule type="cellIs" dxfId="217" priority="42" operator="greaterThan">
      <formula>1</formula>
    </cfRule>
  </conditionalFormatting>
  <conditionalFormatting sqref="H28:H37">
    <cfRule type="cellIs" dxfId="216" priority="18" operator="greaterThan">
      <formula>1</formula>
    </cfRule>
    <cfRule type="cellIs" dxfId="215" priority="41" operator="greaterThan">
      <formula>1</formula>
    </cfRule>
  </conditionalFormatting>
  <conditionalFormatting sqref="H42:H52">
    <cfRule type="cellIs" dxfId="214" priority="17" operator="greaterThan">
      <formula>1</formula>
    </cfRule>
    <cfRule type="cellIs" dxfId="213" priority="22" operator="greaterThan">
      <formula>1</formula>
    </cfRule>
    <cfRule type="cellIs" dxfId="212" priority="29" operator="greaterThan">
      <formula>1</formula>
    </cfRule>
    <cfRule type="cellIs" dxfId="211" priority="39" operator="greaterThan">
      <formula>1</formula>
    </cfRule>
    <cfRule type="cellIs" dxfId="210" priority="40" operator="greaterThan">
      <formula>1</formula>
    </cfRule>
  </conditionalFormatting>
  <conditionalFormatting sqref="H57:H65">
    <cfRule type="cellIs" dxfId="209" priority="35" operator="greaterThan">
      <formula>1</formula>
    </cfRule>
    <cfRule type="cellIs" dxfId="208" priority="38" operator="greaterThan">
      <formula>1</formula>
    </cfRule>
  </conditionalFormatting>
  <conditionalFormatting sqref="H67:H71">
    <cfRule type="cellIs" dxfId="207" priority="33" operator="greaterThan">
      <formula>1</formula>
    </cfRule>
    <cfRule type="cellIs" dxfId="206" priority="34" operator="greaterThan">
      <formula>1</formula>
    </cfRule>
    <cfRule type="cellIs" dxfId="205" priority="37" operator="greaterThan">
      <formula>1</formula>
    </cfRule>
  </conditionalFormatting>
  <conditionalFormatting sqref="G35:G37">
    <cfRule type="cellIs" dxfId="204" priority="8" operator="lessThan">
      <formula>0</formula>
    </cfRule>
    <cfRule type="cellIs" dxfId="203" priority="10" operator="lessThan">
      <formula>0</formula>
    </cfRule>
    <cfRule type="cellIs" dxfId="202" priority="12" operator="lessThan">
      <formula>0</formula>
    </cfRule>
    <cfRule type="cellIs" dxfId="201" priority="13" operator="lessThan">
      <formula>0</formula>
    </cfRule>
    <cfRule type="cellIs" dxfId="200" priority="14" operator="lessThan">
      <formula>0</formula>
    </cfRule>
    <cfRule type="cellIs" dxfId="199" priority="32" operator="greaterThan">
      <formula>$C$28</formula>
    </cfRule>
  </conditionalFormatting>
  <conditionalFormatting sqref="G35:G37">
    <cfRule type="cellIs" dxfId="198" priority="31" operator="lessThan">
      <formula>0</formula>
    </cfRule>
  </conditionalFormatting>
  <conditionalFormatting sqref="G42:G52">
    <cfRule type="cellIs" dxfId="197" priority="28" operator="lessThan">
      <formula>0</formula>
    </cfRule>
    <cfRule type="cellIs" dxfId="196" priority="30" operator="lessThan">
      <formula>0</formula>
    </cfRule>
  </conditionalFormatting>
  <conditionalFormatting sqref="G57:G65">
    <cfRule type="cellIs" dxfId="195" priority="27" operator="lessThan">
      <formula>0</formula>
    </cfRule>
  </conditionalFormatting>
  <conditionalFormatting sqref="G67:G71">
    <cfRule type="cellIs" dxfId="194" priority="26" operator="lessThan">
      <formula>0</formula>
    </cfRule>
  </conditionalFormatting>
  <conditionalFormatting sqref="G84:G89">
    <cfRule type="cellIs" dxfId="193" priority="15" operator="lessThan">
      <formula>0</formula>
    </cfRule>
    <cfRule type="cellIs" dxfId="192" priority="20" operator="lessThan">
      <formula>0</formula>
    </cfRule>
    <cfRule type="cellIs" dxfId="191" priority="24" operator="lessThan">
      <formula>0</formula>
    </cfRule>
  </conditionalFormatting>
  <conditionalFormatting sqref="H84:H89">
    <cfRule type="cellIs" dxfId="190" priority="16" operator="greaterThan">
      <formula>1</formula>
    </cfRule>
    <cfRule type="cellIs" dxfId="189" priority="21" operator="greaterThan">
      <formula>1</formula>
    </cfRule>
  </conditionalFormatting>
  <conditionalFormatting sqref="G14:G23">
    <cfRule type="cellIs" dxfId="188" priority="9" operator="lessThan">
      <formula>0</formula>
    </cfRule>
    <cfRule type="cellIs" dxfId="187" priority="11" operator="lessThan">
      <formula>0</formula>
    </cfRule>
  </conditionalFormatting>
  <conditionalFormatting sqref="G28:G37">
    <cfRule type="cellIs" dxfId="186" priority="7" operator="lessThan">
      <formula>0</formula>
    </cfRule>
  </conditionalFormatting>
  <conditionalFormatting sqref="H50">
    <cfRule type="cellIs" dxfId="185" priority="6" operator="greaterThan">
      <formula>1</formula>
    </cfRule>
  </conditionalFormatting>
  <conditionalFormatting sqref="G50">
    <cfRule type="cellIs" dxfId="184" priority="5" operator="lessThan">
      <formula>0</formula>
    </cfRule>
  </conditionalFormatting>
  <conditionalFormatting sqref="H51">
    <cfRule type="cellIs" dxfId="183" priority="4" operator="greaterThan">
      <formula>1</formula>
    </cfRule>
  </conditionalFormatting>
  <conditionalFormatting sqref="G51">
    <cfRule type="cellIs" dxfId="182" priority="3" operator="lessThan">
      <formula>0</formula>
    </cfRule>
  </conditionalFormatting>
  <conditionalFormatting sqref="H52">
    <cfRule type="cellIs" dxfId="181" priority="2" operator="greaterThan">
      <formula>1</formula>
    </cfRule>
  </conditionalFormatting>
  <conditionalFormatting sqref="G52">
    <cfRule type="cellIs" dxfId="180" priority="1" operator="lessThan">
      <formula>0</formula>
    </cfRule>
  </conditionalFormatting>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611" t="s">
        <v>88</v>
      </c>
      <c r="B6" s="612"/>
      <c r="C6" s="612"/>
      <c r="D6" s="612"/>
      <c r="E6" s="612"/>
      <c r="F6" s="612"/>
      <c r="G6" s="612"/>
      <c r="H6" s="613"/>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97</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27</v>
      </c>
      <c r="E13" s="333" t="s">
        <v>103</v>
      </c>
      <c r="F13" s="330" t="s">
        <v>23</v>
      </c>
      <c r="G13" s="127" t="s">
        <v>22</v>
      </c>
      <c r="H13" s="172" t="s">
        <v>21</v>
      </c>
    </row>
    <row r="14" spans="1:14" x14ac:dyDescent="0.25">
      <c r="A14" s="169"/>
      <c r="B14" s="108" t="str">
        <f>Personnel!B13</f>
        <v>Define</v>
      </c>
      <c r="C14" s="109">
        <f>Personnel!B18</f>
        <v>0</v>
      </c>
      <c r="D14" s="135"/>
      <c r="E14" s="334"/>
      <c r="F14" s="331">
        <f>February!F14+D14+E14</f>
        <v>0</v>
      </c>
      <c r="G14" s="85">
        <f>C14-F14</f>
        <v>0</v>
      </c>
      <c r="H14" s="173" t="e">
        <f>F14/C14</f>
        <v>#DIV/0!</v>
      </c>
    </row>
    <row r="15" spans="1:14" x14ac:dyDescent="0.25">
      <c r="A15" s="169"/>
      <c r="B15" s="110" t="str">
        <f>Personnel!C13</f>
        <v>Define</v>
      </c>
      <c r="C15" s="109">
        <f>Personnel!C18</f>
        <v>0</v>
      </c>
      <c r="D15" s="136"/>
      <c r="E15" s="334"/>
      <c r="F15" s="331">
        <f>February!F15+D15+E15</f>
        <v>0</v>
      </c>
      <c r="G15" s="85">
        <f t="shared" ref="G15:G23" si="0">C15-F15</f>
        <v>0</v>
      </c>
      <c r="H15" s="173" t="e">
        <f>F15/C15</f>
        <v>#DIV/0!</v>
      </c>
    </row>
    <row r="16" spans="1:14" x14ac:dyDescent="0.25">
      <c r="A16" s="169"/>
      <c r="B16" s="108" t="str">
        <f>Personnel!D13</f>
        <v>Define</v>
      </c>
      <c r="C16" s="109">
        <f>Personnel!D18</f>
        <v>0</v>
      </c>
      <c r="D16" s="136"/>
      <c r="E16" s="334"/>
      <c r="F16" s="331">
        <f>February!F16+D16+E16</f>
        <v>0</v>
      </c>
      <c r="G16" s="85">
        <f t="shared" si="0"/>
        <v>0</v>
      </c>
      <c r="H16" s="173" t="e">
        <f>F16/C16</f>
        <v>#DIV/0!</v>
      </c>
    </row>
    <row r="17" spans="1:9" x14ac:dyDescent="0.25">
      <c r="A17" s="169"/>
      <c r="B17" s="108" t="str">
        <f>Personnel!E13</f>
        <v>Define</v>
      </c>
      <c r="C17" s="109">
        <f>Personnel!E18</f>
        <v>0</v>
      </c>
      <c r="D17" s="136"/>
      <c r="E17" s="334"/>
      <c r="F17" s="331">
        <f>February!F17+D17+E17</f>
        <v>0</v>
      </c>
      <c r="G17" s="85">
        <f t="shared" si="0"/>
        <v>0</v>
      </c>
      <c r="H17" s="173" t="e">
        <f t="shared" ref="H17:H23" si="1">F17/C17</f>
        <v>#DIV/0!</v>
      </c>
    </row>
    <row r="18" spans="1:9" x14ac:dyDescent="0.25">
      <c r="A18" s="169"/>
      <c r="B18" s="108" t="str">
        <f>Personnel!F13</f>
        <v>Define</v>
      </c>
      <c r="C18" s="109">
        <f>Personnel!F18</f>
        <v>0</v>
      </c>
      <c r="D18" s="136"/>
      <c r="E18" s="334"/>
      <c r="F18" s="331">
        <f>February!F18+D18+E18</f>
        <v>0</v>
      </c>
      <c r="G18" s="85">
        <f t="shared" si="0"/>
        <v>0</v>
      </c>
      <c r="H18" s="173" t="e">
        <f t="shared" si="1"/>
        <v>#DIV/0!</v>
      </c>
    </row>
    <row r="19" spans="1:9" x14ac:dyDescent="0.25">
      <c r="A19" s="169"/>
      <c r="B19" s="108" t="str">
        <f>Personnel!G13</f>
        <v>Define</v>
      </c>
      <c r="C19" s="109">
        <f>Personnel!G18</f>
        <v>0</v>
      </c>
      <c r="D19" s="136"/>
      <c r="E19" s="334"/>
      <c r="F19" s="331">
        <f>February!F19+D19+E19</f>
        <v>0</v>
      </c>
      <c r="G19" s="85">
        <f t="shared" si="0"/>
        <v>0</v>
      </c>
      <c r="H19" s="173" t="e">
        <f t="shared" si="1"/>
        <v>#DIV/0!</v>
      </c>
    </row>
    <row r="20" spans="1:9" x14ac:dyDescent="0.25">
      <c r="A20" s="169"/>
      <c r="B20" s="108" t="str">
        <f>Personnel!H13</f>
        <v>Define</v>
      </c>
      <c r="C20" s="109">
        <f>Personnel!H18</f>
        <v>0</v>
      </c>
      <c r="D20" s="136"/>
      <c r="E20" s="334"/>
      <c r="F20" s="331">
        <f>February!F20+D20+E20</f>
        <v>0</v>
      </c>
      <c r="G20" s="85">
        <f t="shared" si="0"/>
        <v>0</v>
      </c>
      <c r="H20" s="173" t="e">
        <f t="shared" si="1"/>
        <v>#DIV/0!</v>
      </c>
    </row>
    <row r="21" spans="1:9" x14ac:dyDescent="0.25">
      <c r="A21" s="169"/>
      <c r="B21" s="108" t="str">
        <f>Personnel!I13</f>
        <v>Define</v>
      </c>
      <c r="C21" s="109">
        <f>Personnel!I18</f>
        <v>0</v>
      </c>
      <c r="D21" s="136"/>
      <c r="E21" s="334"/>
      <c r="F21" s="331">
        <f>February!F21+D21+E21</f>
        <v>0</v>
      </c>
      <c r="G21" s="85">
        <f t="shared" si="0"/>
        <v>0</v>
      </c>
      <c r="H21" s="173" t="e">
        <f t="shared" si="1"/>
        <v>#DIV/0!</v>
      </c>
    </row>
    <row r="22" spans="1:9" x14ac:dyDescent="0.25">
      <c r="A22" s="169"/>
      <c r="B22" s="108" t="str">
        <f>Personnel!J13</f>
        <v>Define</v>
      </c>
      <c r="C22" s="109">
        <f>Personnel!J18</f>
        <v>0</v>
      </c>
      <c r="D22" s="136"/>
      <c r="E22" s="334"/>
      <c r="F22" s="331">
        <f>February!F22+D22+E22</f>
        <v>0</v>
      </c>
      <c r="G22" s="85">
        <f t="shared" si="0"/>
        <v>0</v>
      </c>
      <c r="H22" s="173" t="e">
        <f t="shared" si="1"/>
        <v>#DIV/0!</v>
      </c>
      <c r="I22" s="103"/>
    </row>
    <row r="23" spans="1:9" x14ac:dyDescent="0.25">
      <c r="A23" s="169"/>
      <c r="B23" s="108" t="str">
        <f>Personnel!K13</f>
        <v>Define</v>
      </c>
      <c r="C23" s="109">
        <f>Personnel!K18</f>
        <v>0</v>
      </c>
      <c r="D23" s="136"/>
      <c r="E23" s="334"/>
      <c r="F23" s="331">
        <f>February!F23+D23+E23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27</v>
      </c>
      <c r="E27" s="333" t="s">
        <v>103</v>
      </c>
      <c r="F27" s="330" t="s">
        <v>23</v>
      </c>
      <c r="G27" s="127" t="s">
        <v>22</v>
      </c>
      <c r="H27" s="172" t="s">
        <v>21</v>
      </c>
    </row>
    <row r="28" spans="1:9" x14ac:dyDescent="0.25">
      <c r="A28" s="169"/>
      <c r="B28" s="108" t="str">
        <f>Personnel!B13</f>
        <v>Define</v>
      </c>
      <c r="C28" s="18">
        <f>Personnel!B21</f>
        <v>0</v>
      </c>
      <c r="D28" s="137"/>
      <c r="E28" s="334"/>
      <c r="F28" s="337">
        <f>February!F28+D28+E28</f>
        <v>0</v>
      </c>
      <c r="G28" s="20">
        <f>C28-F28</f>
        <v>0</v>
      </c>
      <c r="H28" s="173" t="e">
        <f>F28/C28</f>
        <v>#DIV/0!</v>
      </c>
    </row>
    <row r="29" spans="1:9" x14ac:dyDescent="0.25">
      <c r="A29" s="169"/>
      <c r="B29" s="108" t="str">
        <f>Personnel!C13</f>
        <v>Define</v>
      </c>
      <c r="C29" s="18">
        <f>Personnel!C21</f>
        <v>0</v>
      </c>
      <c r="D29" s="138"/>
      <c r="E29" s="334"/>
      <c r="F29" s="337">
        <f>February!F29+D29+E29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February!F30+D30+E30</f>
        <v>0</v>
      </c>
      <c r="G30" s="20">
        <f t="shared" si="2"/>
        <v>0</v>
      </c>
      <c r="H30" s="173" t="e">
        <f t="shared" si="3"/>
        <v>#DIV/0!</v>
      </c>
    </row>
    <row r="31" spans="1:9" x14ac:dyDescent="0.25">
      <c r="A31" s="169"/>
      <c r="B31" s="108" t="str">
        <f>Personnel!E13</f>
        <v>Define</v>
      </c>
      <c r="C31" s="18">
        <f>Personnel!E21</f>
        <v>0</v>
      </c>
      <c r="D31" s="138"/>
      <c r="E31" s="334"/>
      <c r="F31" s="337">
        <f>February!F31+D31+E31</f>
        <v>0</v>
      </c>
      <c r="G31" s="20">
        <f t="shared" si="2"/>
        <v>0</v>
      </c>
      <c r="H31" s="173" t="e">
        <f t="shared" si="3"/>
        <v>#DIV/0!</v>
      </c>
    </row>
    <row r="32" spans="1:9" x14ac:dyDescent="0.25">
      <c r="A32" s="169"/>
      <c r="B32" s="108" t="str">
        <f>Personnel!F13</f>
        <v>Define</v>
      </c>
      <c r="C32" s="18">
        <f>Personnel!F21</f>
        <v>0</v>
      </c>
      <c r="D32" s="137"/>
      <c r="E32" s="334"/>
      <c r="F32" s="337">
        <f>February!F32+D32+E32</f>
        <v>0</v>
      </c>
      <c r="G32" s="20">
        <f t="shared" si="2"/>
        <v>0</v>
      </c>
      <c r="H32" s="173" t="e">
        <f t="shared" si="3"/>
        <v>#DIV/0!</v>
      </c>
    </row>
    <row r="33" spans="1:9" x14ac:dyDescent="0.25">
      <c r="A33" s="169"/>
      <c r="B33" s="108" t="str">
        <f>Personnel!G13</f>
        <v>Define</v>
      </c>
      <c r="C33" s="18">
        <f>Personnel!G21</f>
        <v>0</v>
      </c>
      <c r="D33" s="138"/>
      <c r="E33" s="334"/>
      <c r="F33" s="337">
        <f>February!F33+D33+E33</f>
        <v>0</v>
      </c>
      <c r="G33" s="20">
        <f t="shared" si="2"/>
        <v>0</v>
      </c>
      <c r="H33" s="173" t="e">
        <f t="shared" si="3"/>
        <v>#DIV/0!</v>
      </c>
    </row>
    <row r="34" spans="1:9" x14ac:dyDescent="0.25">
      <c r="A34" s="169"/>
      <c r="B34" s="108" t="str">
        <f>Personnel!H13</f>
        <v>Define</v>
      </c>
      <c r="C34" s="18">
        <f>Personnel!H21</f>
        <v>0</v>
      </c>
      <c r="D34" s="137"/>
      <c r="E34" s="334"/>
      <c r="F34" s="337">
        <f>February!F34+D34+E34</f>
        <v>0</v>
      </c>
      <c r="G34" s="20">
        <f t="shared" si="2"/>
        <v>0</v>
      </c>
      <c r="H34" s="173" t="e">
        <f t="shared" si="3"/>
        <v>#DIV/0!</v>
      </c>
    </row>
    <row r="35" spans="1:9" x14ac:dyDescent="0.25">
      <c r="A35" s="169"/>
      <c r="B35" s="108" t="str">
        <f>Personnel!I13</f>
        <v>Define</v>
      </c>
      <c r="C35" s="18">
        <f>Personnel!I21</f>
        <v>0</v>
      </c>
      <c r="D35" s="137"/>
      <c r="E35" s="334"/>
      <c r="F35" s="337">
        <f>February!F35+D35+E35</f>
        <v>0</v>
      </c>
      <c r="G35" s="20">
        <f t="shared" si="2"/>
        <v>0</v>
      </c>
      <c r="H35" s="173" t="e">
        <f t="shared" si="3"/>
        <v>#DIV/0!</v>
      </c>
    </row>
    <row r="36" spans="1:9" x14ac:dyDescent="0.25">
      <c r="A36" s="169"/>
      <c r="B36" s="108" t="str">
        <f>Personnel!J13</f>
        <v>Define</v>
      </c>
      <c r="C36" s="28">
        <f>Personnel!J21</f>
        <v>0</v>
      </c>
      <c r="D36" s="137"/>
      <c r="E36" s="334"/>
      <c r="F36" s="337">
        <f>February!F36+D36+E36</f>
        <v>0</v>
      </c>
      <c r="G36" s="20">
        <f t="shared" si="2"/>
        <v>0</v>
      </c>
      <c r="H36" s="173" t="e">
        <f t="shared" si="3"/>
        <v>#DIV/0!</v>
      </c>
    </row>
    <row r="37" spans="1:9" x14ac:dyDescent="0.25">
      <c r="A37" s="169"/>
      <c r="B37" s="108" t="str">
        <f>Personnel!K13</f>
        <v>Define</v>
      </c>
      <c r="C37" s="18">
        <f>Personnel!K21</f>
        <v>0</v>
      </c>
      <c r="D37" s="138"/>
      <c r="E37" s="334"/>
      <c r="F37" s="337">
        <f>February!F37+D37+E37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27</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February!F42+D42+E42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February!F43+D43+E43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February!F44+D44+E44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February!F45+D45+E45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February!F46+D46+E46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February!F47+D47+E47</f>
        <v>0</v>
      </c>
      <c r="G47" s="92">
        <f t="shared" si="5"/>
        <v>0</v>
      </c>
      <c r="H47" s="178" t="e">
        <f t="shared" si="4"/>
        <v>#DIV/0!</v>
      </c>
    </row>
    <row r="48" spans="1:9" s="88" customFormat="1" ht="28.5" customHeight="1" x14ac:dyDescent="0.25">
      <c r="A48" s="376" t="s">
        <v>132</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February!F49+D49+E49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February!F50+D50+E50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February!F51+D51+E51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February!F52+D52+E52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27</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February!F57+D57+E57</f>
        <v>0</v>
      </c>
      <c r="G57" s="92">
        <f>C57-F57</f>
        <v>0</v>
      </c>
      <c r="H57" s="178" t="e">
        <f>F57/C57</f>
        <v>#DIV/0!</v>
      </c>
    </row>
    <row r="58" spans="1:9" s="88" customFormat="1" ht="14.25" x14ac:dyDescent="0.2">
      <c r="A58" s="177"/>
      <c r="B58" s="12" t="str">
        <f>'Line Item Budget'!A36</f>
        <v>Utilities</v>
      </c>
      <c r="C58" s="21">
        <f>'Line Item Budget'!C36</f>
        <v>0</v>
      </c>
      <c r="D58" s="139"/>
      <c r="E58" s="344"/>
      <c r="F58" s="341">
        <f>February!F58+D58+E58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February!F59+D59+E59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February!F60+D60+E60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February!F61+D61+E61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February!F62+D62+E62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February!F63+D63+E63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February!F64+D64+E64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February!F65+D65+E65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February!F67+D67+E67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February!F68+D68+E68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February!F69+D69+E69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February!F70+D70+E70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February!F71+D71+E71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February!F73+D73+E73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February!F74+D74+E74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February!F75+D75+E75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February!F76+D76+E76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February!F77+D77+E77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27</v>
      </c>
      <c r="E83" s="333" t="s">
        <v>103</v>
      </c>
      <c r="F83" s="330" t="s">
        <v>23</v>
      </c>
      <c r="G83" s="127" t="s">
        <v>22</v>
      </c>
      <c r="H83" s="172" t="s">
        <v>21</v>
      </c>
    </row>
    <row r="84" spans="1:9" s="88" customFormat="1" ht="14.25" x14ac:dyDescent="0.2">
      <c r="A84" s="177"/>
      <c r="B84" s="61" t="str">
        <f>'Line Item Budget'!A60</f>
        <v>Define -</v>
      </c>
      <c r="C84" s="21">
        <f>'Line Item Budget'!C60</f>
        <v>0</v>
      </c>
      <c r="D84" s="139"/>
      <c r="E84" s="344"/>
      <c r="F84" s="341">
        <f>February!F84+D84+E84</f>
        <v>0</v>
      </c>
      <c r="G84" s="92">
        <f>C84-F84</f>
        <v>0</v>
      </c>
      <c r="H84" s="190" t="e">
        <f>F84/C84</f>
        <v>#DIV/0!</v>
      </c>
    </row>
    <row r="85" spans="1:9" s="88" customFormat="1" ht="14.25" x14ac:dyDescent="0.2">
      <c r="A85" s="177"/>
      <c r="B85" s="30" t="str">
        <f>'Line Item Budget'!A61</f>
        <v>Define -</v>
      </c>
      <c r="C85" s="21">
        <f>'Line Item Budget'!C61</f>
        <v>0</v>
      </c>
      <c r="D85" s="139"/>
      <c r="E85" s="344"/>
      <c r="F85" s="341">
        <f>February!F85+D85+E85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February!F86+D86+E86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February!F87+D87+E87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February!F88+D88+E88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February!F89+D89+E89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89</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179" priority="47" operator="lessThan">
      <formula>0</formula>
    </cfRule>
  </conditionalFormatting>
  <conditionalFormatting sqref="G25:G26">
    <cfRule type="cellIs" dxfId="178" priority="46" operator="lessThan">
      <formula>0</formula>
    </cfRule>
  </conditionalFormatting>
  <conditionalFormatting sqref="G35:G38">
    <cfRule type="cellIs" dxfId="177" priority="45" operator="lessThan">
      <formula>0</formula>
    </cfRule>
  </conditionalFormatting>
  <conditionalFormatting sqref="G54">
    <cfRule type="cellIs" dxfId="176" priority="44" operator="lessThan">
      <formula>0</formula>
    </cfRule>
  </conditionalFormatting>
  <conditionalFormatting sqref="C11">
    <cfRule type="cellIs" dxfId="175" priority="19" operator="greaterThan">
      <formula>1</formula>
    </cfRule>
    <cfRule type="cellIs" dxfId="174" priority="23" operator="greaterThan">
      <formula>1</formula>
    </cfRule>
    <cfRule type="cellIs" dxfId="173" priority="43" operator="greaterThan">
      <formula>1</formula>
    </cfRule>
  </conditionalFormatting>
  <conditionalFormatting sqref="H14:H23 H73:H77 H49">
    <cfRule type="cellIs" dxfId="172" priority="42" operator="greaterThan">
      <formula>1</formula>
    </cfRule>
  </conditionalFormatting>
  <conditionalFormatting sqref="H28:H37">
    <cfRule type="cellIs" dxfId="171" priority="18" operator="greaterThan">
      <formula>1</formula>
    </cfRule>
    <cfRule type="cellIs" dxfId="170" priority="41" operator="greaterThan">
      <formula>1</formula>
    </cfRule>
  </conditionalFormatting>
  <conditionalFormatting sqref="H42:H52">
    <cfRule type="cellIs" dxfId="169" priority="17" operator="greaterThan">
      <formula>1</formula>
    </cfRule>
    <cfRule type="cellIs" dxfId="168" priority="22" operator="greaterThan">
      <formula>1</formula>
    </cfRule>
    <cfRule type="cellIs" dxfId="167" priority="29" operator="greaterThan">
      <formula>1</formula>
    </cfRule>
    <cfRule type="cellIs" dxfId="166" priority="39" operator="greaterThan">
      <formula>1</formula>
    </cfRule>
    <cfRule type="cellIs" dxfId="165" priority="40" operator="greaterThan">
      <formula>1</formula>
    </cfRule>
  </conditionalFormatting>
  <conditionalFormatting sqref="H57:H65">
    <cfRule type="cellIs" dxfId="164" priority="35" operator="greaterThan">
      <formula>1</formula>
    </cfRule>
    <cfRule type="cellIs" dxfId="163" priority="38" operator="greaterThan">
      <formula>1</formula>
    </cfRule>
  </conditionalFormatting>
  <conditionalFormatting sqref="H67:H71">
    <cfRule type="cellIs" dxfId="162" priority="33" operator="greaterThan">
      <formula>1</formula>
    </cfRule>
    <cfRule type="cellIs" dxfId="161" priority="34" operator="greaterThan">
      <formula>1</formula>
    </cfRule>
    <cfRule type="cellIs" dxfId="160" priority="37" operator="greaterThan">
      <formula>1</formula>
    </cfRule>
  </conditionalFormatting>
  <conditionalFormatting sqref="G35:G37">
    <cfRule type="cellIs" dxfId="159" priority="8" operator="lessThan">
      <formula>0</formula>
    </cfRule>
    <cfRule type="cellIs" dxfId="158" priority="10" operator="lessThan">
      <formula>0</formula>
    </cfRule>
    <cfRule type="cellIs" dxfId="157" priority="12" operator="lessThan">
      <formula>0</formula>
    </cfRule>
    <cfRule type="cellIs" dxfId="156" priority="13" operator="lessThan">
      <formula>0</formula>
    </cfRule>
    <cfRule type="cellIs" dxfId="155" priority="14" operator="lessThan">
      <formula>0</formula>
    </cfRule>
    <cfRule type="cellIs" dxfId="154" priority="32" operator="greaterThan">
      <formula>$C$28</formula>
    </cfRule>
  </conditionalFormatting>
  <conditionalFormatting sqref="G35:G37">
    <cfRule type="cellIs" dxfId="153" priority="31" operator="lessThan">
      <formula>0</formula>
    </cfRule>
  </conditionalFormatting>
  <conditionalFormatting sqref="G42:G52">
    <cfRule type="cellIs" dxfId="152" priority="28" operator="lessThan">
      <formula>0</formula>
    </cfRule>
    <cfRule type="cellIs" dxfId="151" priority="30" operator="lessThan">
      <formula>0</formula>
    </cfRule>
  </conditionalFormatting>
  <conditionalFormatting sqref="G57:G65">
    <cfRule type="cellIs" dxfId="150" priority="27" operator="lessThan">
      <formula>0</formula>
    </cfRule>
  </conditionalFormatting>
  <conditionalFormatting sqref="G67:G71">
    <cfRule type="cellIs" dxfId="149" priority="26" operator="lessThan">
      <formula>0</formula>
    </cfRule>
  </conditionalFormatting>
  <conditionalFormatting sqref="G84:G89">
    <cfRule type="cellIs" dxfId="148" priority="15" operator="lessThan">
      <formula>0</formula>
    </cfRule>
    <cfRule type="cellIs" dxfId="147" priority="20" operator="lessThan">
      <formula>0</formula>
    </cfRule>
    <cfRule type="cellIs" dxfId="146" priority="24" operator="lessThan">
      <formula>0</formula>
    </cfRule>
  </conditionalFormatting>
  <conditionalFormatting sqref="H84:H89">
    <cfRule type="cellIs" dxfId="145" priority="16" operator="greaterThan">
      <formula>1</formula>
    </cfRule>
    <cfRule type="cellIs" dxfId="144" priority="21" operator="greaterThan">
      <formula>1</formula>
    </cfRule>
  </conditionalFormatting>
  <conditionalFormatting sqref="G14:G23">
    <cfRule type="cellIs" dxfId="143" priority="9" operator="lessThan">
      <formula>0</formula>
    </cfRule>
    <cfRule type="cellIs" dxfId="142" priority="11" operator="lessThan">
      <formula>0</formula>
    </cfRule>
  </conditionalFormatting>
  <conditionalFormatting sqref="G28:G37">
    <cfRule type="cellIs" dxfId="141" priority="7" operator="lessThan">
      <formula>0</formula>
    </cfRule>
  </conditionalFormatting>
  <conditionalFormatting sqref="H50">
    <cfRule type="cellIs" dxfId="140" priority="6" operator="greaterThan">
      <formula>1</formula>
    </cfRule>
  </conditionalFormatting>
  <conditionalFormatting sqref="G50">
    <cfRule type="cellIs" dxfId="139" priority="5" operator="lessThan">
      <formula>0</formula>
    </cfRule>
  </conditionalFormatting>
  <conditionalFormatting sqref="H51">
    <cfRule type="cellIs" dxfId="138" priority="4" operator="greaterThan">
      <formula>1</formula>
    </cfRule>
  </conditionalFormatting>
  <conditionalFormatting sqref="G51">
    <cfRule type="cellIs" dxfId="137" priority="3" operator="lessThan">
      <formula>0</formula>
    </cfRule>
  </conditionalFormatting>
  <conditionalFormatting sqref="H52">
    <cfRule type="cellIs" dxfId="136" priority="2" operator="greaterThan">
      <formula>1</formula>
    </cfRule>
  </conditionalFormatting>
  <conditionalFormatting sqref="G52">
    <cfRule type="cellIs" dxfId="135" priority="1" operator="lessThan">
      <formula>0</formula>
    </cfRule>
  </conditionalFormatting>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98</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customHeight="1" x14ac:dyDescent="0.25">
      <c r="A13" s="590" t="s">
        <v>41</v>
      </c>
      <c r="B13" s="591"/>
      <c r="C13" s="124" t="s">
        <v>36</v>
      </c>
      <c r="D13" s="124" t="s">
        <v>26</v>
      </c>
      <c r="E13" s="333" t="s">
        <v>103</v>
      </c>
      <c r="F13" s="330" t="s">
        <v>23</v>
      </c>
      <c r="G13" s="127" t="s">
        <v>22</v>
      </c>
      <c r="H13" s="172" t="s">
        <v>21</v>
      </c>
    </row>
    <row r="14" spans="1:14" x14ac:dyDescent="0.25">
      <c r="A14" s="169"/>
      <c r="B14" s="108" t="str">
        <f>Personnel!B13</f>
        <v>Define</v>
      </c>
      <c r="C14" s="109">
        <f>Personnel!B18</f>
        <v>0</v>
      </c>
      <c r="D14" s="135"/>
      <c r="E14" s="334"/>
      <c r="F14" s="331">
        <f>March!F14+D14+E14</f>
        <v>0</v>
      </c>
      <c r="G14" s="85">
        <f>C14-F14</f>
        <v>0</v>
      </c>
      <c r="H14" s="173" t="e">
        <f>F14/C14</f>
        <v>#DIV/0!</v>
      </c>
    </row>
    <row r="15" spans="1:14" x14ac:dyDescent="0.25">
      <c r="A15" s="169"/>
      <c r="B15" s="110" t="str">
        <f>Personnel!C13</f>
        <v>Define</v>
      </c>
      <c r="C15" s="109">
        <f>Personnel!C18</f>
        <v>0</v>
      </c>
      <c r="D15" s="136"/>
      <c r="E15" s="334"/>
      <c r="F15" s="331">
        <f>March!F15+D15+E15</f>
        <v>0</v>
      </c>
      <c r="G15" s="85">
        <f t="shared" ref="G15:G23" si="0">C15-F15</f>
        <v>0</v>
      </c>
      <c r="H15" s="173" t="e">
        <f>F15/C15</f>
        <v>#DIV/0!</v>
      </c>
    </row>
    <row r="16" spans="1:14" x14ac:dyDescent="0.25">
      <c r="A16" s="169"/>
      <c r="B16" s="108" t="str">
        <f>Personnel!D13</f>
        <v>Define</v>
      </c>
      <c r="C16" s="109">
        <f>Personnel!D18</f>
        <v>0</v>
      </c>
      <c r="D16" s="136"/>
      <c r="E16" s="334"/>
      <c r="F16" s="331">
        <f>March!F16+D16+E16</f>
        <v>0</v>
      </c>
      <c r="G16" s="85">
        <f t="shared" si="0"/>
        <v>0</v>
      </c>
      <c r="H16" s="173" t="e">
        <f>F16/C16</f>
        <v>#DIV/0!</v>
      </c>
    </row>
    <row r="17" spans="1:9" x14ac:dyDescent="0.25">
      <c r="A17" s="169"/>
      <c r="B17" s="108" t="str">
        <f>Personnel!E13</f>
        <v>Define</v>
      </c>
      <c r="C17" s="109">
        <f>Personnel!E18</f>
        <v>0</v>
      </c>
      <c r="D17" s="136"/>
      <c r="E17" s="334"/>
      <c r="F17" s="331">
        <f>March!F17+D17+E17</f>
        <v>0</v>
      </c>
      <c r="G17" s="85">
        <f t="shared" si="0"/>
        <v>0</v>
      </c>
      <c r="H17" s="173" t="e">
        <f t="shared" ref="H17:H23" si="1">F17/C17</f>
        <v>#DIV/0!</v>
      </c>
    </row>
    <row r="18" spans="1:9" x14ac:dyDescent="0.25">
      <c r="A18" s="169"/>
      <c r="B18" s="108" t="str">
        <f>Personnel!F13</f>
        <v>Define</v>
      </c>
      <c r="C18" s="109">
        <f>Personnel!F18</f>
        <v>0</v>
      </c>
      <c r="D18" s="136"/>
      <c r="E18" s="334"/>
      <c r="F18" s="331">
        <f>March!F18+D18+E18</f>
        <v>0</v>
      </c>
      <c r="G18" s="85">
        <f t="shared" si="0"/>
        <v>0</v>
      </c>
      <c r="H18" s="173" t="e">
        <f t="shared" si="1"/>
        <v>#DIV/0!</v>
      </c>
    </row>
    <row r="19" spans="1:9" x14ac:dyDescent="0.25">
      <c r="A19" s="169"/>
      <c r="B19" s="108" t="str">
        <f>Personnel!G13</f>
        <v>Define</v>
      </c>
      <c r="C19" s="109">
        <f>Personnel!G18</f>
        <v>0</v>
      </c>
      <c r="D19" s="136"/>
      <c r="E19" s="334"/>
      <c r="F19" s="331">
        <f>March!F19+D19+E19</f>
        <v>0</v>
      </c>
      <c r="G19" s="85">
        <f t="shared" si="0"/>
        <v>0</v>
      </c>
      <c r="H19" s="173" t="e">
        <f t="shared" si="1"/>
        <v>#DIV/0!</v>
      </c>
    </row>
    <row r="20" spans="1:9" x14ac:dyDescent="0.25">
      <c r="A20" s="169"/>
      <c r="B20" s="108" t="str">
        <f>Personnel!H13</f>
        <v>Define</v>
      </c>
      <c r="C20" s="109">
        <f>Personnel!H18</f>
        <v>0</v>
      </c>
      <c r="D20" s="136"/>
      <c r="E20" s="334"/>
      <c r="F20" s="331">
        <f>March!F20+D20+E20</f>
        <v>0</v>
      </c>
      <c r="G20" s="85">
        <f t="shared" si="0"/>
        <v>0</v>
      </c>
      <c r="H20" s="173" t="e">
        <f t="shared" si="1"/>
        <v>#DIV/0!</v>
      </c>
    </row>
    <row r="21" spans="1:9" x14ac:dyDescent="0.25">
      <c r="A21" s="169"/>
      <c r="B21" s="108" t="str">
        <f>Personnel!I13</f>
        <v>Define</v>
      </c>
      <c r="C21" s="109">
        <f>Personnel!I18</f>
        <v>0</v>
      </c>
      <c r="D21" s="136"/>
      <c r="E21" s="334"/>
      <c r="F21" s="331">
        <f>March!F21+D21+E21</f>
        <v>0</v>
      </c>
      <c r="G21" s="85">
        <f t="shared" si="0"/>
        <v>0</v>
      </c>
      <c r="H21" s="173" t="e">
        <f t="shared" si="1"/>
        <v>#DIV/0!</v>
      </c>
    </row>
    <row r="22" spans="1:9" x14ac:dyDescent="0.25">
      <c r="A22" s="169"/>
      <c r="B22" s="108" t="str">
        <f>Personnel!J13</f>
        <v>Define</v>
      </c>
      <c r="C22" s="109">
        <f>Personnel!J18</f>
        <v>0</v>
      </c>
      <c r="D22" s="136"/>
      <c r="E22" s="334"/>
      <c r="F22" s="331">
        <f>March!F22+D22+E22</f>
        <v>0</v>
      </c>
      <c r="G22" s="85">
        <f t="shared" si="0"/>
        <v>0</v>
      </c>
      <c r="H22" s="173" t="e">
        <f t="shared" si="1"/>
        <v>#DIV/0!</v>
      </c>
      <c r="I22" s="103"/>
    </row>
    <row r="23" spans="1:9" x14ac:dyDescent="0.25">
      <c r="A23" s="169"/>
      <c r="B23" s="108" t="str">
        <f>Personnel!K13</f>
        <v>Define</v>
      </c>
      <c r="C23" s="109">
        <f>Personnel!K18</f>
        <v>0</v>
      </c>
      <c r="D23" s="136"/>
      <c r="E23" s="334"/>
      <c r="F23" s="331">
        <f>March!F23+D23+E23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customHeight="1" x14ac:dyDescent="0.25">
      <c r="A27" s="590" t="s">
        <v>44</v>
      </c>
      <c r="B27" s="591"/>
      <c r="C27" s="124" t="s">
        <v>36</v>
      </c>
      <c r="D27" s="124" t="s">
        <v>26</v>
      </c>
      <c r="E27" s="333" t="s">
        <v>103</v>
      </c>
      <c r="F27" s="330" t="s">
        <v>23</v>
      </c>
      <c r="G27" s="127" t="s">
        <v>22</v>
      </c>
      <c r="H27" s="172" t="s">
        <v>21</v>
      </c>
    </row>
    <row r="28" spans="1:9" x14ac:dyDescent="0.25">
      <c r="A28" s="169"/>
      <c r="B28" s="108" t="str">
        <f>Personnel!B13</f>
        <v>Define</v>
      </c>
      <c r="C28" s="18">
        <f>Personnel!B21</f>
        <v>0</v>
      </c>
      <c r="D28" s="137"/>
      <c r="E28" s="334"/>
      <c r="F28" s="337">
        <f>March!F28+D28+E28</f>
        <v>0</v>
      </c>
      <c r="G28" s="20">
        <f>C28-F28</f>
        <v>0</v>
      </c>
      <c r="H28" s="173" t="e">
        <f>F28/C28</f>
        <v>#DIV/0!</v>
      </c>
    </row>
    <row r="29" spans="1:9" x14ac:dyDescent="0.25">
      <c r="A29" s="169"/>
      <c r="B29" s="108" t="str">
        <f>Personnel!C13</f>
        <v>Define</v>
      </c>
      <c r="C29" s="18">
        <f>Personnel!C21</f>
        <v>0</v>
      </c>
      <c r="D29" s="138"/>
      <c r="E29" s="334"/>
      <c r="F29" s="337">
        <f>March!F29+D29+E29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March!F30+D30+E30</f>
        <v>0</v>
      </c>
      <c r="G30" s="20">
        <f t="shared" si="2"/>
        <v>0</v>
      </c>
      <c r="H30" s="173" t="e">
        <f t="shared" si="3"/>
        <v>#DIV/0!</v>
      </c>
    </row>
    <row r="31" spans="1:9" x14ac:dyDescent="0.25">
      <c r="A31" s="169"/>
      <c r="B31" s="108" t="str">
        <f>Personnel!E13</f>
        <v>Define</v>
      </c>
      <c r="C31" s="18">
        <f>Personnel!E21</f>
        <v>0</v>
      </c>
      <c r="D31" s="138"/>
      <c r="E31" s="334"/>
      <c r="F31" s="337">
        <f>March!F31+D31+E31</f>
        <v>0</v>
      </c>
      <c r="G31" s="20">
        <f t="shared" si="2"/>
        <v>0</v>
      </c>
      <c r="H31" s="173" t="e">
        <f t="shared" si="3"/>
        <v>#DIV/0!</v>
      </c>
    </row>
    <row r="32" spans="1:9" x14ac:dyDescent="0.25">
      <c r="A32" s="169"/>
      <c r="B32" s="108" t="str">
        <f>Personnel!F13</f>
        <v>Define</v>
      </c>
      <c r="C32" s="18">
        <f>Personnel!F21</f>
        <v>0</v>
      </c>
      <c r="D32" s="137"/>
      <c r="E32" s="334"/>
      <c r="F32" s="337">
        <f>March!F32+D32+E32</f>
        <v>0</v>
      </c>
      <c r="G32" s="20">
        <f t="shared" si="2"/>
        <v>0</v>
      </c>
      <c r="H32" s="173" t="e">
        <f t="shared" si="3"/>
        <v>#DIV/0!</v>
      </c>
    </row>
    <row r="33" spans="1:9" x14ac:dyDescent="0.25">
      <c r="A33" s="169"/>
      <c r="B33" s="108" t="str">
        <f>Personnel!G13</f>
        <v>Define</v>
      </c>
      <c r="C33" s="18">
        <f>Personnel!G21</f>
        <v>0</v>
      </c>
      <c r="D33" s="138"/>
      <c r="E33" s="334"/>
      <c r="F33" s="337">
        <f>March!F33+D33+E33</f>
        <v>0</v>
      </c>
      <c r="G33" s="20">
        <f t="shared" si="2"/>
        <v>0</v>
      </c>
      <c r="H33" s="173" t="e">
        <f t="shared" si="3"/>
        <v>#DIV/0!</v>
      </c>
    </row>
    <row r="34" spans="1:9" x14ac:dyDescent="0.25">
      <c r="A34" s="169"/>
      <c r="B34" s="108" t="str">
        <f>Personnel!H13</f>
        <v>Define</v>
      </c>
      <c r="C34" s="18">
        <f>Personnel!H21</f>
        <v>0</v>
      </c>
      <c r="D34" s="137"/>
      <c r="E34" s="334"/>
      <c r="F34" s="337">
        <f>March!F34+D34+E34</f>
        <v>0</v>
      </c>
      <c r="G34" s="20">
        <f t="shared" si="2"/>
        <v>0</v>
      </c>
      <c r="H34" s="173" t="e">
        <f t="shared" si="3"/>
        <v>#DIV/0!</v>
      </c>
    </row>
    <row r="35" spans="1:9" x14ac:dyDescent="0.25">
      <c r="A35" s="169"/>
      <c r="B35" s="108" t="str">
        <f>Personnel!I13</f>
        <v>Define</v>
      </c>
      <c r="C35" s="18">
        <f>Personnel!I21</f>
        <v>0</v>
      </c>
      <c r="D35" s="137"/>
      <c r="E35" s="334"/>
      <c r="F35" s="337">
        <f>March!F35+D35+E35</f>
        <v>0</v>
      </c>
      <c r="G35" s="20">
        <f t="shared" si="2"/>
        <v>0</v>
      </c>
      <c r="H35" s="173" t="e">
        <f t="shared" si="3"/>
        <v>#DIV/0!</v>
      </c>
    </row>
    <row r="36" spans="1:9" x14ac:dyDescent="0.25">
      <c r="A36" s="169"/>
      <c r="B36" s="108" t="str">
        <f>Personnel!J13</f>
        <v>Define</v>
      </c>
      <c r="C36" s="28">
        <f>Personnel!J21</f>
        <v>0</v>
      </c>
      <c r="D36" s="137"/>
      <c r="E36" s="334"/>
      <c r="F36" s="337">
        <f>March!F36+D36+E36</f>
        <v>0</v>
      </c>
      <c r="G36" s="20">
        <f t="shared" si="2"/>
        <v>0</v>
      </c>
      <c r="H36" s="173" t="e">
        <f t="shared" si="3"/>
        <v>#DIV/0!</v>
      </c>
    </row>
    <row r="37" spans="1:9" x14ac:dyDescent="0.25">
      <c r="A37" s="169"/>
      <c r="B37" s="108" t="str">
        <f>Personnel!K13</f>
        <v>Define</v>
      </c>
      <c r="C37" s="18">
        <f>Personnel!K21</f>
        <v>0</v>
      </c>
      <c r="D37" s="138"/>
      <c r="E37" s="334"/>
      <c r="F37" s="337">
        <f>March!F37+D37+E37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26</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March!F42+D42+E42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March!F43+D43+E43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March!F44+D44+E44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March!F45+D45+E45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March!F46+D46+E46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March!F47+D47+E47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March!F49+D49+E49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March!F50+D50+E50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March!F51+D51+E51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March!F52+D52+E52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26</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March!F57+D57+E57</f>
        <v>0</v>
      </c>
      <c r="G57" s="92">
        <f>C57-F57</f>
        <v>0</v>
      </c>
      <c r="H57" s="178" t="e">
        <f>F57/C57</f>
        <v>#DIV/0!</v>
      </c>
    </row>
    <row r="58" spans="1:9" s="88" customFormat="1" ht="14.25" x14ac:dyDescent="0.2">
      <c r="A58" s="177"/>
      <c r="B58" s="12" t="str">
        <f>'Line Item Budget'!A36</f>
        <v>Utilities</v>
      </c>
      <c r="C58" s="21">
        <f>'Line Item Budget'!C36</f>
        <v>0</v>
      </c>
      <c r="D58" s="139"/>
      <c r="E58" s="344"/>
      <c r="F58" s="341">
        <f>March!F58+D58+E58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March!F59+D59+E59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March!F60+D60+E60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March!F61+D61+E61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March!F62+D62+E62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March!F63+D63+E63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March!F64+D64+E64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March!F65+D65+E65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March!F67+D67+E67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March!F68+D68+E68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March!F69+D69+E69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March!F70+D70+E70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March!F71+D71+E71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March!F73+D73+E73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March!F74+D74+E74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March!F75+D75+E75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March!F76+D76+E76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March!F77+D77+E77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26</v>
      </c>
      <c r="E83" s="125" t="s">
        <v>103</v>
      </c>
      <c r="F83" s="126" t="s">
        <v>23</v>
      </c>
      <c r="G83" s="127" t="s">
        <v>22</v>
      </c>
      <c r="H83" s="172" t="s">
        <v>21</v>
      </c>
    </row>
    <row r="84" spans="1:9" s="88" customFormat="1" ht="14.25" x14ac:dyDescent="0.2">
      <c r="A84" s="177"/>
      <c r="B84" s="61" t="str">
        <f>'Line Item Budget'!A60</f>
        <v>Define -</v>
      </c>
      <c r="C84" s="21">
        <f>'Line Item Budget'!C60</f>
        <v>0</v>
      </c>
      <c r="D84" s="139"/>
      <c r="E84" s="91"/>
      <c r="F84" s="92">
        <f>March!F84+D84+E84</f>
        <v>0</v>
      </c>
      <c r="G84" s="92">
        <f>C84-F84</f>
        <v>0</v>
      </c>
      <c r="H84" s="190" t="e">
        <f>F84/C84</f>
        <v>#DIV/0!</v>
      </c>
    </row>
    <row r="85" spans="1:9" s="88" customFormat="1" ht="14.25" x14ac:dyDescent="0.2">
      <c r="A85" s="177"/>
      <c r="B85" s="30" t="str">
        <f>'Line Item Budget'!A61</f>
        <v>Define -</v>
      </c>
      <c r="C85" s="21">
        <f>'Line Item Budget'!C61</f>
        <v>0</v>
      </c>
      <c r="D85" s="139"/>
      <c r="E85" s="91"/>
      <c r="F85" s="92">
        <f>March!F85+D85+E85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March!F86+D86+E86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March!F87+D87+E87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March!F88+D88+E88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March!F89+D89+E89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89</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134" priority="47" operator="lessThan">
      <formula>0</formula>
    </cfRule>
  </conditionalFormatting>
  <conditionalFormatting sqref="G25:G26">
    <cfRule type="cellIs" dxfId="133" priority="46" operator="lessThan">
      <formula>0</formula>
    </cfRule>
  </conditionalFormatting>
  <conditionalFormatting sqref="G35:G38">
    <cfRule type="cellIs" dxfId="132" priority="45" operator="lessThan">
      <formula>0</formula>
    </cfRule>
  </conditionalFormatting>
  <conditionalFormatting sqref="G54">
    <cfRule type="cellIs" dxfId="131" priority="44" operator="lessThan">
      <formula>0</formula>
    </cfRule>
  </conditionalFormatting>
  <conditionalFormatting sqref="C11">
    <cfRule type="cellIs" dxfId="130" priority="19" operator="greaterThan">
      <formula>1</formula>
    </cfRule>
    <cfRule type="cellIs" dxfId="129" priority="23" operator="greaterThan">
      <formula>1</formula>
    </cfRule>
    <cfRule type="cellIs" dxfId="128" priority="43" operator="greaterThan">
      <formula>1</formula>
    </cfRule>
  </conditionalFormatting>
  <conditionalFormatting sqref="H14:H23 H73:H77 H49">
    <cfRule type="cellIs" dxfId="127" priority="42" operator="greaterThan">
      <formula>1</formula>
    </cfRule>
  </conditionalFormatting>
  <conditionalFormatting sqref="H28:H37">
    <cfRule type="cellIs" dxfId="126" priority="18" operator="greaterThan">
      <formula>1</formula>
    </cfRule>
    <cfRule type="cellIs" dxfId="125" priority="41" operator="greaterThan">
      <formula>1</formula>
    </cfRule>
  </conditionalFormatting>
  <conditionalFormatting sqref="H42:H52">
    <cfRule type="cellIs" dxfId="124" priority="17" operator="greaterThan">
      <formula>1</formula>
    </cfRule>
    <cfRule type="cellIs" dxfId="123" priority="22" operator="greaterThan">
      <formula>1</formula>
    </cfRule>
    <cfRule type="cellIs" dxfId="122" priority="29" operator="greaterThan">
      <formula>1</formula>
    </cfRule>
    <cfRule type="cellIs" dxfId="121" priority="39" operator="greaterThan">
      <formula>1</formula>
    </cfRule>
    <cfRule type="cellIs" dxfId="120" priority="40" operator="greaterThan">
      <formula>1</formula>
    </cfRule>
  </conditionalFormatting>
  <conditionalFormatting sqref="H57:H65">
    <cfRule type="cellIs" dxfId="119" priority="35" operator="greaterThan">
      <formula>1</formula>
    </cfRule>
    <cfRule type="cellIs" dxfId="118" priority="38" operator="greaterThan">
      <formula>1</formula>
    </cfRule>
  </conditionalFormatting>
  <conditionalFormatting sqref="H67:H71">
    <cfRule type="cellIs" dxfId="117" priority="33" operator="greaterThan">
      <formula>1</formula>
    </cfRule>
    <cfRule type="cellIs" dxfId="116" priority="34" operator="greaterThan">
      <formula>1</formula>
    </cfRule>
    <cfRule type="cellIs" dxfId="115" priority="37" operator="greaterThan">
      <formula>1</formula>
    </cfRule>
  </conditionalFormatting>
  <conditionalFormatting sqref="G35:G37">
    <cfRule type="cellIs" dxfId="114" priority="8" operator="lessThan">
      <formula>0</formula>
    </cfRule>
    <cfRule type="cellIs" dxfId="113" priority="10" operator="lessThan">
      <formula>0</formula>
    </cfRule>
    <cfRule type="cellIs" dxfId="112" priority="12" operator="lessThan">
      <formula>0</formula>
    </cfRule>
    <cfRule type="cellIs" dxfId="111" priority="13" operator="lessThan">
      <formula>0</formula>
    </cfRule>
    <cfRule type="cellIs" dxfId="110" priority="14" operator="lessThan">
      <formula>0</formula>
    </cfRule>
    <cfRule type="cellIs" dxfId="109" priority="32" operator="greaterThan">
      <formula>$C$28</formula>
    </cfRule>
  </conditionalFormatting>
  <conditionalFormatting sqref="G35:G37">
    <cfRule type="cellIs" dxfId="108" priority="31" operator="lessThan">
      <formula>0</formula>
    </cfRule>
  </conditionalFormatting>
  <conditionalFormatting sqref="G42:G52">
    <cfRule type="cellIs" dxfId="107" priority="28" operator="lessThan">
      <formula>0</formula>
    </cfRule>
    <cfRule type="cellIs" dxfId="106" priority="30" operator="lessThan">
      <formula>0</formula>
    </cfRule>
  </conditionalFormatting>
  <conditionalFormatting sqref="G57:G65">
    <cfRule type="cellIs" dxfId="105" priority="27" operator="lessThan">
      <formula>0</formula>
    </cfRule>
  </conditionalFormatting>
  <conditionalFormatting sqref="G67:G71">
    <cfRule type="cellIs" dxfId="104" priority="26" operator="lessThan">
      <formula>0</formula>
    </cfRule>
  </conditionalFormatting>
  <conditionalFormatting sqref="G84:G89">
    <cfRule type="cellIs" dxfId="103" priority="15" operator="lessThan">
      <formula>0</formula>
    </cfRule>
    <cfRule type="cellIs" dxfId="102" priority="20" operator="lessThan">
      <formula>0</formula>
    </cfRule>
    <cfRule type="cellIs" dxfId="101" priority="24" operator="lessThan">
      <formula>0</formula>
    </cfRule>
  </conditionalFormatting>
  <conditionalFormatting sqref="H84:H89">
    <cfRule type="cellIs" dxfId="100" priority="16" operator="greaterThan">
      <formula>1</formula>
    </cfRule>
    <cfRule type="cellIs" dxfId="99" priority="21" operator="greaterThan">
      <formula>1</formula>
    </cfRule>
  </conditionalFormatting>
  <conditionalFormatting sqref="G14:G23">
    <cfRule type="cellIs" dxfId="98" priority="9" operator="lessThan">
      <formula>0</formula>
    </cfRule>
    <cfRule type="cellIs" dxfId="97" priority="11" operator="lessThan">
      <formula>0</formula>
    </cfRule>
  </conditionalFormatting>
  <conditionalFormatting sqref="G28:G37">
    <cfRule type="cellIs" dxfId="96" priority="7" operator="lessThan">
      <formula>0</formula>
    </cfRule>
  </conditionalFormatting>
  <conditionalFormatting sqref="H50">
    <cfRule type="cellIs" dxfId="95" priority="6" operator="greaterThan">
      <formula>1</formula>
    </cfRule>
  </conditionalFormatting>
  <conditionalFormatting sqref="G50">
    <cfRule type="cellIs" dxfId="94" priority="5" operator="lessThan">
      <formula>0</formula>
    </cfRule>
  </conditionalFormatting>
  <conditionalFormatting sqref="H51">
    <cfRule type="cellIs" dxfId="93" priority="4" operator="greaterThan">
      <formula>1</formula>
    </cfRule>
  </conditionalFormatting>
  <conditionalFormatting sqref="G51">
    <cfRule type="cellIs" dxfId="92" priority="3" operator="lessThan">
      <formula>0</formula>
    </cfRule>
  </conditionalFormatting>
  <conditionalFormatting sqref="G52">
    <cfRule type="cellIs" dxfId="91" priority="1" operator="lessThan">
      <formula>0</formula>
    </cfRule>
  </conditionalFormatting>
  <conditionalFormatting sqref="H52">
    <cfRule type="cellIs" dxfId="90" priority="2" operator="greaterThan">
      <formula>1</formula>
    </cfRule>
  </conditionalFormatting>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99</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100</v>
      </c>
      <c r="E13" s="333" t="s">
        <v>103</v>
      </c>
      <c r="F13" s="330" t="s">
        <v>23</v>
      </c>
      <c r="G13" s="127" t="s">
        <v>22</v>
      </c>
      <c r="H13" s="172" t="s">
        <v>21</v>
      </c>
    </row>
    <row r="14" spans="1:14" x14ac:dyDescent="0.25">
      <c r="A14" s="169"/>
      <c r="B14" s="108" t="str">
        <f>Personnel!B13</f>
        <v>Define</v>
      </c>
      <c r="C14" s="109">
        <f>Personnel!B18</f>
        <v>0</v>
      </c>
      <c r="D14" s="135"/>
      <c r="E14" s="334"/>
      <c r="F14" s="331">
        <f>April!F14+D14+E14</f>
        <v>0</v>
      </c>
      <c r="G14" s="85">
        <f>C14-F14</f>
        <v>0</v>
      </c>
      <c r="H14" s="173" t="e">
        <f>F14/C14</f>
        <v>#DIV/0!</v>
      </c>
    </row>
    <row r="15" spans="1:14" x14ac:dyDescent="0.25">
      <c r="A15" s="169"/>
      <c r="B15" s="110" t="str">
        <f>Personnel!C13</f>
        <v>Define</v>
      </c>
      <c r="C15" s="109">
        <f>Personnel!C18</f>
        <v>0</v>
      </c>
      <c r="D15" s="136"/>
      <c r="E15" s="334"/>
      <c r="F15" s="331">
        <f>April!F15+D15+E15</f>
        <v>0</v>
      </c>
      <c r="G15" s="85">
        <f t="shared" ref="G15:G23" si="0">C15-F15</f>
        <v>0</v>
      </c>
      <c r="H15" s="173" t="e">
        <f>F15/C15</f>
        <v>#DIV/0!</v>
      </c>
    </row>
    <row r="16" spans="1:14" x14ac:dyDescent="0.25">
      <c r="A16" s="169"/>
      <c r="B16" s="108" t="str">
        <f>Personnel!D13</f>
        <v>Define</v>
      </c>
      <c r="C16" s="109">
        <f>Personnel!D18</f>
        <v>0</v>
      </c>
      <c r="D16" s="136"/>
      <c r="E16" s="334"/>
      <c r="F16" s="331">
        <f>April!F16+D16+E16</f>
        <v>0</v>
      </c>
      <c r="G16" s="85">
        <f t="shared" si="0"/>
        <v>0</v>
      </c>
      <c r="H16" s="173" t="e">
        <f>F16/C16</f>
        <v>#DIV/0!</v>
      </c>
    </row>
    <row r="17" spans="1:9" x14ac:dyDescent="0.25">
      <c r="A17" s="169"/>
      <c r="B17" s="108" t="str">
        <f>Personnel!E13</f>
        <v>Define</v>
      </c>
      <c r="C17" s="109">
        <f>Personnel!E18</f>
        <v>0</v>
      </c>
      <c r="D17" s="136"/>
      <c r="E17" s="334"/>
      <c r="F17" s="331">
        <f>April!F17+D17+E17</f>
        <v>0</v>
      </c>
      <c r="G17" s="85">
        <f t="shared" si="0"/>
        <v>0</v>
      </c>
      <c r="H17" s="173" t="e">
        <f t="shared" ref="H17:H23" si="1">F17/C17</f>
        <v>#DIV/0!</v>
      </c>
    </row>
    <row r="18" spans="1:9" x14ac:dyDescent="0.25">
      <c r="A18" s="169"/>
      <c r="B18" s="108" t="str">
        <f>Personnel!F13</f>
        <v>Define</v>
      </c>
      <c r="C18" s="109">
        <f>Personnel!F18</f>
        <v>0</v>
      </c>
      <c r="D18" s="136"/>
      <c r="E18" s="334"/>
      <c r="F18" s="331">
        <f>April!F18+D18+E18</f>
        <v>0</v>
      </c>
      <c r="G18" s="85">
        <f t="shared" si="0"/>
        <v>0</v>
      </c>
      <c r="H18" s="173" t="e">
        <f t="shared" si="1"/>
        <v>#DIV/0!</v>
      </c>
    </row>
    <row r="19" spans="1:9" x14ac:dyDescent="0.25">
      <c r="A19" s="169"/>
      <c r="B19" s="108" t="str">
        <f>Personnel!G13</f>
        <v>Define</v>
      </c>
      <c r="C19" s="109">
        <f>Personnel!G18</f>
        <v>0</v>
      </c>
      <c r="D19" s="136"/>
      <c r="E19" s="334"/>
      <c r="F19" s="331">
        <f>April!F19+D19+E19</f>
        <v>0</v>
      </c>
      <c r="G19" s="85">
        <f t="shared" si="0"/>
        <v>0</v>
      </c>
      <c r="H19" s="173" t="e">
        <f t="shared" si="1"/>
        <v>#DIV/0!</v>
      </c>
    </row>
    <row r="20" spans="1:9" x14ac:dyDescent="0.25">
      <c r="A20" s="169"/>
      <c r="B20" s="108" t="str">
        <f>Personnel!H13</f>
        <v>Define</v>
      </c>
      <c r="C20" s="109">
        <f>Personnel!H18</f>
        <v>0</v>
      </c>
      <c r="D20" s="136"/>
      <c r="E20" s="334"/>
      <c r="F20" s="331">
        <f>April!F20+D20+E20</f>
        <v>0</v>
      </c>
      <c r="G20" s="85">
        <f t="shared" si="0"/>
        <v>0</v>
      </c>
      <c r="H20" s="173" t="e">
        <f t="shared" si="1"/>
        <v>#DIV/0!</v>
      </c>
    </row>
    <row r="21" spans="1:9" x14ac:dyDescent="0.25">
      <c r="A21" s="169"/>
      <c r="B21" s="108" t="str">
        <f>Personnel!I13</f>
        <v>Define</v>
      </c>
      <c r="C21" s="109">
        <f>Personnel!I18</f>
        <v>0</v>
      </c>
      <c r="D21" s="136"/>
      <c r="E21" s="334"/>
      <c r="F21" s="331">
        <f>April!F21+D21+E21</f>
        <v>0</v>
      </c>
      <c r="G21" s="85">
        <f t="shared" si="0"/>
        <v>0</v>
      </c>
      <c r="H21" s="173" t="e">
        <f t="shared" si="1"/>
        <v>#DIV/0!</v>
      </c>
    </row>
    <row r="22" spans="1:9" x14ac:dyDescent="0.25">
      <c r="A22" s="169"/>
      <c r="B22" s="108" t="str">
        <f>Personnel!J13</f>
        <v>Define</v>
      </c>
      <c r="C22" s="109">
        <f>Personnel!J18</f>
        <v>0</v>
      </c>
      <c r="D22" s="136"/>
      <c r="E22" s="334"/>
      <c r="F22" s="331">
        <f>April!F22+D22+E22</f>
        <v>0</v>
      </c>
      <c r="G22" s="85">
        <f t="shared" si="0"/>
        <v>0</v>
      </c>
      <c r="H22" s="173" t="e">
        <f t="shared" si="1"/>
        <v>#DIV/0!</v>
      </c>
      <c r="I22" s="103"/>
    </row>
    <row r="23" spans="1:9" x14ac:dyDescent="0.25">
      <c r="A23" s="169"/>
      <c r="B23" s="108" t="str">
        <f>Personnel!K13</f>
        <v>Define</v>
      </c>
      <c r="C23" s="109">
        <f>Personnel!K18</f>
        <v>0</v>
      </c>
      <c r="D23" s="136"/>
      <c r="E23" s="334"/>
      <c r="F23" s="331">
        <f>April!F23+D23+E23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100</v>
      </c>
      <c r="E27" s="333" t="s">
        <v>103</v>
      </c>
      <c r="F27" s="330" t="s">
        <v>23</v>
      </c>
      <c r="G27" s="127" t="s">
        <v>22</v>
      </c>
      <c r="H27" s="172" t="s">
        <v>21</v>
      </c>
    </row>
    <row r="28" spans="1:9" x14ac:dyDescent="0.25">
      <c r="A28" s="169"/>
      <c r="B28" s="108" t="str">
        <f>Personnel!B13</f>
        <v>Define</v>
      </c>
      <c r="C28" s="18">
        <f>Personnel!B21</f>
        <v>0</v>
      </c>
      <c r="D28" s="137"/>
      <c r="E28" s="334"/>
      <c r="F28" s="337">
        <f>April!F28+D28+E28</f>
        <v>0</v>
      </c>
      <c r="G28" s="20">
        <f>C28-F28</f>
        <v>0</v>
      </c>
      <c r="H28" s="173" t="e">
        <f>F28/C28</f>
        <v>#DIV/0!</v>
      </c>
    </row>
    <row r="29" spans="1:9" x14ac:dyDescent="0.25">
      <c r="A29" s="169"/>
      <c r="B29" s="108" t="str">
        <f>Personnel!C13</f>
        <v>Define</v>
      </c>
      <c r="C29" s="18">
        <f>Personnel!C21</f>
        <v>0</v>
      </c>
      <c r="D29" s="138"/>
      <c r="E29" s="334"/>
      <c r="F29" s="337">
        <f>April!F29+D29+E29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April!F30+D30+E30</f>
        <v>0</v>
      </c>
      <c r="G30" s="20">
        <f t="shared" si="2"/>
        <v>0</v>
      </c>
      <c r="H30" s="173" t="e">
        <f t="shared" si="3"/>
        <v>#DIV/0!</v>
      </c>
    </row>
    <row r="31" spans="1:9" x14ac:dyDescent="0.25">
      <c r="A31" s="169"/>
      <c r="B31" s="108" t="str">
        <f>Personnel!E13</f>
        <v>Define</v>
      </c>
      <c r="C31" s="18">
        <f>Personnel!E21</f>
        <v>0</v>
      </c>
      <c r="D31" s="138"/>
      <c r="E31" s="334"/>
      <c r="F31" s="337">
        <f>April!F31+D31+E31</f>
        <v>0</v>
      </c>
      <c r="G31" s="20">
        <f t="shared" si="2"/>
        <v>0</v>
      </c>
      <c r="H31" s="173" t="e">
        <f t="shared" si="3"/>
        <v>#DIV/0!</v>
      </c>
    </row>
    <row r="32" spans="1:9" x14ac:dyDescent="0.25">
      <c r="A32" s="169"/>
      <c r="B32" s="108" t="str">
        <f>Personnel!F13</f>
        <v>Define</v>
      </c>
      <c r="C32" s="18">
        <f>Personnel!F21</f>
        <v>0</v>
      </c>
      <c r="D32" s="137"/>
      <c r="E32" s="334"/>
      <c r="F32" s="337">
        <f>April!F32+D32+E32</f>
        <v>0</v>
      </c>
      <c r="G32" s="20">
        <f t="shared" si="2"/>
        <v>0</v>
      </c>
      <c r="H32" s="173" t="e">
        <f t="shared" si="3"/>
        <v>#DIV/0!</v>
      </c>
    </row>
    <row r="33" spans="1:9" x14ac:dyDescent="0.25">
      <c r="A33" s="169"/>
      <c r="B33" s="108" t="str">
        <f>Personnel!G13</f>
        <v>Define</v>
      </c>
      <c r="C33" s="18">
        <f>Personnel!G21</f>
        <v>0</v>
      </c>
      <c r="D33" s="138"/>
      <c r="E33" s="334"/>
      <c r="F33" s="337">
        <f>April!F33+D33+E33</f>
        <v>0</v>
      </c>
      <c r="G33" s="20">
        <f t="shared" si="2"/>
        <v>0</v>
      </c>
      <c r="H33" s="173" t="e">
        <f t="shared" si="3"/>
        <v>#DIV/0!</v>
      </c>
    </row>
    <row r="34" spans="1:9" x14ac:dyDescent="0.25">
      <c r="A34" s="169"/>
      <c r="B34" s="108" t="str">
        <f>Personnel!H13</f>
        <v>Define</v>
      </c>
      <c r="C34" s="18">
        <f>Personnel!H21</f>
        <v>0</v>
      </c>
      <c r="D34" s="137"/>
      <c r="E34" s="334"/>
      <c r="F34" s="337">
        <f>April!F34+D34+E34</f>
        <v>0</v>
      </c>
      <c r="G34" s="20">
        <f t="shared" si="2"/>
        <v>0</v>
      </c>
      <c r="H34" s="173" t="e">
        <f t="shared" si="3"/>
        <v>#DIV/0!</v>
      </c>
    </row>
    <row r="35" spans="1:9" x14ac:dyDescent="0.25">
      <c r="A35" s="169"/>
      <c r="B35" s="108" t="str">
        <f>Personnel!I13</f>
        <v>Define</v>
      </c>
      <c r="C35" s="18">
        <f>Personnel!I21</f>
        <v>0</v>
      </c>
      <c r="D35" s="137"/>
      <c r="E35" s="334"/>
      <c r="F35" s="337">
        <f>April!F35+D35+E35</f>
        <v>0</v>
      </c>
      <c r="G35" s="20">
        <f t="shared" si="2"/>
        <v>0</v>
      </c>
      <c r="H35" s="173" t="e">
        <f t="shared" si="3"/>
        <v>#DIV/0!</v>
      </c>
    </row>
    <row r="36" spans="1:9" x14ac:dyDescent="0.25">
      <c r="A36" s="169"/>
      <c r="B36" s="108" t="str">
        <f>Personnel!J13</f>
        <v>Define</v>
      </c>
      <c r="C36" s="28">
        <f>Personnel!J21</f>
        <v>0</v>
      </c>
      <c r="D36" s="137"/>
      <c r="E36" s="334"/>
      <c r="F36" s="337">
        <f>April!F36+D36+E36</f>
        <v>0</v>
      </c>
      <c r="G36" s="20">
        <f t="shared" si="2"/>
        <v>0</v>
      </c>
      <c r="H36" s="173" t="e">
        <f t="shared" si="3"/>
        <v>#DIV/0!</v>
      </c>
    </row>
    <row r="37" spans="1:9" x14ac:dyDescent="0.25">
      <c r="A37" s="169"/>
      <c r="B37" s="108" t="str">
        <f>Personnel!K13</f>
        <v>Define</v>
      </c>
      <c r="C37" s="18">
        <f>Personnel!K21</f>
        <v>0</v>
      </c>
      <c r="D37" s="138"/>
      <c r="E37" s="334"/>
      <c r="F37" s="337">
        <f>April!F37+D37+E37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100</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April!F42+D42+E42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April!F43+D43+E43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April!F44+D44+E44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April!F45+D45+E45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April!F46+D46+E46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April!F47+D47+E47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April!F49+D49+E49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April!F50+D50+E50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April!F51+D51+E51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April!F52+D52+E52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100</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April!F57+D57+E57</f>
        <v>0</v>
      </c>
      <c r="G57" s="92">
        <f>C57-F57</f>
        <v>0</v>
      </c>
      <c r="H57" s="178" t="e">
        <f>F57/C57</f>
        <v>#DIV/0!</v>
      </c>
    </row>
    <row r="58" spans="1:9" s="88" customFormat="1" ht="14.25" x14ac:dyDescent="0.2">
      <c r="A58" s="177"/>
      <c r="B58" s="12" t="str">
        <f>'Line Item Budget'!A36</f>
        <v>Utilities</v>
      </c>
      <c r="C58" s="21">
        <f>'Line Item Budget'!C36</f>
        <v>0</v>
      </c>
      <c r="D58" s="139"/>
      <c r="E58" s="344"/>
      <c r="F58" s="341">
        <f>April!F58+D58+E58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April!F59+D59+E59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April!F60+D60+E60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April!F61+D61+E61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April!F62+D62+E62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April!F63+D63+E63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April!F64+D64+E64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April!F65+D65+E65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April!F67+D67+E67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April!F68+D68+E68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April!F69+D69+E69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April!F70+D70+E70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April!F71+D71+E71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April!F73+D73+E73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April!F74+D74+E74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April!F75+D75+E75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April!F76+D76+E76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April!F77+D77+E77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100</v>
      </c>
      <c r="E83" s="125" t="s">
        <v>103</v>
      </c>
      <c r="F83" s="126" t="s">
        <v>23</v>
      </c>
      <c r="G83" s="127" t="s">
        <v>22</v>
      </c>
      <c r="H83" s="172" t="s">
        <v>21</v>
      </c>
    </row>
    <row r="84" spans="1:9" s="88" customFormat="1" ht="14.25" x14ac:dyDescent="0.2">
      <c r="A84" s="177"/>
      <c r="B84" s="61" t="str">
        <f>'Line Item Budget'!A60</f>
        <v>Define -</v>
      </c>
      <c r="C84" s="21">
        <f>'Line Item Budget'!C60</f>
        <v>0</v>
      </c>
      <c r="D84" s="139"/>
      <c r="E84" s="91"/>
      <c r="F84" s="92">
        <f>April!F84+D84+E84</f>
        <v>0</v>
      </c>
      <c r="G84" s="92">
        <f>C84-F84</f>
        <v>0</v>
      </c>
      <c r="H84" s="190" t="e">
        <f>F84/C84</f>
        <v>#DIV/0!</v>
      </c>
    </row>
    <row r="85" spans="1:9" s="88" customFormat="1" ht="14.25" x14ac:dyDescent="0.2">
      <c r="A85" s="177"/>
      <c r="B85" s="30" t="str">
        <f>'Line Item Budget'!A61</f>
        <v>Define -</v>
      </c>
      <c r="C85" s="21">
        <f>'Line Item Budget'!C61</f>
        <v>0</v>
      </c>
      <c r="D85" s="139"/>
      <c r="E85" s="91"/>
      <c r="F85" s="92">
        <f>April!F85+D85+E85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April!F86+D86+E86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April!F87+D87+E87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April!F88+D88+E88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April!F89+D89+E89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89</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89" priority="47" operator="lessThan">
      <formula>0</formula>
    </cfRule>
  </conditionalFormatting>
  <conditionalFormatting sqref="G25:G26">
    <cfRule type="cellIs" dxfId="88" priority="46" operator="lessThan">
      <formula>0</formula>
    </cfRule>
  </conditionalFormatting>
  <conditionalFormatting sqref="G35:G38">
    <cfRule type="cellIs" dxfId="87" priority="45" operator="lessThan">
      <formula>0</formula>
    </cfRule>
  </conditionalFormatting>
  <conditionalFormatting sqref="G54">
    <cfRule type="cellIs" dxfId="86" priority="44" operator="lessThan">
      <formula>0</formula>
    </cfRule>
  </conditionalFormatting>
  <conditionalFormatting sqref="C11">
    <cfRule type="cellIs" dxfId="85" priority="19" operator="greaterThan">
      <formula>1</formula>
    </cfRule>
    <cfRule type="cellIs" dxfId="84" priority="23" operator="greaterThan">
      <formula>1</formula>
    </cfRule>
    <cfRule type="cellIs" dxfId="83" priority="43" operator="greaterThan">
      <formula>1</formula>
    </cfRule>
  </conditionalFormatting>
  <conditionalFormatting sqref="H14:H23 H73:H77 H49">
    <cfRule type="cellIs" dxfId="82" priority="42" operator="greaterThan">
      <formula>1</formula>
    </cfRule>
  </conditionalFormatting>
  <conditionalFormatting sqref="H28:H37">
    <cfRule type="cellIs" dxfId="81" priority="18" operator="greaterThan">
      <formula>1</formula>
    </cfRule>
    <cfRule type="cellIs" dxfId="80" priority="41" operator="greaterThan">
      <formula>1</formula>
    </cfRule>
  </conditionalFormatting>
  <conditionalFormatting sqref="H42:H52">
    <cfRule type="cellIs" dxfId="79" priority="17" operator="greaterThan">
      <formula>1</formula>
    </cfRule>
    <cfRule type="cellIs" dxfId="78" priority="22" operator="greaterThan">
      <formula>1</formula>
    </cfRule>
    <cfRule type="cellIs" dxfId="77" priority="29" operator="greaterThan">
      <formula>1</formula>
    </cfRule>
    <cfRule type="cellIs" dxfId="76" priority="39" operator="greaterThan">
      <formula>1</formula>
    </cfRule>
    <cfRule type="cellIs" dxfId="75" priority="40" operator="greaterThan">
      <formula>1</formula>
    </cfRule>
  </conditionalFormatting>
  <conditionalFormatting sqref="H57:H65">
    <cfRule type="cellIs" dxfId="74" priority="35" operator="greaterThan">
      <formula>1</formula>
    </cfRule>
    <cfRule type="cellIs" dxfId="73" priority="38" operator="greaterThan">
      <formula>1</formula>
    </cfRule>
  </conditionalFormatting>
  <conditionalFormatting sqref="H67:H71">
    <cfRule type="cellIs" dxfId="72" priority="33" operator="greaterThan">
      <formula>1</formula>
    </cfRule>
    <cfRule type="cellIs" dxfId="71" priority="34" operator="greaterThan">
      <formula>1</formula>
    </cfRule>
    <cfRule type="cellIs" dxfId="70" priority="37" operator="greaterThan">
      <formula>1</formula>
    </cfRule>
  </conditionalFormatting>
  <conditionalFormatting sqref="G35:G37">
    <cfRule type="cellIs" dxfId="69" priority="8" operator="lessThan">
      <formula>0</formula>
    </cfRule>
    <cfRule type="cellIs" dxfId="68" priority="10" operator="lessThan">
      <formula>0</formula>
    </cfRule>
    <cfRule type="cellIs" dxfId="67" priority="12" operator="lessThan">
      <formula>0</formula>
    </cfRule>
    <cfRule type="cellIs" dxfId="66" priority="13" operator="lessThan">
      <formula>0</formula>
    </cfRule>
    <cfRule type="cellIs" dxfId="65" priority="14" operator="lessThan">
      <formula>0</formula>
    </cfRule>
    <cfRule type="cellIs" dxfId="64" priority="32" operator="greaterThan">
      <formula>$C$28</formula>
    </cfRule>
  </conditionalFormatting>
  <conditionalFormatting sqref="G35:G37">
    <cfRule type="cellIs" dxfId="63" priority="31" operator="lessThan">
      <formula>0</formula>
    </cfRule>
  </conditionalFormatting>
  <conditionalFormatting sqref="G42:G52">
    <cfRule type="cellIs" dxfId="62" priority="28" operator="lessThan">
      <formula>0</formula>
    </cfRule>
    <cfRule type="cellIs" dxfId="61" priority="30" operator="lessThan">
      <formula>0</formula>
    </cfRule>
  </conditionalFormatting>
  <conditionalFormatting sqref="G57:G65">
    <cfRule type="cellIs" dxfId="60" priority="27" operator="lessThan">
      <formula>0</formula>
    </cfRule>
  </conditionalFormatting>
  <conditionalFormatting sqref="G67:G71">
    <cfRule type="cellIs" dxfId="59" priority="26" operator="lessThan">
      <formula>0</formula>
    </cfRule>
  </conditionalFormatting>
  <conditionalFormatting sqref="G84:G89">
    <cfRule type="cellIs" dxfId="58" priority="15" operator="lessThan">
      <formula>0</formula>
    </cfRule>
    <cfRule type="cellIs" dxfId="57" priority="20" operator="lessThan">
      <formula>0</formula>
    </cfRule>
    <cfRule type="cellIs" dxfId="56" priority="24" operator="lessThan">
      <formula>0</formula>
    </cfRule>
  </conditionalFormatting>
  <conditionalFormatting sqref="H84:H89">
    <cfRule type="cellIs" dxfId="55" priority="16" operator="greaterThan">
      <formula>1</formula>
    </cfRule>
    <cfRule type="cellIs" dxfId="54" priority="21" operator="greaterThan">
      <formula>1</formula>
    </cfRule>
  </conditionalFormatting>
  <conditionalFormatting sqref="G14:G23">
    <cfRule type="cellIs" dxfId="53" priority="9" operator="lessThan">
      <formula>0</formula>
    </cfRule>
    <cfRule type="cellIs" dxfId="52" priority="11" operator="lessThan">
      <formula>0</formula>
    </cfRule>
  </conditionalFormatting>
  <conditionalFormatting sqref="G28:G37">
    <cfRule type="cellIs" dxfId="51" priority="7" operator="lessThan">
      <formula>0</formula>
    </cfRule>
  </conditionalFormatting>
  <conditionalFormatting sqref="H50">
    <cfRule type="cellIs" dxfId="50" priority="6" operator="greaterThan">
      <formula>1</formula>
    </cfRule>
  </conditionalFormatting>
  <conditionalFormatting sqref="G50">
    <cfRule type="cellIs" dxfId="49" priority="5" operator="lessThan">
      <formula>0</formula>
    </cfRule>
  </conditionalFormatting>
  <conditionalFormatting sqref="H51">
    <cfRule type="cellIs" dxfId="48" priority="4" operator="greaterThan">
      <formula>1</formula>
    </cfRule>
  </conditionalFormatting>
  <conditionalFormatting sqref="G51">
    <cfRule type="cellIs" dxfId="47" priority="3" operator="lessThan">
      <formula>0</formula>
    </cfRule>
  </conditionalFormatting>
  <conditionalFormatting sqref="H52">
    <cfRule type="cellIs" dxfId="46" priority="2" operator="greaterThan">
      <formula>1</formula>
    </cfRule>
  </conditionalFormatting>
  <conditionalFormatting sqref="G52">
    <cfRule type="cellIs" dxfId="45" priority="1" operator="lessThan">
      <formula>0</formula>
    </cfRule>
  </conditionalFormatting>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101</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customHeight="1" x14ac:dyDescent="0.25">
      <c r="A13" s="590" t="s">
        <v>41</v>
      </c>
      <c r="B13" s="591"/>
      <c r="C13" s="124" t="s">
        <v>36</v>
      </c>
      <c r="D13" s="124" t="s">
        <v>24</v>
      </c>
      <c r="E13" s="333" t="s">
        <v>103</v>
      </c>
      <c r="F13" s="330" t="s">
        <v>23</v>
      </c>
      <c r="G13" s="127" t="s">
        <v>22</v>
      </c>
      <c r="H13" s="172" t="s">
        <v>21</v>
      </c>
    </row>
    <row r="14" spans="1:14" x14ac:dyDescent="0.25">
      <c r="A14" s="169"/>
      <c r="B14" s="108" t="str">
        <f>Personnel!B13</f>
        <v>Define</v>
      </c>
      <c r="C14" s="109">
        <f>Personnel!B18</f>
        <v>0</v>
      </c>
      <c r="D14" s="135"/>
      <c r="E14" s="334"/>
      <c r="F14" s="331">
        <f>May!F14+D14+E14</f>
        <v>0</v>
      </c>
      <c r="G14" s="85">
        <f>C14-F14</f>
        <v>0</v>
      </c>
      <c r="H14" s="173" t="e">
        <f>F14/C14</f>
        <v>#DIV/0!</v>
      </c>
    </row>
    <row r="15" spans="1:14" x14ac:dyDescent="0.25">
      <c r="A15" s="169"/>
      <c r="B15" s="110" t="str">
        <f>Personnel!C13</f>
        <v>Define</v>
      </c>
      <c r="C15" s="109">
        <f>Personnel!C18</f>
        <v>0</v>
      </c>
      <c r="D15" s="136"/>
      <c r="E15" s="334"/>
      <c r="F15" s="331">
        <f>May!F15+D15+E15</f>
        <v>0</v>
      </c>
      <c r="G15" s="85">
        <f t="shared" ref="G15:G23" si="0">C15-F15</f>
        <v>0</v>
      </c>
      <c r="H15" s="173" t="e">
        <f>F15/C15</f>
        <v>#DIV/0!</v>
      </c>
    </row>
    <row r="16" spans="1:14" x14ac:dyDescent="0.25">
      <c r="A16" s="169"/>
      <c r="B16" s="108" t="str">
        <f>Personnel!D13</f>
        <v>Define</v>
      </c>
      <c r="C16" s="109">
        <f>Personnel!D18</f>
        <v>0</v>
      </c>
      <c r="D16" s="136"/>
      <c r="E16" s="334"/>
      <c r="F16" s="331">
        <f>May!F16+D16+E16</f>
        <v>0</v>
      </c>
      <c r="G16" s="85">
        <f t="shared" si="0"/>
        <v>0</v>
      </c>
      <c r="H16" s="173" t="e">
        <f>F16/C16</f>
        <v>#DIV/0!</v>
      </c>
    </row>
    <row r="17" spans="1:9" x14ac:dyDescent="0.25">
      <c r="A17" s="169"/>
      <c r="B17" s="108" t="str">
        <f>Personnel!E13</f>
        <v>Define</v>
      </c>
      <c r="C17" s="109">
        <f>Personnel!E18</f>
        <v>0</v>
      </c>
      <c r="D17" s="136"/>
      <c r="E17" s="334"/>
      <c r="F17" s="331">
        <f>May!F17+D17+E17</f>
        <v>0</v>
      </c>
      <c r="G17" s="85">
        <f t="shared" si="0"/>
        <v>0</v>
      </c>
      <c r="H17" s="173" t="e">
        <f t="shared" ref="H17:H23" si="1">F17/C17</f>
        <v>#DIV/0!</v>
      </c>
    </row>
    <row r="18" spans="1:9" x14ac:dyDescent="0.25">
      <c r="A18" s="169"/>
      <c r="B18" s="108" t="str">
        <f>Personnel!F13</f>
        <v>Define</v>
      </c>
      <c r="C18" s="109">
        <f>Personnel!F18</f>
        <v>0</v>
      </c>
      <c r="D18" s="136"/>
      <c r="E18" s="334"/>
      <c r="F18" s="331">
        <f>May!F18+D18+E18</f>
        <v>0</v>
      </c>
      <c r="G18" s="85">
        <f t="shared" si="0"/>
        <v>0</v>
      </c>
      <c r="H18" s="173" t="e">
        <f t="shared" si="1"/>
        <v>#DIV/0!</v>
      </c>
    </row>
    <row r="19" spans="1:9" x14ac:dyDescent="0.25">
      <c r="A19" s="169"/>
      <c r="B19" s="108" t="str">
        <f>Personnel!G13</f>
        <v>Define</v>
      </c>
      <c r="C19" s="109">
        <f>Personnel!G18</f>
        <v>0</v>
      </c>
      <c r="D19" s="136"/>
      <c r="E19" s="334"/>
      <c r="F19" s="331">
        <f>May!F19+D19+E19</f>
        <v>0</v>
      </c>
      <c r="G19" s="85">
        <f t="shared" si="0"/>
        <v>0</v>
      </c>
      <c r="H19" s="173" t="e">
        <f t="shared" si="1"/>
        <v>#DIV/0!</v>
      </c>
    </row>
    <row r="20" spans="1:9" x14ac:dyDescent="0.25">
      <c r="A20" s="169"/>
      <c r="B20" s="108" t="str">
        <f>Personnel!H13</f>
        <v>Define</v>
      </c>
      <c r="C20" s="109">
        <f>Personnel!H18</f>
        <v>0</v>
      </c>
      <c r="D20" s="136"/>
      <c r="E20" s="334"/>
      <c r="F20" s="331">
        <f>May!F20+D20+E20</f>
        <v>0</v>
      </c>
      <c r="G20" s="85">
        <f t="shared" si="0"/>
        <v>0</v>
      </c>
      <c r="H20" s="173" t="e">
        <f t="shared" si="1"/>
        <v>#DIV/0!</v>
      </c>
    </row>
    <row r="21" spans="1:9" x14ac:dyDescent="0.25">
      <c r="A21" s="169"/>
      <c r="B21" s="108" t="str">
        <f>Personnel!I13</f>
        <v>Define</v>
      </c>
      <c r="C21" s="109">
        <f>Personnel!I18</f>
        <v>0</v>
      </c>
      <c r="D21" s="136"/>
      <c r="E21" s="334"/>
      <c r="F21" s="331">
        <f>May!F21+D21+E21</f>
        <v>0</v>
      </c>
      <c r="G21" s="85">
        <f t="shared" si="0"/>
        <v>0</v>
      </c>
      <c r="H21" s="173" t="e">
        <f t="shared" si="1"/>
        <v>#DIV/0!</v>
      </c>
    </row>
    <row r="22" spans="1:9" x14ac:dyDescent="0.25">
      <c r="A22" s="169"/>
      <c r="B22" s="108" t="str">
        <f>Personnel!J13</f>
        <v>Define</v>
      </c>
      <c r="C22" s="109">
        <f>Personnel!J18</f>
        <v>0</v>
      </c>
      <c r="D22" s="136"/>
      <c r="E22" s="334"/>
      <c r="F22" s="331">
        <f>May!F22+D22+E22</f>
        <v>0</v>
      </c>
      <c r="G22" s="85">
        <f t="shared" si="0"/>
        <v>0</v>
      </c>
      <c r="H22" s="173" t="e">
        <f t="shared" si="1"/>
        <v>#DIV/0!</v>
      </c>
      <c r="I22" s="103"/>
    </row>
    <row r="23" spans="1:9" x14ac:dyDescent="0.25">
      <c r="A23" s="169"/>
      <c r="B23" s="108" t="str">
        <f>Personnel!K13</f>
        <v>Define</v>
      </c>
      <c r="C23" s="109">
        <f>Personnel!K18</f>
        <v>0</v>
      </c>
      <c r="D23" s="136"/>
      <c r="E23" s="334"/>
      <c r="F23" s="331">
        <f>May!F23+D23+E23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customHeight="1" x14ac:dyDescent="0.25">
      <c r="A27" s="590" t="s">
        <v>44</v>
      </c>
      <c r="B27" s="591"/>
      <c r="C27" s="124" t="s">
        <v>36</v>
      </c>
      <c r="D27" s="124" t="s">
        <v>24</v>
      </c>
      <c r="E27" s="333" t="s">
        <v>103</v>
      </c>
      <c r="F27" s="330" t="s">
        <v>23</v>
      </c>
      <c r="G27" s="127" t="s">
        <v>22</v>
      </c>
      <c r="H27" s="172" t="s">
        <v>21</v>
      </c>
    </row>
    <row r="28" spans="1:9" x14ac:dyDescent="0.25">
      <c r="A28" s="169"/>
      <c r="B28" s="108" t="str">
        <f>Personnel!B13</f>
        <v>Define</v>
      </c>
      <c r="C28" s="18">
        <f>Personnel!B21</f>
        <v>0</v>
      </c>
      <c r="D28" s="137"/>
      <c r="E28" s="334"/>
      <c r="F28" s="337">
        <f>May!F28+D28+E28</f>
        <v>0</v>
      </c>
      <c r="G28" s="20">
        <f>C28-F28</f>
        <v>0</v>
      </c>
      <c r="H28" s="173" t="e">
        <f>F28/C28</f>
        <v>#DIV/0!</v>
      </c>
    </row>
    <row r="29" spans="1:9" x14ac:dyDescent="0.25">
      <c r="A29" s="169"/>
      <c r="B29" s="108" t="str">
        <f>Personnel!C13</f>
        <v>Define</v>
      </c>
      <c r="C29" s="18">
        <f>Personnel!C21</f>
        <v>0</v>
      </c>
      <c r="D29" s="138"/>
      <c r="E29" s="334"/>
      <c r="F29" s="337">
        <f>May!F29+D29+E29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May!F30+D30+E30</f>
        <v>0</v>
      </c>
      <c r="G30" s="20">
        <f t="shared" si="2"/>
        <v>0</v>
      </c>
      <c r="H30" s="173" t="e">
        <f t="shared" si="3"/>
        <v>#DIV/0!</v>
      </c>
    </row>
    <row r="31" spans="1:9" x14ac:dyDescent="0.25">
      <c r="A31" s="169"/>
      <c r="B31" s="108" t="str">
        <f>Personnel!E13</f>
        <v>Define</v>
      </c>
      <c r="C31" s="18">
        <f>Personnel!E21</f>
        <v>0</v>
      </c>
      <c r="D31" s="138"/>
      <c r="E31" s="334"/>
      <c r="F31" s="337">
        <f>May!F31+D31+E31</f>
        <v>0</v>
      </c>
      <c r="G31" s="20">
        <f t="shared" si="2"/>
        <v>0</v>
      </c>
      <c r="H31" s="173" t="e">
        <f t="shared" si="3"/>
        <v>#DIV/0!</v>
      </c>
    </row>
    <row r="32" spans="1:9" x14ac:dyDescent="0.25">
      <c r="A32" s="169"/>
      <c r="B32" s="108" t="str">
        <f>Personnel!F13</f>
        <v>Define</v>
      </c>
      <c r="C32" s="18">
        <f>Personnel!F21</f>
        <v>0</v>
      </c>
      <c r="D32" s="137"/>
      <c r="E32" s="334"/>
      <c r="F32" s="337">
        <f>May!F32+D32+E32</f>
        <v>0</v>
      </c>
      <c r="G32" s="20">
        <f t="shared" si="2"/>
        <v>0</v>
      </c>
      <c r="H32" s="173" t="e">
        <f t="shared" si="3"/>
        <v>#DIV/0!</v>
      </c>
    </row>
    <row r="33" spans="1:9" x14ac:dyDescent="0.25">
      <c r="A33" s="169"/>
      <c r="B33" s="108" t="str">
        <f>Personnel!G13</f>
        <v>Define</v>
      </c>
      <c r="C33" s="18">
        <f>Personnel!G21</f>
        <v>0</v>
      </c>
      <c r="D33" s="138"/>
      <c r="E33" s="334"/>
      <c r="F33" s="337">
        <f>May!F33+D33+E33</f>
        <v>0</v>
      </c>
      <c r="G33" s="20">
        <f t="shared" si="2"/>
        <v>0</v>
      </c>
      <c r="H33" s="173" t="e">
        <f t="shared" si="3"/>
        <v>#DIV/0!</v>
      </c>
    </row>
    <row r="34" spans="1:9" x14ac:dyDescent="0.25">
      <c r="A34" s="169"/>
      <c r="B34" s="108" t="str">
        <f>Personnel!H13</f>
        <v>Define</v>
      </c>
      <c r="C34" s="18">
        <f>Personnel!H21</f>
        <v>0</v>
      </c>
      <c r="D34" s="137"/>
      <c r="E34" s="334"/>
      <c r="F34" s="337">
        <f>May!F34+D34+E34</f>
        <v>0</v>
      </c>
      <c r="G34" s="20">
        <f t="shared" si="2"/>
        <v>0</v>
      </c>
      <c r="H34" s="173" t="e">
        <f t="shared" si="3"/>
        <v>#DIV/0!</v>
      </c>
    </row>
    <row r="35" spans="1:9" x14ac:dyDescent="0.25">
      <c r="A35" s="169"/>
      <c r="B35" s="108" t="str">
        <f>Personnel!I13</f>
        <v>Define</v>
      </c>
      <c r="C35" s="18">
        <f>Personnel!I21</f>
        <v>0</v>
      </c>
      <c r="D35" s="137"/>
      <c r="E35" s="334"/>
      <c r="F35" s="337">
        <f>May!F35+D35+E35</f>
        <v>0</v>
      </c>
      <c r="G35" s="20">
        <f t="shared" si="2"/>
        <v>0</v>
      </c>
      <c r="H35" s="173" t="e">
        <f t="shared" si="3"/>
        <v>#DIV/0!</v>
      </c>
    </row>
    <row r="36" spans="1:9" x14ac:dyDescent="0.25">
      <c r="A36" s="169"/>
      <c r="B36" s="108" t="str">
        <f>Personnel!J13</f>
        <v>Define</v>
      </c>
      <c r="C36" s="28">
        <f>Personnel!J21</f>
        <v>0</v>
      </c>
      <c r="D36" s="137"/>
      <c r="E36" s="334"/>
      <c r="F36" s="337">
        <f>May!F36+D36+E36</f>
        <v>0</v>
      </c>
      <c r="G36" s="20">
        <f t="shared" si="2"/>
        <v>0</v>
      </c>
      <c r="H36" s="173" t="e">
        <f t="shared" si="3"/>
        <v>#DIV/0!</v>
      </c>
    </row>
    <row r="37" spans="1:9" x14ac:dyDescent="0.25">
      <c r="A37" s="169"/>
      <c r="B37" s="108" t="str">
        <f>Personnel!K13</f>
        <v>Define</v>
      </c>
      <c r="C37" s="18">
        <f>Personnel!K21</f>
        <v>0</v>
      </c>
      <c r="D37" s="138"/>
      <c r="E37" s="334"/>
      <c r="F37" s="337">
        <f>May!F37+D37+E37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customHeight="1" x14ac:dyDescent="0.25">
      <c r="A41" s="588" t="s">
        <v>17</v>
      </c>
      <c r="B41" s="589"/>
      <c r="C41" s="124" t="s">
        <v>36</v>
      </c>
      <c r="D41" s="124" t="s">
        <v>24</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May!F42+D42+E42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May!F43+D43+E43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May!F44+D44+E44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May!F45+D45+E45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May!F46+D46+E46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May!F47+D47+E47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May!F49+D49+E49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May!F50+D50+E50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May!F51+D51+E51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May!F52+D52+E52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24</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May!F57+D57+E57</f>
        <v>0</v>
      </c>
      <c r="G57" s="92">
        <f>C57-F57</f>
        <v>0</v>
      </c>
      <c r="H57" s="178" t="e">
        <f>F57/C57</f>
        <v>#DIV/0!</v>
      </c>
    </row>
    <row r="58" spans="1:9" s="88" customFormat="1" ht="14.25" x14ac:dyDescent="0.2">
      <c r="A58" s="177"/>
      <c r="B58" s="12" t="str">
        <f>'Line Item Budget'!A36</f>
        <v>Utilities</v>
      </c>
      <c r="C58" s="21">
        <f>'Line Item Budget'!C36</f>
        <v>0</v>
      </c>
      <c r="D58" s="139"/>
      <c r="E58" s="344"/>
      <c r="F58" s="341">
        <f>May!F58+D58+E58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May!F59+D59+E59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May!F60+D60+E60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May!F61+D61+E61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May!F62+D62+E62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May!F63+D63+E63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May!F64+D64+E64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May!F65+D65+E65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May!F67+D67+E67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May!F68+D68+E68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May!F69+D69+E69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May!F70+D70+E70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May!F71+D71+E71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May!F73+D73+E73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May!F74+D74+E74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May!F75+D75+E75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May!F76+D76+E76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May!F77+D77+E77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24</v>
      </c>
      <c r="E83" s="125" t="s">
        <v>103</v>
      </c>
      <c r="F83" s="126" t="s">
        <v>23</v>
      </c>
      <c r="G83" s="127" t="s">
        <v>22</v>
      </c>
      <c r="H83" s="172" t="s">
        <v>21</v>
      </c>
    </row>
    <row r="84" spans="1:9" s="88" customFormat="1" ht="14.25" x14ac:dyDescent="0.2">
      <c r="A84" s="177"/>
      <c r="B84" s="61" t="str">
        <f>'Line Item Budget'!A60</f>
        <v>Define -</v>
      </c>
      <c r="C84" s="21">
        <f>'Line Item Budget'!C60</f>
        <v>0</v>
      </c>
      <c r="D84" s="139"/>
      <c r="E84" s="91"/>
      <c r="F84" s="92">
        <f>May!F84+D84+E84</f>
        <v>0</v>
      </c>
      <c r="G84" s="92">
        <f>C84-F84</f>
        <v>0</v>
      </c>
      <c r="H84" s="190" t="e">
        <f>F84/C84</f>
        <v>#DIV/0!</v>
      </c>
    </row>
    <row r="85" spans="1:9" s="88" customFormat="1" ht="14.25" x14ac:dyDescent="0.2">
      <c r="A85" s="177"/>
      <c r="B85" s="30" t="str">
        <f>'Line Item Budget'!A61</f>
        <v>Define -</v>
      </c>
      <c r="C85" s="21">
        <f>'Line Item Budget'!C61</f>
        <v>0</v>
      </c>
      <c r="D85" s="139"/>
      <c r="E85" s="91"/>
      <c r="F85" s="92">
        <f>May!F85+D85+E85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May!F86+D86+E86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May!F87+D87+E87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May!F88+D88+E88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May!F89+D89+E89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89</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44" priority="47" operator="lessThan">
      <formula>0</formula>
    </cfRule>
  </conditionalFormatting>
  <conditionalFormatting sqref="G25:G26">
    <cfRule type="cellIs" dxfId="43" priority="46" operator="lessThan">
      <formula>0</formula>
    </cfRule>
  </conditionalFormatting>
  <conditionalFormatting sqref="G35:G38">
    <cfRule type="cellIs" dxfId="42" priority="45" operator="lessThan">
      <formula>0</formula>
    </cfRule>
  </conditionalFormatting>
  <conditionalFormatting sqref="G54">
    <cfRule type="cellIs" dxfId="41" priority="44" operator="lessThan">
      <formula>0</formula>
    </cfRule>
  </conditionalFormatting>
  <conditionalFormatting sqref="C11">
    <cfRule type="cellIs" dxfId="40" priority="19" operator="greaterThan">
      <formula>1</formula>
    </cfRule>
    <cfRule type="cellIs" dxfId="39" priority="23" operator="greaterThan">
      <formula>1</formula>
    </cfRule>
    <cfRule type="cellIs" dxfId="38" priority="43" operator="greaterThan">
      <formula>1</formula>
    </cfRule>
  </conditionalFormatting>
  <conditionalFormatting sqref="H14:H23 H73:H77 H49">
    <cfRule type="cellIs" dxfId="37" priority="42" operator="greaterThan">
      <formula>1</formula>
    </cfRule>
  </conditionalFormatting>
  <conditionalFormatting sqref="H28:H37">
    <cfRule type="cellIs" dxfId="36" priority="18" operator="greaterThan">
      <formula>1</formula>
    </cfRule>
    <cfRule type="cellIs" dxfId="35" priority="41" operator="greaterThan">
      <formula>1</formula>
    </cfRule>
  </conditionalFormatting>
  <conditionalFormatting sqref="H42:H52">
    <cfRule type="cellIs" dxfId="34" priority="17" operator="greaterThan">
      <formula>1</formula>
    </cfRule>
    <cfRule type="cellIs" dxfId="33" priority="22" operator="greaterThan">
      <formula>1</formula>
    </cfRule>
    <cfRule type="cellIs" dxfId="32" priority="29" operator="greaterThan">
      <formula>1</formula>
    </cfRule>
    <cfRule type="cellIs" dxfId="31" priority="39" operator="greaterThan">
      <formula>1</formula>
    </cfRule>
    <cfRule type="cellIs" dxfId="30" priority="40" operator="greaterThan">
      <formula>1</formula>
    </cfRule>
  </conditionalFormatting>
  <conditionalFormatting sqref="H57:H65">
    <cfRule type="cellIs" dxfId="29" priority="35" operator="greaterThan">
      <formula>1</formula>
    </cfRule>
    <cfRule type="cellIs" dxfId="28" priority="38" operator="greaterThan">
      <formula>1</formula>
    </cfRule>
  </conditionalFormatting>
  <conditionalFormatting sqref="H67:H71">
    <cfRule type="cellIs" dxfId="27" priority="33" operator="greaterThan">
      <formula>1</formula>
    </cfRule>
    <cfRule type="cellIs" dxfId="26" priority="34" operator="greaterThan">
      <formula>1</formula>
    </cfRule>
    <cfRule type="cellIs" dxfId="25" priority="37" operator="greaterThan">
      <formula>1</formula>
    </cfRule>
  </conditionalFormatting>
  <conditionalFormatting sqref="G35:G37">
    <cfRule type="cellIs" dxfId="24" priority="8" operator="lessThan">
      <formula>0</formula>
    </cfRule>
    <cfRule type="cellIs" dxfId="23" priority="10" operator="lessThan">
      <formula>0</formula>
    </cfRule>
    <cfRule type="cellIs" dxfId="22" priority="12" operator="lessThan">
      <formula>0</formula>
    </cfRule>
    <cfRule type="cellIs" dxfId="21" priority="13" operator="lessThan">
      <formula>0</formula>
    </cfRule>
    <cfRule type="cellIs" dxfId="20" priority="14" operator="lessThan">
      <formula>0</formula>
    </cfRule>
    <cfRule type="cellIs" dxfId="19" priority="32" operator="greaterThan">
      <formula>$C$28</formula>
    </cfRule>
  </conditionalFormatting>
  <conditionalFormatting sqref="G35:G37">
    <cfRule type="cellIs" dxfId="18" priority="31" operator="lessThan">
      <formula>0</formula>
    </cfRule>
  </conditionalFormatting>
  <conditionalFormatting sqref="G42:G52">
    <cfRule type="cellIs" dxfId="17" priority="28" operator="lessThan">
      <formula>0</formula>
    </cfRule>
    <cfRule type="cellIs" dxfId="16" priority="30" operator="lessThan">
      <formula>0</formula>
    </cfRule>
  </conditionalFormatting>
  <conditionalFormatting sqref="G57:G65">
    <cfRule type="cellIs" dxfId="15" priority="27" operator="lessThan">
      <formula>0</formula>
    </cfRule>
  </conditionalFormatting>
  <conditionalFormatting sqref="G67:G71">
    <cfRule type="cellIs" dxfId="14" priority="26" operator="lessThan">
      <formula>0</formula>
    </cfRule>
  </conditionalFormatting>
  <conditionalFormatting sqref="G84:G89">
    <cfRule type="cellIs" dxfId="13" priority="15" operator="lessThan">
      <formula>0</formula>
    </cfRule>
    <cfRule type="cellIs" dxfId="12" priority="20" operator="lessThan">
      <formula>0</formula>
    </cfRule>
    <cfRule type="cellIs" dxfId="11" priority="24" operator="lessThan">
      <formula>0</formula>
    </cfRule>
  </conditionalFormatting>
  <conditionalFormatting sqref="H84:H89">
    <cfRule type="cellIs" dxfId="10" priority="16" operator="greaterThan">
      <formula>1</formula>
    </cfRule>
    <cfRule type="cellIs" dxfId="9" priority="21" operator="greaterThan">
      <formula>1</formula>
    </cfRule>
  </conditionalFormatting>
  <conditionalFormatting sqref="G14:G23">
    <cfRule type="cellIs" dxfId="8" priority="9" operator="lessThan">
      <formula>0</formula>
    </cfRule>
    <cfRule type="cellIs" dxfId="7" priority="11" operator="lessThan">
      <formula>0</formula>
    </cfRule>
  </conditionalFormatting>
  <conditionalFormatting sqref="G28:G37">
    <cfRule type="cellIs" dxfId="6" priority="7" operator="lessThan">
      <formula>0</formula>
    </cfRule>
  </conditionalFormatting>
  <conditionalFormatting sqref="H50">
    <cfRule type="cellIs" dxfId="5" priority="6" operator="greaterThan">
      <formula>1</formula>
    </cfRule>
  </conditionalFormatting>
  <conditionalFormatting sqref="G50">
    <cfRule type="cellIs" dxfId="4" priority="5" operator="lessThan">
      <formula>0</formula>
    </cfRule>
  </conditionalFormatting>
  <conditionalFormatting sqref="H51">
    <cfRule type="cellIs" dxfId="3" priority="4" operator="greaterThan">
      <formula>1</formula>
    </cfRule>
  </conditionalFormatting>
  <conditionalFormatting sqref="G51">
    <cfRule type="cellIs" dxfId="2" priority="3" operator="lessThan">
      <formula>0</formula>
    </cfRule>
  </conditionalFormatting>
  <conditionalFormatting sqref="H52">
    <cfRule type="cellIs" dxfId="1" priority="2" operator="greaterThan">
      <formula>1</formula>
    </cfRule>
  </conditionalFormatting>
  <conditionalFormatting sqref="G52">
    <cfRule type="cellIs" dxfId="0" priority="1" operator="lessThan">
      <formula>0</formula>
    </cfRule>
  </conditionalFormatting>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pageSetUpPr fitToPage="1"/>
  </sheetPr>
  <dimension ref="A1:J67"/>
  <sheetViews>
    <sheetView zoomScaleNormal="100" workbookViewId="0">
      <selection activeCell="B5" sqref="B5:C5"/>
    </sheetView>
  </sheetViews>
  <sheetFormatPr defaultColWidth="8.7109375" defaultRowHeight="12.75" x14ac:dyDescent="0.2"/>
  <cols>
    <col min="1" max="1" width="38.42578125" style="38" customWidth="1"/>
    <col min="2" max="2" width="11.7109375" style="38" customWidth="1"/>
    <col min="3" max="3" width="20.42578125" style="38" customWidth="1"/>
    <col min="4" max="4" width="17.42578125" style="38" customWidth="1"/>
    <col min="5" max="8" width="8.7109375" style="38"/>
    <col min="9" max="9" width="11.85546875" style="38" customWidth="1"/>
    <col min="10" max="16384" width="8.7109375" style="38"/>
  </cols>
  <sheetData>
    <row r="1" spans="1:8" ht="15" x14ac:dyDescent="0.25">
      <c r="A1" s="485" t="str">
        <f>Personnel!A1</f>
        <v>N.C. Office Of Rural Health</v>
      </c>
      <c r="B1" s="485"/>
      <c r="C1" s="485"/>
      <c r="D1" s="485"/>
      <c r="E1" s="485"/>
      <c r="F1" s="485"/>
      <c r="G1" s="485"/>
      <c r="H1" s="485"/>
    </row>
    <row r="2" spans="1:8" ht="15" x14ac:dyDescent="0.25">
      <c r="A2" s="485" t="str">
        <f>Personnel!A2</f>
        <v>SFY 2021 Community Health Grant 07/01/2019 - 06/30/2020</v>
      </c>
      <c r="B2" s="485"/>
      <c r="C2" s="485"/>
      <c r="D2" s="485"/>
      <c r="E2" s="485"/>
      <c r="F2" s="485"/>
      <c r="G2" s="485"/>
      <c r="H2" s="485"/>
    </row>
    <row r="3" spans="1:8" ht="18" x14ac:dyDescent="0.25">
      <c r="A3" s="486" t="s">
        <v>124</v>
      </c>
      <c r="B3" s="486"/>
      <c r="C3" s="486"/>
      <c r="D3" s="486"/>
      <c r="E3" s="486"/>
      <c r="F3" s="486"/>
      <c r="G3" s="486"/>
      <c r="H3" s="486"/>
    </row>
    <row r="4" spans="1:8" s="143" customFormat="1" ht="15" x14ac:dyDescent="0.25">
      <c r="A4" s="439"/>
      <c r="B4" s="439"/>
      <c r="C4" s="439"/>
    </row>
    <row r="5" spans="1:8" s="143" customFormat="1" ht="15" x14ac:dyDescent="0.25">
      <c r="A5" s="444" t="s">
        <v>61</v>
      </c>
      <c r="B5" s="487">
        <f>Personnel!B5</f>
        <v>0</v>
      </c>
      <c r="C5" s="488"/>
    </row>
    <row r="6" spans="1:8" s="143" customFormat="1" x14ac:dyDescent="0.2">
      <c r="A6" s="286"/>
      <c r="B6" s="286"/>
      <c r="C6" s="286"/>
    </row>
    <row r="7" spans="1:8" ht="12.75" customHeight="1" x14ac:dyDescent="0.2">
      <c r="A7" s="496" t="s">
        <v>178</v>
      </c>
      <c r="B7" s="497"/>
      <c r="C7" s="497"/>
      <c r="D7" s="497"/>
      <c r="E7" s="497"/>
      <c r="F7" s="497"/>
      <c r="G7" s="497"/>
      <c r="H7" s="498"/>
    </row>
    <row r="8" spans="1:8" ht="12.75" customHeight="1" x14ac:dyDescent="0.2">
      <c r="A8" s="499"/>
      <c r="B8" s="500"/>
      <c r="C8" s="500"/>
      <c r="D8" s="500"/>
      <c r="E8" s="500"/>
      <c r="F8" s="500"/>
      <c r="G8" s="500"/>
      <c r="H8" s="501"/>
    </row>
    <row r="9" spans="1:8" ht="38.25" customHeight="1" x14ac:dyDescent="0.2">
      <c r="A9" s="502"/>
      <c r="B9" s="503"/>
      <c r="C9" s="503"/>
      <c r="D9" s="503"/>
      <c r="E9" s="503"/>
      <c r="F9" s="503"/>
      <c r="G9" s="503"/>
      <c r="H9" s="504"/>
    </row>
    <row r="10" spans="1:8" s="143" customFormat="1" ht="33.75" customHeight="1" x14ac:dyDescent="0.25">
      <c r="A10" s="166"/>
      <c r="B10" s="166"/>
      <c r="C10" s="36" t="s">
        <v>84</v>
      </c>
    </row>
    <row r="11" spans="1:8" ht="16.5" customHeight="1" x14ac:dyDescent="0.25">
      <c r="A11" s="164" t="s">
        <v>116</v>
      </c>
      <c r="B11" s="161"/>
      <c r="C11" s="162"/>
    </row>
    <row r="12" spans="1:8" ht="28.5" customHeight="1" x14ac:dyDescent="0.2">
      <c r="A12" s="48" t="s">
        <v>83</v>
      </c>
      <c r="C12" s="148"/>
    </row>
    <row r="13" spans="1:8" ht="14.25" customHeight="1" x14ac:dyDescent="0.2">
      <c r="A13" s="48"/>
      <c r="C13" s="39"/>
    </row>
    <row r="14" spans="1:8" ht="14.25" customHeight="1" x14ac:dyDescent="0.25">
      <c r="A14" s="163" t="s">
        <v>105</v>
      </c>
      <c r="B14" s="161"/>
      <c r="C14" s="47"/>
    </row>
    <row r="15" spans="1:8" s="143" customFormat="1" ht="31.5" customHeight="1" x14ac:dyDescent="0.25">
      <c r="A15" s="163"/>
      <c r="B15" s="161"/>
      <c r="C15" s="47"/>
    </row>
    <row r="16" spans="1:8" ht="30.75" customHeight="1" x14ac:dyDescent="0.2">
      <c r="A16" s="375" t="s">
        <v>126</v>
      </c>
      <c r="C16" s="39"/>
    </row>
    <row r="17" spans="1:9" ht="30" customHeight="1" x14ac:dyDescent="0.25">
      <c r="A17" s="145" t="s">
        <v>82</v>
      </c>
      <c r="B17" s="46" t="s">
        <v>48</v>
      </c>
      <c r="C17" s="39"/>
      <c r="D17" s="495"/>
      <c r="E17" s="495"/>
      <c r="F17" s="495"/>
      <c r="G17" s="495"/>
      <c r="H17" s="495"/>
      <c r="I17" s="495"/>
    </row>
    <row r="18" spans="1:9" ht="29.25" customHeight="1" x14ac:dyDescent="0.25">
      <c r="A18" s="44" t="s">
        <v>81</v>
      </c>
      <c r="B18" s="45">
        <f>Personnel!L14</f>
        <v>0</v>
      </c>
      <c r="C18" s="216">
        <f>Personnel!$L$18</f>
        <v>0</v>
      </c>
      <c r="D18" s="495"/>
      <c r="E18" s="495"/>
      <c r="F18" s="495"/>
      <c r="G18" s="495"/>
      <c r="H18" s="495"/>
      <c r="I18" s="495"/>
    </row>
    <row r="19" spans="1:9" ht="14.25" customHeight="1" x14ac:dyDescent="0.2">
      <c r="A19" s="44" t="s">
        <v>80</v>
      </c>
      <c r="B19" s="43"/>
      <c r="C19" s="216">
        <f>Personnel!$L$21</f>
        <v>0</v>
      </c>
      <c r="D19" s="42"/>
    </row>
    <row r="20" spans="1:9" ht="38.25" customHeight="1" x14ac:dyDescent="0.25">
      <c r="A20" s="374" t="s">
        <v>79</v>
      </c>
      <c r="B20" s="147" t="s">
        <v>78</v>
      </c>
      <c r="C20" s="217"/>
      <c r="D20" s="492" t="s">
        <v>152</v>
      </c>
      <c r="E20" s="493"/>
      <c r="F20" s="493"/>
      <c r="G20" s="493"/>
      <c r="H20" s="493"/>
      <c r="I20" s="494"/>
    </row>
    <row r="21" spans="1:9" ht="26.25" customHeight="1" x14ac:dyDescent="0.2">
      <c r="A21" s="149" t="s">
        <v>102</v>
      </c>
      <c r="B21" s="150"/>
      <c r="C21" s="218"/>
      <c r="D21" s="508" t="s">
        <v>145</v>
      </c>
      <c r="E21" s="508"/>
      <c r="F21" s="508"/>
      <c r="G21" s="508"/>
      <c r="H21" s="508"/>
      <c r="I21" s="508"/>
    </row>
    <row r="22" spans="1:9" ht="14.25" customHeight="1" x14ac:dyDescent="0.2">
      <c r="A22" s="149" t="s">
        <v>77</v>
      </c>
      <c r="B22" s="150"/>
      <c r="C22" s="218"/>
      <c r="D22" s="425"/>
      <c r="E22" s="426"/>
      <c r="F22" s="426"/>
      <c r="G22" s="426"/>
      <c r="H22" s="426"/>
      <c r="I22" s="427"/>
    </row>
    <row r="23" spans="1:9" ht="14.25" customHeight="1" x14ac:dyDescent="0.2">
      <c r="A23" s="149" t="s">
        <v>76</v>
      </c>
      <c r="B23" s="150"/>
      <c r="C23" s="218"/>
      <c r="D23" s="425"/>
      <c r="E23" s="426"/>
      <c r="F23" s="426"/>
      <c r="G23" s="426"/>
      <c r="H23" s="426"/>
      <c r="I23" s="427"/>
    </row>
    <row r="24" spans="1:9" ht="14.25" customHeight="1" x14ac:dyDescent="0.2">
      <c r="A24" s="149" t="s">
        <v>75</v>
      </c>
      <c r="B24" s="150"/>
      <c r="C24" s="218"/>
      <c r="D24" s="425"/>
      <c r="E24" s="426"/>
      <c r="F24" s="426"/>
      <c r="G24" s="426"/>
      <c r="H24" s="426"/>
      <c r="I24" s="427"/>
    </row>
    <row r="25" spans="1:9" ht="14.25" customHeight="1" x14ac:dyDescent="0.2">
      <c r="A25" s="149" t="s">
        <v>74</v>
      </c>
      <c r="B25" s="150"/>
      <c r="C25" s="218"/>
      <c r="D25" s="425"/>
      <c r="E25" s="426"/>
      <c r="F25" s="426"/>
      <c r="G25" s="426"/>
      <c r="H25" s="426"/>
      <c r="I25" s="427"/>
    </row>
    <row r="26" spans="1:9" ht="14.25" customHeight="1" x14ac:dyDescent="0.2">
      <c r="A26" s="149" t="s">
        <v>73</v>
      </c>
      <c r="B26" s="150"/>
      <c r="C26" s="218"/>
      <c r="D26" s="425"/>
      <c r="E26" s="426"/>
      <c r="F26" s="426"/>
      <c r="G26" s="426"/>
      <c r="H26" s="426"/>
      <c r="I26" s="427"/>
    </row>
    <row r="27" spans="1:9" s="369" customFormat="1" ht="38.25" customHeight="1" x14ac:dyDescent="0.25">
      <c r="A27" s="373" t="s">
        <v>3</v>
      </c>
      <c r="B27" s="372" t="s">
        <v>78</v>
      </c>
      <c r="C27" s="370" t="s">
        <v>4</v>
      </c>
      <c r="D27" s="371"/>
    </row>
    <row r="28" spans="1:9" ht="14.25" customHeight="1" x14ac:dyDescent="0.2">
      <c r="A28" s="151" t="s">
        <v>127</v>
      </c>
      <c r="B28" s="368"/>
      <c r="C28" s="367"/>
      <c r="D28" s="425"/>
      <c r="E28" s="426"/>
      <c r="F28" s="426"/>
      <c r="G28" s="426"/>
      <c r="H28" s="426"/>
      <c r="I28" s="427"/>
    </row>
    <row r="29" spans="1:9" s="143" customFormat="1" ht="14.25" customHeight="1" x14ac:dyDescent="0.2">
      <c r="A29" s="151" t="s">
        <v>128</v>
      </c>
      <c r="B29" s="368"/>
      <c r="C29" s="367"/>
      <c r="D29" s="425"/>
      <c r="E29" s="426"/>
      <c r="F29" s="426"/>
      <c r="G29" s="426"/>
      <c r="H29" s="426"/>
      <c r="I29" s="427"/>
    </row>
    <row r="30" spans="1:9" s="143" customFormat="1" ht="14.25" customHeight="1" x14ac:dyDescent="0.2">
      <c r="A30" s="151" t="s">
        <v>129</v>
      </c>
      <c r="B30" s="368"/>
      <c r="C30" s="367"/>
      <c r="D30" s="425"/>
      <c r="E30" s="426"/>
      <c r="F30" s="426"/>
      <c r="G30" s="426"/>
      <c r="H30" s="426"/>
      <c r="I30" s="427"/>
    </row>
    <row r="31" spans="1:9" s="143" customFormat="1" ht="14.25" customHeight="1" x14ac:dyDescent="0.2">
      <c r="A31" s="151" t="s">
        <v>130</v>
      </c>
      <c r="B31" s="368"/>
      <c r="C31" s="367"/>
      <c r="D31" s="425"/>
      <c r="E31" s="426"/>
      <c r="F31" s="426"/>
      <c r="G31" s="426"/>
      <c r="H31" s="426"/>
      <c r="I31" s="427"/>
    </row>
    <row r="32" spans="1:9" s="143" customFormat="1" ht="14.25" customHeight="1" x14ac:dyDescent="0.2">
      <c r="A32" s="149"/>
      <c r="B32" s="165"/>
      <c r="C32" s="217"/>
    </row>
    <row r="33" spans="1:10" ht="14.25" customHeight="1" x14ac:dyDescent="0.2">
      <c r="A33" s="215" t="s">
        <v>106</v>
      </c>
      <c r="B33" s="215"/>
      <c r="C33" s="219"/>
      <c r="D33" s="142"/>
    </row>
    <row r="34" spans="1:10" ht="14.25" customHeight="1" x14ac:dyDescent="0.2">
      <c r="A34" s="144" t="s">
        <v>15</v>
      </c>
      <c r="B34" s="143"/>
      <c r="C34" s="415"/>
      <c r="D34" s="509" t="s">
        <v>144</v>
      </c>
      <c r="E34" s="506"/>
      <c r="F34" s="506"/>
      <c r="G34" s="506"/>
      <c r="H34" s="506"/>
      <c r="I34" s="507"/>
      <c r="J34" s="422"/>
    </row>
    <row r="35" spans="1:10" s="143" customFormat="1" ht="14.25" customHeight="1" x14ac:dyDescent="0.2">
      <c r="A35" s="144" t="s">
        <v>143</v>
      </c>
      <c r="C35" s="415"/>
      <c r="D35" s="509" t="s">
        <v>142</v>
      </c>
      <c r="E35" s="506"/>
      <c r="F35" s="506"/>
      <c r="G35" s="506"/>
      <c r="H35" s="506"/>
      <c r="I35" s="507"/>
      <c r="J35" s="422"/>
    </row>
    <row r="36" spans="1:10" ht="14.25" customHeight="1" x14ac:dyDescent="0.2">
      <c r="A36" s="144" t="s">
        <v>14</v>
      </c>
      <c r="B36" s="143"/>
      <c r="C36" s="415"/>
      <c r="D36" s="509" t="s">
        <v>141</v>
      </c>
      <c r="E36" s="506"/>
      <c r="F36" s="506"/>
      <c r="G36" s="506"/>
      <c r="H36" s="506"/>
      <c r="I36" s="507"/>
      <c r="J36" s="422"/>
    </row>
    <row r="37" spans="1:10" ht="14.25" customHeight="1" x14ac:dyDescent="0.2">
      <c r="A37" s="144" t="s">
        <v>72</v>
      </c>
      <c r="B37" s="143"/>
      <c r="C37" s="415"/>
      <c r="D37" s="505" t="s">
        <v>194</v>
      </c>
      <c r="E37" s="510"/>
      <c r="F37" s="510"/>
      <c r="G37" s="510"/>
      <c r="H37" s="510"/>
      <c r="I37" s="511"/>
      <c r="J37" s="422"/>
    </row>
    <row r="38" spans="1:10" ht="39.75" customHeight="1" x14ac:dyDescent="0.2">
      <c r="A38" s="144" t="s">
        <v>13</v>
      </c>
      <c r="B38" s="143"/>
      <c r="C38" s="415"/>
      <c r="D38" s="482" t="s">
        <v>155</v>
      </c>
      <c r="E38" s="483"/>
      <c r="F38" s="483"/>
      <c r="G38" s="483"/>
      <c r="H38" s="483"/>
      <c r="I38" s="484"/>
      <c r="J38" s="423"/>
    </row>
    <row r="39" spans="1:10" ht="25.5" customHeight="1" x14ac:dyDescent="0.2">
      <c r="A39" s="144" t="s">
        <v>12</v>
      </c>
      <c r="B39" s="143"/>
      <c r="C39" s="218"/>
      <c r="D39" s="489" t="s">
        <v>195</v>
      </c>
      <c r="E39" s="490"/>
      <c r="F39" s="490"/>
      <c r="G39" s="490"/>
      <c r="H39" s="490"/>
      <c r="I39" s="491"/>
      <c r="J39" s="422"/>
    </row>
    <row r="40" spans="1:10" ht="14.25" customHeight="1" x14ac:dyDescent="0.2">
      <c r="A40" s="151" t="s">
        <v>68</v>
      </c>
      <c r="B40" s="143"/>
      <c r="C40" s="218"/>
      <c r="D40" s="425"/>
      <c r="E40" s="426"/>
      <c r="F40" s="426"/>
      <c r="G40" s="426"/>
      <c r="H40" s="426"/>
      <c r="I40" s="427"/>
      <c r="J40" s="422"/>
    </row>
    <row r="41" spans="1:10" ht="14.25" customHeight="1" x14ac:dyDescent="0.2">
      <c r="A41" s="151" t="s">
        <v>68</v>
      </c>
      <c r="B41" s="143"/>
      <c r="C41" s="218"/>
      <c r="D41" s="425"/>
      <c r="E41" s="426"/>
      <c r="F41" s="426"/>
      <c r="G41" s="426"/>
      <c r="H41" s="426"/>
      <c r="I41" s="427"/>
      <c r="J41" s="422"/>
    </row>
    <row r="42" spans="1:10" ht="14.25" customHeight="1" x14ac:dyDescent="0.2">
      <c r="A42" s="151" t="s">
        <v>68</v>
      </c>
      <c r="B42" s="143"/>
      <c r="C42" s="218"/>
      <c r="D42" s="425"/>
      <c r="E42" s="426"/>
      <c r="F42" s="426"/>
      <c r="G42" s="426"/>
      <c r="H42" s="426"/>
      <c r="I42" s="427"/>
      <c r="J42" s="422"/>
    </row>
    <row r="43" spans="1:10" ht="14.25" customHeight="1" x14ac:dyDescent="0.2">
      <c r="A43" s="151" t="s">
        <v>68</v>
      </c>
      <c r="B43" s="143"/>
      <c r="C43" s="218"/>
      <c r="D43" s="425"/>
      <c r="E43" s="426"/>
      <c r="F43" s="426"/>
      <c r="G43" s="426"/>
      <c r="H43" s="426"/>
      <c r="I43" s="427"/>
      <c r="J43" s="422"/>
    </row>
    <row r="44" spans="1:10" s="143" customFormat="1" ht="14.25" customHeight="1" x14ac:dyDescent="0.2">
      <c r="A44" s="151"/>
      <c r="C44" s="217"/>
    </row>
    <row r="45" spans="1:10" ht="14.25" customHeight="1" x14ac:dyDescent="0.2">
      <c r="A45" s="145" t="s">
        <v>107</v>
      </c>
      <c r="B45" s="143"/>
      <c r="C45" s="217"/>
      <c r="D45" s="142"/>
    </row>
    <row r="46" spans="1:10" ht="14.25" x14ac:dyDescent="0.2">
      <c r="A46" s="416" t="s">
        <v>71</v>
      </c>
      <c r="B46" s="143"/>
      <c r="C46" s="415"/>
      <c r="D46" s="425"/>
      <c r="E46" s="426"/>
      <c r="F46" s="426"/>
      <c r="G46" s="426"/>
      <c r="H46" s="426"/>
      <c r="I46" s="427"/>
    </row>
    <row r="47" spans="1:10" ht="14.25" customHeight="1" x14ac:dyDescent="0.2">
      <c r="A47" s="144" t="s">
        <v>10</v>
      </c>
      <c r="B47" s="143"/>
      <c r="C47" s="415"/>
      <c r="D47" s="425" t="s">
        <v>140</v>
      </c>
      <c r="E47" s="426"/>
      <c r="F47" s="426"/>
      <c r="G47" s="426"/>
      <c r="H47" s="426"/>
      <c r="I47" s="427"/>
    </row>
    <row r="48" spans="1:10" ht="27" customHeight="1" x14ac:dyDescent="0.2">
      <c r="A48" s="144" t="s">
        <v>9</v>
      </c>
      <c r="B48" s="143"/>
      <c r="C48" s="218"/>
      <c r="D48" s="482" t="s">
        <v>139</v>
      </c>
      <c r="E48" s="483"/>
      <c r="F48" s="483"/>
      <c r="G48" s="483"/>
      <c r="H48" s="483"/>
      <c r="I48" s="484"/>
    </row>
    <row r="49" spans="1:9" ht="14.25" customHeight="1" x14ac:dyDescent="0.2">
      <c r="A49" s="144" t="s">
        <v>70</v>
      </c>
      <c r="B49" s="143"/>
      <c r="C49" s="218"/>
      <c r="D49" s="425"/>
      <c r="E49" s="426"/>
      <c r="F49" s="426"/>
      <c r="G49" s="426"/>
      <c r="H49" s="426"/>
      <c r="I49" s="427"/>
    </row>
    <row r="50" spans="1:9" ht="14.25" customHeight="1" x14ac:dyDescent="0.2">
      <c r="A50" s="151" t="s">
        <v>68</v>
      </c>
      <c r="B50" s="143"/>
      <c r="C50" s="218"/>
      <c r="D50" s="425"/>
      <c r="E50" s="426"/>
      <c r="F50" s="426"/>
      <c r="G50" s="426"/>
      <c r="H50" s="426"/>
      <c r="I50" s="427"/>
    </row>
    <row r="51" spans="1:9" ht="14.25" customHeight="1" x14ac:dyDescent="0.2">
      <c r="A51" s="144"/>
      <c r="B51" s="143"/>
      <c r="C51" s="217"/>
      <c r="D51" s="142"/>
    </row>
    <row r="52" spans="1:9" ht="14.25" customHeight="1" x14ac:dyDescent="0.2">
      <c r="A52" s="215" t="s">
        <v>117</v>
      </c>
      <c r="B52" s="215"/>
      <c r="C52" s="219"/>
      <c r="D52" s="142"/>
    </row>
    <row r="53" spans="1:9" ht="14.25" customHeight="1" x14ac:dyDescent="0.2">
      <c r="A53" s="146" t="s">
        <v>7</v>
      </c>
      <c r="B53" s="143"/>
      <c r="C53" s="415"/>
      <c r="D53" s="505" t="s">
        <v>192</v>
      </c>
      <c r="E53" s="506"/>
      <c r="F53" s="506"/>
      <c r="G53" s="506"/>
      <c r="H53" s="506"/>
      <c r="I53" s="507"/>
    </row>
    <row r="54" spans="1:9" ht="14.25" customHeight="1" x14ac:dyDescent="0.2">
      <c r="A54" s="146" t="s">
        <v>5</v>
      </c>
      <c r="B54" s="143"/>
      <c r="C54" s="415"/>
      <c r="D54" s="482" t="s">
        <v>138</v>
      </c>
      <c r="E54" s="483"/>
      <c r="F54" s="483"/>
      <c r="G54" s="483"/>
      <c r="H54" s="483"/>
      <c r="I54" s="484"/>
    </row>
    <row r="55" spans="1:9" ht="27.75" customHeight="1" x14ac:dyDescent="0.2">
      <c r="A55" s="146" t="s">
        <v>69</v>
      </c>
      <c r="B55" s="143"/>
      <c r="C55" s="415"/>
      <c r="D55" s="482" t="s">
        <v>137</v>
      </c>
      <c r="E55" s="483"/>
      <c r="F55" s="483"/>
      <c r="G55" s="483"/>
      <c r="H55" s="483"/>
      <c r="I55" s="484"/>
    </row>
    <row r="56" spans="1:9" ht="28.5" x14ac:dyDescent="0.2">
      <c r="A56" s="416" t="s">
        <v>6</v>
      </c>
      <c r="B56" s="143"/>
      <c r="C56" s="415"/>
      <c r="D56" s="489" t="s">
        <v>136</v>
      </c>
      <c r="E56" s="490"/>
      <c r="F56" s="490"/>
      <c r="G56" s="490"/>
      <c r="H56" s="490"/>
      <c r="I56" s="491"/>
    </row>
    <row r="57" spans="1:9" ht="14.25" customHeight="1" x14ac:dyDescent="0.2">
      <c r="A57" s="151" t="s">
        <v>68</v>
      </c>
      <c r="B57" s="143"/>
      <c r="C57" s="415"/>
      <c r="D57" s="482"/>
      <c r="E57" s="483"/>
      <c r="F57" s="483"/>
      <c r="G57" s="483"/>
      <c r="H57" s="483"/>
      <c r="I57" s="484"/>
    </row>
    <row r="59" spans="1:9" ht="14.25" customHeight="1" x14ac:dyDescent="0.2">
      <c r="A59" s="215" t="s">
        <v>108</v>
      </c>
      <c r="B59" s="215"/>
      <c r="C59" s="219"/>
      <c r="D59" s="142"/>
    </row>
    <row r="60" spans="1:9" ht="30.75" customHeight="1" x14ac:dyDescent="0.2">
      <c r="A60" s="149" t="s">
        <v>67</v>
      </c>
      <c r="B60" s="143"/>
      <c r="C60" s="218"/>
      <c r="D60" s="482" t="s">
        <v>135</v>
      </c>
      <c r="E60" s="483"/>
      <c r="F60" s="483"/>
      <c r="G60" s="483"/>
      <c r="H60" s="483"/>
      <c r="I60" s="484"/>
    </row>
    <row r="61" spans="1:9" ht="14.25" customHeight="1" x14ac:dyDescent="0.2">
      <c r="A61" s="149" t="s">
        <v>67</v>
      </c>
      <c r="B61" s="143"/>
      <c r="C61" s="218"/>
      <c r="D61" s="425"/>
      <c r="E61" s="426"/>
      <c r="F61" s="426"/>
      <c r="G61" s="426"/>
      <c r="H61" s="426"/>
      <c r="I61" s="427"/>
    </row>
    <row r="62" spans="1:9" ht="14.25" customHeight="1" x14ac:dyDescent="0.2">
      <c r="A62" s="149" t="s">
        <v>67</v>
      </c>
      <c r="B62" s="143"/>
      <c r="C62" s="218"/>
      <c r="D62" s="425"/>
      <c r="E62" s="426"/>
      <c r="F62" s="426"/>
      <c r="G62" s="426"/>
      <c r="H62" s="426"/>
      <c r="I62" s="427"/>
    </row>
    <row r="63" spans="1:9" ht="14.25" customHeight="1" x14ac:dyDescent="0.2">
      <c r="A63" s="149" t="s">
        <v>67</v>
      </c>
      <c r="B63" s="143"/>
      <c r="C63" s="218"/>
      <c r="D63" s="425"/>
      <c r="E63" s="426"/>
      <c r="F63" s="426"/>
      <c r="G63" s="426"/>
      <c r="H63" s="426"/>
      <c r="I63" s="427"/>
    </row>
    <row r="64" spans="1:9" ht="14.25" customHeight="1" x14ac:dyDescent="0.2">
      <c r="A64" s="149" t="s">
        <v>67</v>
      </c>
      <c r="B64" s="143"/>
      <c r="C64" s="218"/>
      <c r="D64" s="425"/>
      <c r="E64" s="426"/>
      <c r="F64" s="426"/>
      <c r="G64" s="426"/>
      <c r="H64" s="426"/>
      <c r="I64" s="427"/>
    </row>
    <row r="65" spans="1:9" ht="14.25" customHeight="1" x14ac:dyDescent="0.2">
      <c r="A65" s="149" t="s">
        <v>67</v>
      </c>
      <c r="B65" s="143"/>
      <c r="C65" s="218"/>
      <c r="D65" s="425"/>
      <c r="E65" s="426"/>
      <c r="F65" s="426"/>
      <c r="G65" s="426"/>
      <c r="H65" s="426"/>
      <c r="I65" s="427"/>
    </row>
    <row r="66" spans="1:9" ht="14.25" customHeight="1" x14ac:dyDescent="0.2">
      <c r="A66" s="40"/>
      <c r="C66" s="217"/>
    </row>
    <row r="67" spans="1:9" ht="14.25" customHeight="1" x14ac:dyDescent="0.2">
      <c r="A67" s="41" t="s">
        <v>66</v>
      </c>
      <c r="C67" s="220">
        <f>SUM(C18:C19)+SUM(C21:C26)+SUM(C34:C43)+SUM(C46:C50)+SUM(C53:C58)+SUM(C60:C65)+SUM(C28:C31)</f>
        <v>0</v>
      </c>
    </row>
  </sheetData>
  <sheetProtection selectLockedCells="1"/>
  <protectedRanges>
    <protectedRange sqref="A60:A65 A50 A40:A44 A21:A32" name="Other Budget Items"/>
    <protectedRange sqref="B5:C5" name="Organization Name"/>
    <protectedRange sqref="C67 C12 C60:C65 C48:C50 C39:C43 C28:C31 B21:C27" name="Budget Information"/>
    <protectedRange sqref="C34:C38" name="Budget Information_1"/>
    <protectedRange sqref="C46:C47" name="Budget Information_2"/>
    <protectedRange sqref="A57" name="Other Budget Items_1"/>
    <protectedRange sqref="C53:C57" name="Budget Information_3"/>
    <protectedRange sqref="A56" name="Other Budget Items_2"/>
  </protectedRanges>
  <mergeCells count="22">
    <mergeCell ref="D60:I60"/>
    <mergeCell ref="D20:I20"/>
    <mergeCell ref="D17:I17"/>
    <mergeCell ref="D18:I18"/>
    <mergeCell ref="A7:H9"/>
    <mergeCell ref="D55:I55"/>
    <mergeCell ref="D56:I56"/>
    <mergeCell ref="D53:I53"/>
    <mergeCell ref="D57:I57"/>
    <mergeCell ref="D54:I54"/>
    <mergeCell ref="D21:I21"/>
    <mergeCell ref="D38:I38"/>
    <mergeCell ref="D34:I34"/>
    <mergeCell ref="D35:I35"/>
    <mergeCell ref="D36:I36"/>
    <mergeCell ref="D37:I37"/>
    <mergeCell ref="D48:I48"/>
    <mergeCell ref="A1:H1"/>
    <mergeCell ref="A2:H2"/>
    <mergeCell ref="A3:H3"/>
    <mergeCell ref="B5:C5"/>
    <mergeCell ref="D39:I39"/>
  </mergeCells>
  <conditionalFormatting sqref="C12 C67 C39:C43 C48:C50 C60:C65 B21:C31">
    <cfRule type="cellIs" dxfId="550" priority="8" stopIfTrue="1" operator="lessThanOrEqual">
      <formula>0</formula>
    </cfRule>
  </conditionalFormatting>
  <conditionalFormatting sqref="C29">
    <cfRule type="cellIs" dxfId="549" priority="6" stopIfTrue="1" operator="lessThanOrEqual">
      <formula>0</formula>
    </cfRule>
  </conditionalFormatting>
  <conditionalFormatting sqref="C30">
    <cfRule type="cellIs" dxfId="548" priority="5" stopIfTrue="1" operator="lessThanOrEqual">
      <formula>0</formula>
    </cfRule>
  </conditionalFormatting>
  <conditionalFormatting sqref="C31">
    <cfRule type="cellIs" dxfId="547" priority="4" stopIfTrue="1" operator="lessThanOrEqual">
      <formula>0</formula>
    </cfRule>
  </conditionalFormatting>
  <conditionalFormatting sqref="C34:C38">
    <cfRule type="cellIs" dxfId="546" priority="3" stopIfTrue="1" operator="lessThanOrEqual">
      <formula>0</formula>
    </cfRule>
  </conditionalFormatting>
  <conditionalFormatting sqref="C46:C47">
    <cfRule type="cellIs" dxfId="545" priority="2" stopIfTrue="1" operator="lessThanOrEqual">
      <formula>0</formula>
    </cfRule>
  </conditionalFormatting>
  <conditionalFormatting sqref="C53:C57">
    <cfRule type="cellIs" dxfId="544" priority="1" stopIfTrue="1" operator="lessThanOrEqual">
      <formula>0</formula>
    </cfRule>
  </conditionalFormatting>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0D96-6496-4FAA-9783-705D3510A4E0}">
  <dimension ref="A1:P263"/>
  <sheetViews>
    <sheetView tabSelected="1" zoomScaleNormal="100" workbookViewId="0">
      <selection activeCell="A5" sqref="A5:B5"/>
    </sheetView>
  </sheetViews>
  <sheetFormatPr defaultRowHeight="15" x14ac:dyDescent="0.25"/>
  <cols>
    <col min="1" max="1" width="10" customWidth="1"/>
    <col min="2" max="2" width="13.5703125" customWidth="1"/>
    <col min="9" max="9" width="9.140625" customWidth="1"/>
    <col min="16" max="16" width="12.85546875" customWidth="1"/>
  </cols>
  <sheetData>
    <row r="1" spans="1:12" x14ac:dyDescent="0.25">
      <c r="A1" s="531" t="str">
        <f>Personnel!A1</f>
        <v>N.C. Office Of Rural Health</v>
      </c>
      <c r="B1" s="531"/>
      <c r="C1" s="531"/>
      <c r="D1" s="531"/>
      <c r="E1" s="531"/>
      <c r="F1" s="531"/>
      <c r="G1" s="531"/>
      <c r="H1" s="531"/>
      <c r="I1" s="531"/>
      <c r="J1" s="531"/>
      <c r="K1" s="531"/>
      <c r="L1" s="531"/>
    </row>
    <row r="2" spans="1:12" x14ac:dyDescent="0.25">
      <c r="A2" s="531" t="str">
        <f>Personnel!A2</f>
        <v>SFY 2021 Community Health Grant 07/01/2019 - 06/30/2020</v>
      </c>
      <c r="B2" s="531"/>
      <c r="C2" s="531"/>
      <c r="D2" s="531"/>
      <c r="E2" s="531"/>
      <c r="F2" s="531"/>
      <c r="G2" s="531"/>
      <c r="H2" s="531"/>
      <c r="I2" s="531"/>
      <c r="J2" s="531"/>
      <c r="K2" s="531"/>
      <c r="L2" s="531"/>
    </row>
    <row r="3" spans="1:12" ht="18" x14ac:dyDescent="0.25">
      <c r="A3" s="532" t="s">
        <v>147</v>
      </c>
      <c r="B3" s="532"/>
      <c r="C3" s="532"/>
      <c r="D3" s="532"/>
      <c r="E3" s="532"/>
      <c r="F3" s="532"/>
      <c r="G3" s="532"/>
      <c r="H3" s="532"/>
      <c r="I3" s="532"/>
      <c r="J3" s="532"/>
      <c r="K3" s="532"/>
      <c r="L3" s="532"/>
    </row>
    <row r="4" spans="1:12" x14ac:dyDescent="0.25">
      <c r="A4" s="419"/>
    </row>
    <row r="5" spans="1:12" x14ac:dyDescent="0.25">
      <c r="A5" s="531" t="s">
        <v>61</v>
      </c>
      <c r="B5" s="531"/>
      <c r="C5" s="533">
        <f>Personnel!B5</f>
        <v>0</v>
      </c>
      <c r="D5" s="534"/>
      <c r="E5" s="534"/>
      <c r="F5" s="534"/>
      <c r="G5" s="534"/>
      <c r="H5" s="535"/>
    </row>
    <row r="22" spans="1:16" ht="20.25" x14ac:dyDescent="0.3">
      <c r="A22" s="428" t="s">
        <v>105</v>
      </c>
    </row>
    <row r="23" spans="1:16" x14ac:dyDescent="0.25">
      <c r="A23" s="163"/>
    </row>
    <row r="24" spans="1:16" ht="15.75" x14ac:dyDescent="0.25">
      <c r="A24" s="429" t="s">
        <v>126</v>
      </c>
      <c r="B24" s="420"/>
    </row>
    <row r="25" spans="1:16" x14ac:dyDescent="0.25">
      <c r="A25" s="525" t="s">
        <v>149</v>
      </c>
      <c r="B25" s="526"/>
      <c r="C25" s="526"/>
      <c r="D25" s="526"/>
      <c r="E25" s="526"/>
      <c r="F25" s="526"/>
      <c r="G25" s="526"/>
      <c r="H25" s="526"/>
      <c r="I25" s="526"/>
      <c r="J25" s="526"/>
      <c r="K25" s="526"/>
      <c r="L25" s="526"/>
      <c r="M25" s="201"/>
      <c r="N25" s="201"/>
      <c r="O25" s="201"/>
      <c r="P25" s="201"/>
    </row>
    <row r="26" spans="1:16" x14ac:dyDescent="0.25">
      <c r="A26" s="435"/>
      <c r="B26" s="435"/>
      <c r="C26" s="435"/>
      <c r="D26" s="435"/>
      <c r="E26" s="435"/>
      <c r="F26" s="435"/>
      <c r="G26" s="435"/>
      <c r="H26" s="435"/>
      <c r="I26" s="435"/>
      <c r="J26" s="435"/>
      <c r="K26" s="435"/>
      <c r="L26" s="435"/>
      <c r="M26" s="435"/>
      <c r="N26" s="435"/>
      <c r="O26" s="435"/>
      <c r="P26" s="435"/>
    </row>
    <row r="27" spans="1:16" x14ac:dyDescent="0.25">
      <c r="A27" s="435"/>
      <c r="B27" s="435"/>
      <c r="C27" s="435"/>
      <c r="D27" s="435"/>
      <c r="E27" s="435"/>
      <c r="F27" s="435"/>
      <c r="G27" s="435"/>
      <c r="H27" s="435"/>
      <c r="I27" s="435"/>
      <c r="J27" s="435"/>
      <c r="K27" s="435"/>
      <c r="L27" s="435"/>
      <c r="M27" s="435"/>
      <c r="N27" s="435"/>
      <c r="O27" s="435"/>
      <c r="P27" s="435"/>
    </row>
    <row r="28" spans="1:16" x14ac:dyDescent="0.25">
      <c r="A28" s="435"/>
      <c r="B28" s="435"/>
      <c r="C28" s="435"/>
      <c r="D28" s="435"/>
      <c r="E28" s="435"/>
      <c r="F28" s="435"/>
      <c r="G28" s="435"/>
      <c r="H28" s="435"/>
      <c r="I28" s="435"/>
      <c r="J28" s="435"/>
      <c r="K28" s="435"/>
      <c r="L28" s="435"/>
      <c r="M28" s="435"/>
      <c r="N28" s="435"/>
      <c r="O28" s="435"/>
      <c r="P28" s="435"/>
    </row>
    <row r="29" spans="1:16" x14ac:dyDescent="0.25">
      <c r="A29" s="435"/>
      <c r="B29" s="435"/>
      <c r="C29" s="435"/>
      <c r="D29" s="435"/>
      <c r="E29" s="435"/>
      <c r="F29" s="435"/>
      <c r="G29" s="435"/>
      <c r="H29" s="435"/>
      <c r="I29" s="435"/>
      <c r="J29" s="435"/>
      <c r="K29" s="435"/>
      <c r="L29" s="435"/>
      <c r="M29" s="435"/>
      <c r="N29" s="435"/>
      <c r="O29" s="435"/>
      <c r="P29" s="435"/>
    </row>
    <row r="30" spans="1:16" x14ac:dyDescent="0.25">
      <c r="A30" s="435"/>
      <c r="B30" s="435"/>
      <c r="C30" s="435"/>
      <c r="D30" s="435"/>
      <c r="E30" s="435"/>
      <c r="F30" s="435"/>
      <c r="G30" s="435"/>
      <c r="H30" s="435"/>
      <c r="I30" s="435"/>
      <c r="J30" s="435"/>
      <c r="K30" s="435"/>
      <c r="L30" s="435"/>
      <c r="M30" s="435"/>
      <c r="N30" s="435"/>
      <c r="O30" s="435"/>
      <c r="P30" s="435"/>
    </row>
    <row r="31" spans="1:16" x14ac:dyDescent="0.25">
      <c r="A31" s="435"/>
      <c r="B31" s="435"/>
      <c r="C31" s="435"/>
      <c r="D31" s="435"/>
      <c r="E31" s="435"/>
      <c r="F31" s="435"/>
      <c r="G31" s="435"/>
      <c r="H31" s="435"/>
      <c r="I31" s="435"/>
      <c r="J31" s="435"/>
      <c r="K31" s="435"/>
      <c r="L31" s="435"/>
      <c r="M31" s="435"/>
      <c r="N31" s="435"/>
      <c r="O31" s="435"/>
      <c r="P31" s="435"/>
    </row>
    <row r="32" spans="1:16" x14ac:dyDescent="0.25">
      <c r="A32" s="435"/>
      <c r="B32" s="435"/>
      <c r="C32" s="435"/>
      <c r="D32" s="435"/>
      <c r="E32" s="435"/>
      <c r="F32" s="435"/>
      <c r="G32" s="435"/>
      <c r="H32" s="435"/>
      <c r="I32" s="435"/>
      <c r="J32" s="435"/>
      <c r="K32" s="435"/>
      <c r="L32" s="435"/>
      <c r="M32" s="435"/>
      <c r="N32" s="435"/>
      <c r="O32" s="435"/>
      <c r="P32" s="435"/>
    </row>
    <row r="33" spans="1:16" x14ac:dyDescent="0.25">
      <c r="A33" s="435"/>
      <c r="B33" s="435"/>
      <c r="C33" s="435"/>
      <c r="D33" s="435"/>
      <c r="E33" s="435"/>
      <c r="F33" s="435"/>
      <c r="G33" s="435"/>
      <c r="H33" s="435"/>
      <c r="I33" s="435"/>
      <c r="J33" s="435"/>
      <c r="K33" s="435"/>
      <c r="L33" s="435"/>
      <c r="M33" s="435"/>
      <c r="N33" s="435"/>
      <c r="O33" s="435"/>
      <c r="P33" s="435"/>
    </row>
    <row r="34" spans="1:16" x14ac:dyDescent="0.25">
      <c r="A34" s="435"/>
      <c r="B34" s="435"/>
      <c r="C34" s="435"/>
      <c r="D34" s="435"/>
      <c r="E34" s="435"/>
      <c r="F34" s="435"/>
      <c r="G34" s="435"/>
      <c r="H34" s="435"/>
      <c r="I34" s="435"/>
      <c r="J34" s="435"/>
      <c r="K34" s="435"/>
      <c r="L34" s="435"/>
      <c r="M34" s="435"/>
      <c r="N34" s="435"/>
      <c r="O34" s="435"/>
      <c r="P34" s="435"/>
    </row>
    <row r="35" spans="1:16" x14ac:dyDescent="0.25">
      <c r="A35" s="435"/>
      <c r="B35" s="435"/>
      <c r="C35" s="435"/>
      <c r="D35" s="435"/>
      <c r="E35" s="435"/>
      <c r="F35" s="435"/>
      <c r="G35" s="435"/>
      <c r="H35" s="435"/>
      <c r="I35" s="435"/>
      <c r="J35" s="435"/>
      <c r="K35" s="435"/>
      <c r="L35" s="435"/>
      <c r="M35" s="435"/>
      <c r="N35" s="435"/>
      <c r="O35" s="435"/>
      <c r="P35" s="435"/>
    </row>
    <row r="36" spans="1:16" x14ac:dyDescent="0.25">
      <c r="A36" s="435"/>
      <c r="B36" s="435"/>
      <c r="C36" s="435"/>
      <c r="D36" s="435"/>
      <c r="E36" s="435"/>
      <c r="F36" s="435"/>
      <c r="G36" s="435"/>
      <c r="H36" s="435"/>
      <c r="I36" s="435"/>
      <c r="J36" s="435"/>
      <c r="K36" s="435"/>
      <c r="L36" s="435"/>
      <c r="M36" s="435"/>
      <c r="N36" s="435"/>
      <c r="O36" s="435"/>
      <c r="P36" s="435"/>
    </row>
    <row r="37" spans="1:16" x14ac:dyDescent="0.25">
      <c r="A37" s="435"/>
      <c r="B37" s="435"/>
      <c r="C37" s="435"/>
      <c r="D37" s="435"/>
      <c r="E37" s="435"/>
      <c r="F37" s="435"/>
      <c r="G37" s="435"/>
      <c r="H37" s="435"/>
      <c r="I37" s="435"/>
      <c r="J37" s="435"/>
      <c r="K37" s="435"/>
      <c r="L37" s="435"/>
      <c r="M37" s="435"/>
      <c r="N37" s="435"/>
      <c r="O37" s="435"/>
      <c r="P37" s="435"/>
    </row>
    <row r="38" spans="1:16" x14ac:dyDescent="0.25">
      <c r="A38" s="435"/>
      <c r="B38" s="435"/>
      <c r="C38" s="435"/>
      <c r="D38" s="435"/>
      <c r="E38" s="435"/>
      <c r="F38" s="435"/>
      <c r="G38" s="435"/>
      <c r="H38" s="435"/>
      <c r="I38" s="435"/>
      <c r="J38" s="435"/>
      <c r="K38" s="435"/>
      <c r="L38" s="435"/>
      <c r="M38" s="435"/>
      <c r="N38" s="435"/>
      <c r="O38" s="435"/>
      <c r="P38" s="435"/>
    </row>
    <row r="40" spans="1:16" ht="15.75" x14ac:dyDescent="0.25">
      <c r="A40" s="430" t="s">
        <v>150</v>
      </c>
    </row>
    <row r="41" spans="1:16" x14ac:dyDescent="0.25">
      <c r="A41" s="527" t="s">
        <v>179</v>
      </c>
      <c r="B41" s="528"/>
      <c r="C41" s="528"/>
      <c r="D41" s="528"/>
      <c r="E41" s="528"/>
      <c r="F41" s="528"/>
      <c r="G41" s="528"/>
      <c r="H41" s="528"/>
      <c r="I41" s="528"/>
      <c r="J41" s="528"/>
      <c r="K41" s="528"/>
      <c r="L41" s="528"/>
      <c r="M41" s="201"/>
      <c r="N41" s="201"/>
      <c r="O41" s="201"/>
      <c r="P41" s="201"/>
    </row>
    <row r="42" spans="1:16" ht="29.25" customHeight="1" x14ac:dyDescent="0.25">
      <c r="A42" s="527"/>
      <c r="B42" s="528"/>
      <c r="C42" s="528"/>
      <c r="D42" s="528"/>
      <c r="E42" s="528"/>
      <c r="F42" s="528"/>
      <c r="G42" s="528"/>
      <c r="H42" s="528"/>
      <c r="I42" s="528"/>
      <c r="J42" s="528"/>
      <c r="K42" s="528"/>
      <c r="L42" s="528"/>
      <c r="M42" s="201"/>
      <c r="N42" s="201"/>
      <c r="O42" s="201"/>
      <c r="P42" s="201"/>
    </row>
    <row r="43" spans="1:16" x14ac:dyDescent="0.25">
      <c r="A43" s="435"/>
      <c r="B43" s="435"/>
      <c r="C43" s="435"/>
      <c r="D43" s="435"/>
      <c r="E43" s="435"/>
      <c r="F43" s="435"/>
      <c r="G43" s="435"/>
      <c r="H43" s="435"/>
      <c r="I43" s="435"/>
      <c r="J43" s="435"/>
      <c r="K43" s="435"/>
      <c r="L43" s="435"/>
      <c r="M43" s="435"/>
      <c r="N43" s="435"/>
      <c r="O43" s="435"/>
      <c r="P43" s="435"/>
    </row>
    <row r="44" spans="1:16" x14ac:dyDescent="0.25">
      <c r="A44" s="435"/>
      <c r="B44" s="435"/>
      <c r="C44" s="435"/>
      <c r="D44" s="435"/>
      <c r="E44" s="435"/>
      <c r="F44" s="435"/>
      <c r="G44" s="435"/>
      <c r="H44" s="435"/>
      <c r="I44" s="435"/>
      <c r="J44" s="435"/>
      <c r="K44" s="435"/>
      <c r="L44" s="435"/>
      <c r="M44" s="435"/>
      <c r="N44" s="435"/>
      <c r="O44" s="435"/>
      <c r="P44" s="435"/>
    </row>
    <row r="45" spans="1:16" x14ac:dyDescent="0.25">
      <c r="A45" s="435"/>
      <c r="B45" s="435"/>
      <c r="C45" s="435"/>
      <c r="D45" s="435"/>
      <c r="E45" s="435"/>
      <c r="F45" s="435"/>
      <c r="G45" s="435"/>
      <c r="H45" s="435"/>
      <c r="I45" s="435"/>
      <c r="J45" s="435"/>
      <c r="K45" s="435"/>
      <c r="L45" s="435"/>
      <c r="M45" s="435"/>
      <c r="N45" s="435"/>
      <c r="O45" s="435"/>
      <c r="P45" s="435"/>
    </row>
    <row r="46" spans="1:16" x14ac:dyDescent="0.25">
      <c r="A46" s="435"/>
      <c r="B46" s="435"/>
      <c r="C46" s="435"/>
      <c r="D46" s="435"/>
      <c r="E46" s="435"/>
      <c r="F46" s="435"/>
      <c r="G46" s="435"/>
      <c r="H46" s="435"/>
      <c r="I46" s="435"/>
      <c r="J46" s="435"/>
      <c r="K46" s="435"/>
      <c r="L46" s="435"/>
      <c r="M46" s="435"/>
      <c r="N46" s="435"/>
      <c r="O46" s="435"/>
      <c r="P46" s="435"/>
    </row>
    <row r="47" spans="1:16" x14ac:dyDescent="0.25">
      <c r="A47" s="435"/>
      <c r="B47" s="435"/>
      <c r="C47" s="435"/>
      <c r="D47" s="435"/>
      <c r="E47" s="435"/>
      <c r="F47" s="435"/>
      <c r="G47" s="435"/>
      <c r="H47" s="435"/>
      <c r="I47" s="435"/>
      <c r="J47" s="435"/>
      <c r="K47" s="435"/>
      <c r="L47" s="435"/>
      <c r="M47" s="435"/>
      <c r="N47" s="435"/>
      <c r="O47" s="435"/>
      <c r="P47" s="435"/>
    </row>
    <row r="48" spans="1:16" x14ac:dyDescent="0.25">
      <c r="A48" s="435"/>
      <c r="B48" s="435"/>
      <c r="C48" s="435"/>
      <c r="D48" s="435"/>
      <c r="E48" s="435"/>
      <c r="F48" s="435"/>
      <c r="G48" s="435"/>
      <c r="H48" s="435"/>
      <c r="I48" s="435"/>
      <c r="J48" s="435"/>
      <c r="K48" s="435"/>
      <c r="L48" s="435"/>
      <c r="M48" s="435"/>
      <c r="N48" s="435"/>
      <c r="O48" s="435"/>
      <c r="P48" s="435"/>
    </row>
    <row r="49" spans="1:16" x14ac:dyDescent="0.25">
      <c r="A49" s="435"/>
      <c r="B49" s="435"/>
      <c r="C49" s="435"/>
      <c r="D49" s="435"/>
      <c r="E49" s="435"/>
      <c r="F49" s="435"/>
      <c r="G49" s="435"/>
      <c r="H49" s="435"/>
      <c r="I49" s="435"/>
      <c r="J49" s="435"/>
      <c r="K49" s="435"/>
      <c r="L49" s="435"/>
      <c r="M49" s="435"/>
      <c r="N49" s="435"/>
      <c r="O49" s="435"/>
      <c r="P49" s="435"/>
    </row>
    <row r="50" spans="1:16" x14ac:dyDescent="0.25">
      <c r="A50" s="435"/>
      <c r="B50" s="435"/>
      <c r="C50" s="435"/>
      <c r="D50" s="435"/>
      <c r="E50" s="435"/>
      <c r="F50" s="435"/>
      <c r="G50" s="435"/>
      <c r="H50" s="435"/>
      <c r="I50" s="435"/>
      <c r="J50" s="435"/>
      <c r="K50" s="435"/>
      <c r="L50" s="435"/>
      <c r="M50" s="435"/>
      <c r="N50" s="435"/>
      <c r="O50" s="435"/>
      <c r="P50" s="435"/>
    </row>
    <row r="51" spans="1:16" x14ac:dyDescent="0.25">
      <c r="A51" s="435"/>
      <c r="B51" s="435"/>
      <c r="C51" s="435"/>
      <c r="D51" s="435"/>
      <c r="E51" s="435"/>
      <c r="F51" s="435"/>
      <c r="G51" s="435"/>
      <c r="H51" s="435"/>
      <c r="I51" s="435"/>
      <c r="J51" s="435"/>
      <c r="K51" s="435"/>
      <c r="L51" s="435"/>
      <c r="M51" s="435"/>
      <c r="N51" s="435"/>
      <c r="O51" s="435"/>
      <c r="P51" s="435"/>
    </row>
    <row r="52" spans="1:16" x14ac:dyDescent="0.25">
      <c r="A52" s="435"/>
      <c r="B52" s="435"/>
      <c r="C52" s="435"/>
      <c r="D52" s="435"/>
      <c r="E52" s="435"/>
      <c r="F52" s="435"/>
      <c r="G52" s="435"/>
      <c r="H52" s="435"/>
      <c r="I52" s="435"/>
      <c r="J52" s="435"/>
      <c r="K52" s="435"/>
      <c r="L52" s="435"/>
      <c r="M52" s="435"/>
      <c r="N52" s="435"/>
      <c r="O52" s="435"/>
      <c r="P52" s="435"/>
    </row>
    <row r="53" spans="1:16" x14ac:dyDescent="0.25">
      <c r="A53" s="435"/>
      <c r="B53" s="435"/>
      <c r="C53" s="435"/>
      <c r="D53" s="435"/>
      <c r="E53" s="435"/>
      <c r="F53" s="435"/>
      <c r="G53" s="435"/>
      <c r="H53" s="435"/>
      <c r="I53" s="435"/>
      <c r="J53" s="435"/>
      <c r="K53" s="435"/>
      <c r="L53" s="435"/>
      <c r="M53" s="435"/>
      <c r="N53" s="435"/>
      <c r="O53" s="435"/>
      <c r="P53" s="435"/>
    </row>
    <row r="54" spans="1:16" x14ac:dyDescent="0.25">
      <c r="A54" s="435"/>
      <c r="B54" s="435"/>
      <c r="C54" s="435"/>
      <c r="D54" s="435"/>
      <c r="E54" s="435"/>
      <c r="F54" s="435"/>
      <c r="G54" s="435"/>
      <c r="H54" s="435"/>
      <c r="I54" s="435"/>
      <c r="J54" s="435"/>
      <c r="K54" s="435"/>
      <c r="L54" s="435"/>
      <c r="M54" s="435"/>
      <c r="N54" s="435"/>
      <c r="O54" s="435"/>
      <c r="P54" s="435"/>
    </row>
    <row r="55" spans="1:16" x14ac:dyDescent="0.25">
      <c r="A55" s="435"/>
      <c r="B55" s="435"/>
      <c r="C55" s="435"/>
      <c r="D55" s="435"/>
      <c r="E55" s="435"/>
      <c r="F55" s="435"/>
      <c r="G55" s="435"/>
      <c r="H55" s="435"/>
      <c r="I55" s="435"/>
      <c r="J55" s="435"/>
      <c r="K55" s="435"/>
      <c r="L55" s="435"/>
      <c r="M55" s="435"/>
      <c r="N55" s="435"/>
      <c r="O55" s="435"/>
      <c r="P55" s="435"/>
    </row>
    <row r="56" spans="1:16" x14ac:dyDescent="0.25">
      <c r="A56" s="435"/>
      <c r="B56" s="435"/>
      <c r="C56" s="435"/>
      <c r="D56" s="435"/>
      <c r="E56" s="435"/>
      <c r="F56" s="435"/>
      <c r="G56" s="435"/>
      <c r="H56" s="435"/>
      <c r="I56" s="435"/>
      <c r="J56" s="435"/>
      <c r="K56" s="435"/>
      <c r="L56" s="435"/>
      <c r="M56" s="435"/>
      <c r="N56" s="435"/>
      <c r="O56" s="435"/>
      <c r="P56" s="435"/>
    </row>
    <row r="57" spans="1:16" ht="15.75" x14ac:dyDescent="0.25">
      <c r="A57" s="430" t="s">
        <v>151</v>
      </c>
    </row>
    <row r="58" spans="1:16" x14ac:dyDescent="0.25">
      <c r="A58" s="528" t="s">
        <v>176</v>
      </c>
      <c r="B58" s="528"/>
      <c r="C58" s="528"/>
      <c r="D58" s="528"/>
      <c r="E58" s="528"/>
      <c r="F58" s="528"/>
      <c r="G58" s="528"/>
      <c r="H58" s="528"/>
      <c r="I58" s="528"/>
      <c r="J58" s="528"/>
      <c r="K58" s="528"/>
      <c r="L58" s="528"/>
      <c r="M58" s="201"/>
      <c r="N58" s="201"/>
      <c r="O58" s="201"/>
      <c r="P58" s="201"/>
    </row>
    <row r="59" spans="1:16" ht="15" customHeight="1" x14ac:dyDescent="0.25">
      <c r="A59" s="528"/>
      <c r="B59" s="528"/>
      <c r="C59" s="528"/>
      <c r="D59" s="528"/>
      <c r="E59" s="528"/>
      <c r="F59" s="528"/>
      <c r="G59" s="528"/>
      <c r="H59" s="528"/>
      <c r="I59" s="528"/>
      <c r="J59" s="528"/>
      <c r="K59" s="528"/>
      <c r="L59" s="528"/>
      <c r="M59" s="435"/>
      <c r="N59" s="435"/>
      <c r="O59" s="435"/>
      <c r="P59" s="435"/>
    </row>
    <row r="60" spans="1:16" x14ac:dyDescent="0.25">
      <c r="A60" s="435"/>
      <c r="B60" s="435"/>
      <c r="C60" s="435"/>
      <c r="D60" s="435"/>
      <c r="E60" s="435"/>
      <c r="F60" s="435"/>
      <c r="G60" s="435"/>
      <c r="H60" s="435"/>
      <c r="I60" s="435"/>
      <c r="J60" s="435"/>
      <c r="K60" s="435"/>
      <c r="L60" s="435"/>
      <c r="M60" s="435"/>
      <c r="N60" s="435"/>
      <c r="O60" s="435"/>
      <c r="P60" s="435"/>
    </row>
    <row r="61" spans="1:16" x14ac:dyDescent="0.25">
      <c r="A61" s="435"/>
      <c r="B61" s="435"/>
      <c r="C61" s="435"/>
      <c r="D61" s="435"/>
      <c r="E61" s="435"/>
      <c r="F61" s="435"/>
      <c r="G61" s="435"/>
      <c r="H61" s="435"/>
      <c r="I61" s="435"/>
      <c r="J61" s="435"/>
      <c r="K61" s="435"/>
      <c r="L61" s="435"/>
      <c r="M61" s="435"/>
      <c r="N61" s="435"/>
      <c r="O61" s="435"/>
      <c r="P61" s="435"/>
    </row>
    <row r="62" spans="1:16" x14ac:dyDescent="0.25">
      <c r="A62" s="435"/>
      <c r="B62" s="435"/>
      <c r="C62" s="435"/>
      <c r="D62" s="435"/>
      <c r="E62" s="435"/>
      <c r="F62" s="435"/>
      <c r="G62" s="435"/>
      <c r="H62" s="435"/>
      <c r="I62" s="435"/>
      <c r="J62" s="435"/>
      <c r="K62" s="435"/>
      <c r="L62" s="435"/>
      <c r="M62" s="435"/>
      <c r="N62" s="435"/>
      <c r="O62" s="435"/>
      <c r="P62" s="435"/>
    </row>
    <row r="63" spans="1:16" x14ac:dyDescent="0.25">
      <c r="A63" s="435"/>
      <c r="B63" s="435"/>
      <c r="C63" s="435"/>
      <c r="D63" s="435"/>
      <c r="E63" s="435"/>
      <c r="F63" s="435"/>
      <c r="G63" s="435"/>
      <c r="H63" s="435"/>
      <c r="I63" s="435"/>
      <c r="J63" s="435"/>
      <c r="K63" s="435"/>
      <c r="L63" s="435"/>
      <c r="M63" s="435"/>
      <c r="N63" s="435"/>
      <c r="O63" s="435"/>
      <c r="P63" s="435"/>
    </row>
    <row r="64" spans="1:16" x14ac:dyDescent="0.25">
      <c r="A64" s="435"/>
      <c r="B64" s="435"/>
      <c r="C64" s="435"/>
      <c r="D64" s="435"/>
      <c r="E64" s="435"/>
      <c r="F64" s="435"/>
      <c r="G64" s="435"/>
      <c r="H64" s="435"/>
      <c r="I64" s="435"/>
      <c r="J64" s="435"/>
      <c r="K64" s="435"/>
      <c r="L64" s="435"/>
      <c r="M64" s="435"/>
      <c r="N64" s="435"/>
      <c r="O64" s="435"/>
      <c r="P64" s="435"/>
    </row>
    <row r="65" spans="1:16" x14ac:dyDescent="0.25">
      <c r="A65" s="435"/>
      <c r="B65" s="435"/>
      <c r="C65" s="435"/>
      <c r="D65" s="435"/>
      <c r="E65" s="435"/>
      <c r="F65" s="435"/>
      <c r="G65" s="435"/>
      <c r="H65" s="435"/>
      <c r="I65" s="435"/>
      <c r="J65" s="435"/>
      <c r="K65" s="435"/>
      <c r="L65" s="435"/>
      <c r="M65" s="435"/>
      <c r="N65" s="435"/>
      <c r="O65" s="435"/>
      <c r="P65" s="435"/>
    </row>
    <row r="66" spans="1:16" x14ac:dyDescent="0.25">
      <c r="A66" s="435"/>
      <c r="B66" s="435"/>
      <c r="C66" s="435"/>
      <c r="D66" s="435"/>
      <c r="E66" s="435"/>
      <c r="F66" s="435"/>
      <c r="G66" s="435"/>
      <c r="H66" s="435"/>
      <c r="I66" s="435"/>
      <c r="J66" s="435"/>
      <c r="K66" s="435"/>
      <c r="L66" s="435"/>
      <c r="M66" s="435"/>
      <c r="N66" s="435"/>
      <c r="O66" s="435"/>
      <c r="P66" s="435"/>
    </row>
    <row r="67" spans="1:16" x14ac:dyDescent="0.25">
      <c r="A67" s="435"/>
      <c r="B67" s="435"/>
      <c r="C67" s="435"/>
      <c r="D67" s="435"/>
      <c r="E67" s="435"/>
      <c r="F67" s="435"/>
      <c r="G67" s="435"/>
      <c r="H67" s="435"/>
      <c r="I67" s="435"/>
      <c r="J67" s="435"/>
      <c r="K67" s="435"/>
      <c r="L67" s="435"/>
      <c r="M67" s="435"/>
      <c r="N67" s="435"/>
      <c r="O67" s="435"/>
      <c r="P67" s="435"/>
    </row>
    <row r="68" spans="1:16" x14ac:dyDescent="0.25">
      <c r="A68" s="435"/>
      <c r="B68" s="435"/>
      <c r="C68" s="435"/>
      <c r="D68" s="435"/>
      <c r="E68" s="435"/>
      <c r="F68" s="435"/>
      <c r="G68" s="435"/>
      <c r="H68" s="435"/>
      <c r="I68" s="435"/>
      <c r="J68" s="435"/>
      <c r="K68" s="435"/>
      <c r="L68" s="435"/>
      <c r="M68" s="435"/>
      <c r="N68" s="435"/>
      <c r="O68" s="435"/>
      <c r="P68" s="435"/>
    </row>
    <row r="69" spans="1:16" x14ac:dyDescent="0.25">
      <c r="A69" s="435"/>
      <c r="B69" s="435"/>
      <c r="C69" s="435"/>
      <c r="D69" s="435"/>
      <c r="E69" s="435"/>
      <c r="F69" s="435"/>
      <c r="G69" s="435"/>
      <c r="H69" s="435"/>
      <c r="I69" s="435"/>
      <c r="J69" s="435"/>
      <c r="K69" s="435"/>
      <c r="L69" s="435"/>
      <c r="M69" s="435"/>
      <c r="N69" s="435"/>
      <c r="O69" s="435"/>
      <c r="P69" s="435"/>
    </row>
    <row r="70" spans="1:16" x14ac:dyDescent="0.25">
      <c r="A70" s="435"/>
      <c r="B70" s="435"/>
      <c r="C70" s="435"/>
      <c r="D70" s="435"/>
      <c r="E70" s="435"/>
      <c r="F70" s="435"/>
      <c r="G70" s="435"/>
      <c r="H70" s="435"/>
      <c r="I70" s="435"/>
      <c r="J70" s="435"/>
      <c r="K70" s="435"/>
      <c r="L70" s="435"/>
      <c r="M70" s="435"/>
      <c r="N70" s="435"/>
      <c r="O70" s="435"/>
      <c r="P70" s="435"/>
    </row>
    <row r="71" spans="1:16" x14ac:dyDescent="0.25">
      <c r="A71" s="435"/>
      <c r="B71" s="435"/>
      <c r="C71" s="435"/>
      <c r="D71" s="435"/>
      <c r="E71" s="435"/>
      <c r="F71" s="435"/>
      <c r="G71" s="435"/>
      <c r="H71" s="435"/>
      <c r="I71" s="435"/>
      <c r="J71" s="435"/>
      <c r="K71" s="435"/>
      <c r="L71" s="435"/>
      <c r="M71" s="435"/>
      <c r="N71" s="435"/>
      <c r="O71" s="435"/>
      <c r="P71" s="435"/>
    </row>
    <row r="72" spans="1:16" x14ac:dyDescent="0.25">
      <c r="A72" s="435"/>
      <c r="B72" s="435"/>
      <c r="C72" s="435"/>
      <c r="D72" s="435"/>
      <c r="E72" s="435"/>
      <c r="F72" s="435"/>
      <c r="G72" s="435"/>
      <c r="H72" s="435"/>
      <c r="I72" s="435"/>
      <c r="J72" s="435"/>
      <c r="K72" s="435"/>
      <c r="L72" s="435"/>
      <c r="M72" s="435"/>
      <c r="N72" s="435"/>
      <c r="O72" s="435"/>
      <c r="P72" s="435"/>
    </row>
    <row r="74" spans="1:16" ht="15.75" x14ac:dyDescent="0.25">
      <c r="A74" s="430" t="s">
        <v>153</v>
      </c>
    </row>
    <row r="75" spans="1:16" x14ac:dyDescent="0.25">
      <c r="A75" s="527" t="s">
        <v>158</v>
      </c>
      <c r="B75" s="528"/>
      <c r="C75" s="528"/>
      <c r="D75" s="528"/>
      <c r="E75" s="528"/>
      <c r="F75" s="528"/>
      <c r="G75" s="528"/>
      <c r="H75" s="528"/>
      <c r="I75" s="528"/>
      <c r="J75" s="528"/>
      <c r="K75" s="528"/>
      <c r="L75" s="528"/>
      <c r="M75" s="201"/>
      <c r="N75" s="201"/>
      <c r="O75" s="201"/>
      <c r="P75" s="201"/>
    </row>
    <row r="76" spans="1:16" x14ac:dyDescent="0.25">
      <c r="A76" s="436"/>
      <c r="B76" s="201"/>
      <c r="C76" s="201"/>
      <c r="D76" s="201"/>
      <c r="E76" s="201"/>
      <c r="F76" s="201"/>
      <c r="G76" s="201"/>
      <c r="H76" s="201"/>
      <c r="I76" s="201"/>
      <c r="J76" s="201"/>
      <c r="K76" s="201"/>
      <c r="L76" s="201"/>
      <c r="M76" s="201"/>
      <c r="N76" s="201"/>
      <c r="O76" s="201"/>
      <c r="P76" s="201"/>
    </row>
    <row r="77" spans="1:16" x14ac:dyDescent="0.25">
      <c r="A77" s="436"/>
      <c r="B77" s="201"/>
      <c r="C77" s="201"/>
      <c r="D77" s="201"/>
      <c r="E77" s="201"/>
      <c r="F77" s="201"/>
      <c r="G77" s="201"/>
      <c r="H77" s="201"/>
      <c r="I77" s="201"/>
      <c r="J77" s="201"/>
      <c r="K77" s="201"/>
      <c r="L77" s="201"/>
      <c r="M77" s="201"/>
      <c r="N77" s="201"/>
      <c r="O77" s="201"/>
      <c r="P77" s="201"/>
    </row>
    <row r="78" spans="1:16" x14ac:dyDescent="0.25">
      <c r="A78" s="436"/>
      <c r="B78" s="201"/>
      <c r="C78" s="201"/>
      <c r="D78" s="201"/>
      <c r="E78" s="201"/>
      <c r="F78" s="201"/>
      <c r="G78" s="201"/>
      <c r="H78" s="201"/>
      <c r="I78" s="201"/>
      <c r="J78" s="201"/>
      <c r="K78" s="201"/>
      <c r="L78" s="201"/>
      <c r="M78" s="201"/>
      <c r="N78" s="201"/>
      <c r="O78" s="201"/>
      <c r="P78" s="201"/>
    </row>
    <row r="79" spans="1:16" x14ac:dyDescent="0.25">
      <c r="A79" s="436"/>
      <c r="B79" s="201"/>
      <c r="C79" s="201"/>
      <c r="D79" s="201"/>
      <c r="E79" s="201"/>
      <c r="F79" s="201"/>
      <c r="G79" s="201"/>
      <c r="H79" s="201"/>
      <c r="I79" s="201"/>
      <c r="J79" s="201"/>
      <c r="K79" s="201"/>
      <c r="L79" s="201"/>
      <c r="M79" s="201"/>
      <c r="N79" s="201"/>
      <c r="O79" s="201"/>
      <c r="P79" s="201"/>
    </row>
    <row r="80" spans="1:16" x14ac:dyDescent="0.25">
      <c r="A80" s="436"/>
      <c r="B80" s="201"/>
      <c r="C80" s="201"/>
      <c r="D80" s="201"/>
      <c r="E80" s="201"/>
      <c r="F80" s="201"/>
      <c r="G80" s="201"/>
      <c r="H80" s="201"/>
      <c r="I80" s="201"/>
      <c r="J80" s="201"/>
      <c r="K80" s="201"/>
      <c r="L80" s="201"/>
      <c r="M80" s="201"/>
      <c r="N80" s="201"/>
      <c r="O80" s="201"/>
      <c r="P80" s="201"/>
    </row>
    <row r="81" spans="1:16" x14ac:dyDescent="0.25">
      <c r="A81" s="436"/>
      <c r="B81" s="201"/>
      <c r="C81" s="201"/>
      <c r="D81" s="201"/>
      <c r="E81" s="201"/>
      <c r="F81" s="201"/>
      <c r="G81" s="201"/>
      <c r="H81" s="201"/>
      <c r="I81" s="201"/>
      <c r="J81" s="201"/>
      <c r="K81" s="201"/>
      <c r="L81" s="201"/>
      <c r="M81" s="201"/>
      <c r="N81" s="201"/>
      <c r="O81" s="201"/>
      <c r="P81" s="201"/>
    </row>
    <row r="82" spans="1:16" x14ac:dyDescent="0.25">
      <c r="A82" s="436"/>
      <c r="B82" s="201"/>
      <c r="C82" s="201"/>
      <c r="D82" s="201"/>
      <c r="E82" s="201"/>
      <c r="F82" s="201"/>
      <c r="G82" s="201"/>
      <c r="H82" s="201"/>
      <c r="I82" s="201"/>
      <c r="J82" s="201"/>
      <c r="K82" s="201"/>
      <c r="L82" s="201"/>
      <c r="M82" s="201"/>
      <c r="N82" s="201"/>
      <c r="O82" s="201"/>
      <c r="P82" s="201"/>
    </row>
    <row r="83" spans="1:16" x14ac:dyDescent="0.25">
      <c r="A83" s="436"/>
      <c r="B83" s="201"/>
      <c r="C83" s="201"/>
      <c r="D83" s="201"/>
      <c r="E83" s="201"/>
      <c r="F83" s="201"/>
      <c r="G83" s="201"/>
      <c r="H83" s="201"/>
      <c r="I83" s="201"/>
      <c r="J83" s="201"/>
      <c r="K83" s="201"/>
      <c r="L83" s="201"/>
      <c r="M83" s="201"/>
      <c r="N83" s="201"/>
      <c r="O83" s="201"/>
      <c r="P83" s="201"/>
    </row>
    <row r="84" spans="1:16" x14ac:dyDescent="0.25">
      <c r="A84" s="436"/>
      <c r="B84" s="201"/>
      <c r="C84" s="201"/>
      <c r="D84" s="201"/>
      <c r="E84" s="201"/>
      <c r="F84" s="201"/>
      <c r="G84" s="201"/>
      <c r="H84" s="201"/>
      <c r="I84" s="201"/>
      <c r="J84" s="201"/>
      <c r="K84" s="201"/>
      <c r="L84" s="201"/>
      <c r="M84" s="201"/>
      <c r="N84" s="201"/>
      <c r="O84" s="201"/>
      <c r="P84" s="201"/>
    </row>
    <row r="85" spans="1:16" x14ac:dyDescent="0.25">
      <c r="A85" s="201"/>
      <c r="B85" s="201"/>
      <c r="C85" s="201"/>
      <c r="D85" s="201"/>
      <c r="E85" s="201"/>
      <c r="F85" s="201"/>
      <c r="G85" s="201"/>
      <c r="H85" s="201"/>
      <c r="I85" s="201"/>
      <c r="J85" s="201"/>
      <c r="K85" s="201"/>
      <c r="L85" s="201"/>
      <c r="M85" s="201"/>
      <c r="N85" s="201"/>
      <c r="O85" s="201"/>
      <c r="P85" s="201"/>
    </row>
    <row r="86" spans="1:16" x14ac:dyDescent="0.25">
      <c r="A86" s="201"/>
      <c r="B86" s="201"/>
      <c r="C86" s="201"/>
      <c r="D86" s="201"/>
      <c r="E86" s="201"/>
      <c r="F86" s="201"/>
      <c r="G86" s="201"/>
      <c r="H86" s="201"/>
      <c r="I86" s="201"/>
      <c r="J86" s="201"/>
      <c r="K86" s="201"/>
      <c r="L86" s="201"/>
      <c r="M86" s="201"/>
      <c r="N86" s="201"/>
      <c r="O86" s="201"/>
      <c r="P86" s="201"/>
    </row>
    <row r="87" spans="1:16" x14ac:dyDescent="0.25">
      <c r="A87" s="201"/>
      <c r="B87" s="201"/>
      <c r="C87" s="201"/>
      <c r="D87" s="201"/>
      <c r="E87" s="201"/>
      <c r="F87" s="201"/>
      <c r="G87" s="201"/>
      <c r="H87" s="201"/>
      <c r="I87" s="201"/>
      <c r="J87" s="201"/>
      <c r="K87" s="201"/>
      <c r="L87" s="201"/>
      <c r="M87" s="201"/>
      <c r="N87" s="201"/>
      <c r="O87" s="201"/>
      <c r="P87" s="201"/>
    </row>
    <row r="88" spans="1:16" x14ac:dyDescent="0.25">
      <c r="A88" s="201"/>
      <c r="B88" s="201"/>
      <c r="C88" s="201"/>
      <c r="D88" s="201"/>
      <c r="E88" s="201"/>
      <c r="F88" s="201"/>
      <c r="G88" s="201"/>
      <c r="H88" s="201"/>
      <c r="I88" s="201"/>
      <c r="J88" s="201"/>
      <c r="K88" s="201"/>
      <c r="L88" s="201"/>
      <c r="M88" s="201"/>
      <c r="N88" s="201"/>
      <c r="O88" s="201"/>
      <c r="P88" s="201"/>
    </row>
    <row r="90" spans="1:16" ht="15.75" x14ac:dyDescent="0.25">
      <c r="A90" s="430" t="s">
        <v>106</v>
      </c>
    </row>
    <row r="91" spans="1:16" x14ac:dyDescent="0.25">
      <c r="A91" s="527" t="s">
        <v>181</v>
      </c>
      <c r="B91" s="528"/>
      <c r="C91" s="528"/>
      <c r="D91" s="528"/>
      <c r="E91" s="528"/>
      <c r="F91" s="528"/>
      <c r="G91" s="528"/>
      <c r="H91" s="528"/>
      <c r="I91" s="528"/>
      <c r="J91" s="528"/>
      <c r="K91" s="528"/>
      <c r="L91" s="528"/>
      <c r="M91" s="201"/>
      <c r="N91" s="201"/>
      <c r="O91" s="201"/>
      <c r="P91" s="201"/>
    </row>
    <row r="92" spans="1:16" x14ac:dyDescent="0.25">
      <c r="A92" s="527"/>
      <c r="B92" s="528"/>
      <c r="C92" s="528"/>
      <c r="D92" s="528"/>
      <c r="E92" s="528"/>
      <c r="F92" s="528"/>
      <c r="G92" s="528"/>
      <c r="H92" s="528"/>
      <c r="I92" s="528"/>
      <c r="J92" s="528"/>
      <c r="K92" s="528"/>
      <c r="L92" s="528"/>
      <c r="M92" s="201"/>
      <c r="N92" s="201"/>
      <c r="O92" s="201"/>
      <c r="P92" s="201"/>
    </row>
    <row r="93" spans="1:16" x14ac:dyDescent="0.25">
      <c r="A93" s="527"/>
      <c r="B93" s="528"/>
      <c r="C93" s="528"/>
      <c r="D93" s="528"/>
      <c r="E93" s="528"/>
      <c r="F93" s="528"/>
      <c r="G93" s="528"/>
      <c r="H93" s="528"/>
      <c r="I93" s="528"/>
      <c r="J93" s="528"/>
      <c r="K93" s="528"/>
      <c r="L93" s="528"/>
      <c r="M93" s="201"/>
      <c r="N93" s="201"/>
      <c r="O93" s="201"/>
      <c r="P93" s="201"/>
    </row>
    <row r="94" spans="1:16" x14ac:dyDescent="0.25">
      <c r="A94" s="435"/>
      <c r="B94" s="435"/>
      <c r="C94" s="435"/>
      <c r="D94" s="435"/>
      <c r="E94" s="435"/>
      <c r="F94" s="435"/>
      <c r="G94" s="435"/>
      <c r="H94" s="435"/>
      <c r="I94" s="435"/>
      <c r="J94" s="435"/>
      <c r="K94" s="435"/>
      <c r="L94" s="435"/>
      <c r="M94" s="435"/>
      <c r="N94" s="435"/>
      <c r="O94" s="435"/>
      <c r="P94" s="435"/>
    </row>
    <row r="95" spans="1:16" x14ac:dyDescent="0.25">
      <c r="A95" s="435"/>
      <c r="B95" s="435"/>
      <c r="C95" s="435"/>
      <c r="D95" s="435"/>
      <c r="E95" s="435"/>
      <c r="F95" s="435"/>
      <c r="G95" s="435"/>
      <c r="H95" s="435"/>
      <c r="I95" s="435"/>
      <c r="J95" s="435"/>
      <c r="K95" s="435"/>
      <c r="L95" s="435"/>
      <c r="M95" s="435"/>
      <c r="N95" s="435"/>
      <c r="O95" s="435"/>
      <c r="P95" s="435"/>
    </row>
    <row r="96" spans="1:16" x14ac:dyDescent="0.25">
      <c r="A96" s="435"/>
      <c r="B96" s="435"/>
      <c r="C96" s="435"/>
      <c r="D96" s="435"/>
      <c r="E96" s="435"/>
      <c r="F96" s="435"/>
      <c r="G96" s="435"/>
      <c r="H96" s="435"/>
      <c r="I96" s="435"/>
      <c r="J96" s="435"/>
      <c r="K96" s="435"/>
      <c r="L96" s="435"/>
      <c r="M96" s="435"/>
      <c r="N96" s="435"/>
      <c r="O96" s="435"/>
      <c r="P96" s="435"/>
    </row>
    <row r="97" spans="1:16" x14ac:dyDescent="0.25">
      <c r="A97" s="435"/>
      <c r="B97" s="435"/>
      <c r="C97" s="435"/>
      <c r="D97" s="435"/>
      <c r="E97" s="435"/>
      <c r="F97" s="435"/>
      <c r="G97" s="435"/>
      <c r="H97" s="435"/>
      <c r="I97" s="435"/>
      <c r="J97" s="435"/>
      <c r="K97" s="435"/>
      <c r="L97" s="435"/>
      <c r="M97" s="435"/>
      <c r="N97" s="435"/>
      <c r="O97" s="435"/>
      <c r="P97" s="435"/>
    </row>
    <row r="98" spans="1:16" x14ac:dyDescent="0.25">
      <c r="A98" s="435"/>
      <c r="B98" s="435"/>
      <c r="C98" s="435"/>
      <c r="D98" s="435"/>
      <c r="E98" s="435"/>
      <c r="F98" s="435"/>
      <c r="G98" s="435"/>
      <c r="H98" s="435"/>
      <c r="I98" s="435"/>
      <c r="J98" s="435"/>
      <c r="K98" s="435"/>
      <c r="L98" s="435"/>
      <c r="M98" s="435"/>
      <c r="N98" s="435"/>
      <c r="O98" s="435"/>
      <c r="P98" s="435"/>
    </row>
    <row r="99" spans="1:16" x14ac:dyDescent="0.25">
      <c r="A99" s="435"/>
      <c r="B99" s="435"/>
      <c r="C99" s="435"/>
      <c r="D99" s="435"/>
      <c r="E99" s="435"/>
      <c r="F99" s="435"/>
      <c r="G99" s="435"/>
      <c r="H99" s="435"/>
      <c r="I99" s="435"/>
      <c r="J99" s="435"/>
      <c r="K99" s="435"/>
      <c r="L99" s="435"/>
      <c r="M99" s="435"/>
      <c r="N99" s="435"/>
      <c r="O99" s="435"/>
      <c r="P99" s="435"/>
    </row>
    <row r="100" spans="1:16" x14ac:dyDescent="0.25">
      <c r="A100" s="435"/>
      <c r="B100" s="435"/>
      <c r="C100" s="435"/>
      <c r="D100" s="435"/>
      <c r="E100" s="435"/>
      <c r="F100" s="435"/>
      <c r="G100" s="435"/>
      <c r="H100" s="435"/>
      <c r="I100" s="435"/>
      <c r="J100" s="435"/>
      <c r="K100" s="435"/>
      <c r="L100" s="435"/>
      <c r="M100" s="435"/>
      <c r="N100" s="435"/>
      <c r="O100" s="435"/>
      <c r="P100" s="435"/>
    </row>
    <row r="101" spans="1:16" x14ac:dyDescent="0.25">
      <c r="A101" s="435"/>
      <c r="B101" s="435"/>
      <c r="C101" s="435"/>
      <c r="D101" s="435"/>
      <c r="E101" s="435"/>
      <c r="F101" s="435"/>
      <c r="G101" s="435"/>
      <c r="H101" s="435"/>
      <c r="I101" s="435"/>
      <c r="J101" s="435"/>
      <c r="K101" s="435"/>
      <c r="L101" s="435"/>
      <c r="M101" s="435"/>
      <c r="N101" s="435"/>
      <c r="O101" s="435"/>
      <c r="P101" s="435"/>
    </row>
    <row r="102" spans="1:16" x14ac:dyDescent="0.25">
      <c r="A102" s="435"/>
      <c r="B102" s="435"/>
      <c r="C102" s="435"/>
      <c r="D102" s="435"/>
      <c r="E102" s="435"/>
      <c r="F102" s="435"/>
      <c r="G102" s="435"/>
      <c r="H102" s="435"/>
      <c r="I102" s="435"/>
      <c r="J102" s="435"/>
      <c r="K102" s="435"/>
      <c r="L102" s="435"/>
      <c r="M102" s="435"/>
      <c r="N102" s="435"/>
      <c r="O102" s="435"/>
      <c r="P102" s="435"/>
    </row>
    <row r="103" spans="1:16" x14ac:dyDescent="0.25">
      <c r="A103" s="435"/>
      <c r="B103" s="435"/>
      <c r="C103" s="435"/>
      <c r="D103" s="435"/>
      <c r="E103" s="435"/>
      <c r="F103" s="435"/>
      <c r="G103" s="435"/>
      <c r="H103" s="435"/>
      <c r="I103" s="435"/>
      <c r="J103" s="435"/>
      <c r="K103" s="435"/>
      <c r="L103" s="435"/>
      <c r="M103" s="435"/>
      <c r="N103" s="435"/>
      <c r="O103" s="435"/>
      <c r="P103" s="435"/>
    </row>
    <row r="104" spans="1:16" x14ac:dyDescent="0.25">
      <c r="A104" s="435"/>
      <c r="B104" s="435"/>
      <c r="C104" s="435"/>
      <c r="D104" s="435"/>
      <c r="E104" s="435"/>
      <c r="F104" s="435"/>
      <c r="G104" s="435"/>
      <c r="H104" s="435"/>
      <c r="I104" s="435"/>
      <c r="J104" s="435"/>
      <c r="K104" s="435"/>
      <c r="L104" s="435"/>
      <c r="M104" s="435"/>
      <c r="N104" s="435"/>
      <c r="O104" s="435"/>
      <c r="P104" s="435"/>
    </row>
    <row r="105" spans="1:16" x14ac:dyDescent="0.25">
      <c r="A105" s="435"/>
      <c r="B105" s="435"/>
      <c r="C105" s="435"/>
      <c r="D105" s="435"/>
      <c r="E105" s="435"/>
      <c r="F105" s="435"/>
      <c r="G105" s="435"/>
      <c r="H105" s="435"/>
      <c r="I105" s="435"/>
      <c r="J105" s="435"/>
      <c r="K105" s="435"/>
      <c r="L105" s="435"/>
      <c r="M105" s="435"/>
      <c r="N105" s="435"/>
      <c r="O105" s="435"/>
      <c r="P105" s="435"/>
    </row>
    <row r="106" spans="1:16" x14ac:dyDescent="0.25">
      <c r="A106" s="435"/>
      <c r="B106" s="435"/>
      <c r="C106" s="435"/>
      <c r="D106" s="435"/>
      <c r="E106" s="435"/>
      <c r="F106" s="435"/>
      <c r="G106" s="435"/>
      <c r="H106" s="435"/>
      <c r="I106" s="435"/>
      <c r="J106" s="435"/>
      <c r="K106" s="435"/>
      <c r="L106" s="435"/>
      <c r="M106" s="435"/>
      <c r="N106" s="435"/>
      <c r="O106" s="435"/>
      <c r="P106" s="435"/>
    </row>
    <row r="107" spans="1:16" x14ac:dyDescent="0.25">
      <c r="A107" s="201"/>
      <c r="B107" s="201"/>
      <c r="C107" s="201"/>
      <c r="D107" s="201"/>
      <c r="E107" s="201"/>
      <c r="F107" s="201"/>
      <c r="G107" s="201"/>
      <c r="H107" s="201"/>
      <c r="I107" s="201"/>
      <c r="J107" s="201"/>
      <c r="K107" s="201"/>
      <c r="L107" s="201"/>
      <c r="M107" s="201"/>
      <c r="N107" s="201"/>
      <c r="O107" s="201"/>
      <c r="P107" s="201"/>
    </row>
    <row r="108" spans="1:16" x14ac:dyDescent="0.25">
      <c r="A108" s="433" t="s">
        <v>154</v>
      </c>
      <c r="B108" s="201"/>
      <c r="C108" s="201"/>
      <c r="D108" s="201"/>
      <c r="E108" s="201"/>
      <c r="F108" s="201"/>
      <c r="G108" s="201"/>
      <c r="H108" s="201"/>
      <c r="I108" s="201"/>
      <c r="J108" s="201"/>
      <c r="K108" s="201"/>
      <c r="L108" s="201"/>
      <c r="M108" s="201"/>
      <c r="N108" s="201"/>
      <c r="O108" s="201"/>
      <c r="P108" s="201"/>
    </row>
    <row r="109" spans="1:16" x14ac:dyDescent="0.25">
      <c r="A109" s="529" t="s">
        <v>180</v>
      </c>
      <c r="B109" s="530"/>
      <c r="C109" s="530"/>
      <c r="D109" s="530"/>
      <c r="E109" s="530"/>
      <c r="F109" s="530"/>
      <c r="G109" s="530"/>
      <c r="H109" s="530"/>
      <c r="I109" s="530"/>
      <c r="J109" s="530"/>
      <c r="K109" s="530"/>
      <c r="L109" s="530"/>
      <c r="M109" s="432"/>
      <c r="N109" s="432"/>
      <c r="O109" s="432"/>
      <c r="P109" s="432"/>
    </row>
    <row r="110" spans="1:16" ht="30.75" customHeight="1" x14ac:dyDescent="0.25">
      <c r="A110" s="529"/>
      <c r="B110" s="530"/>
      <c r="C110" s="530"/>
      <c r="D110" s="530"/>
      <c r="E110" s="530"/>
      <c r="F110" s="530"/>
      <c r="G110" s="530"/>
      <c r="H110" s="530"/>
      <c r="I110" s="530"/>
      <c r="J110" s="530"/>
      <c r="K110" s="530"/>
      <c r="L110" s="530"/>
      <c r="M110" s="432"/>
      <c r="N110" s="432"/>
      <c r="O110" s="432"/>
      <c r="P110" s="432"/>
    </row>
    <row r="111" spans="1:16" x14ac:dyDescent="0.25">
      <c r="A111" s="438"/>
      <c r="B111" s="437"/>
      <c r="C111" s="437"/>
      <c r="D111" s="437"/>
      <c r="E111" s="437"/>
      <c r="F111" s="437"/>
      <c r="G111" s="437"/>
      <c r="H111" s="437"/>
      <c r="I111" s="437"/>
      <c r="J111" s="437"/>
      <c r="K111" s="437"/>
      <c r="L111" s="437"/>
      <c r="M111" s="437"/>
      <c r="N111" s="437"/>
      <c r="O111" s="437"/>
      <c r="P111" s="437"/>
    </row>
    <row r="112" spans="1:16" x14ac:dyDescent="0.25">
      <c r="A112" s="437"/>
      <c r="B112" s="437"/>
      <c r="C112" s="437"/>
      <c r="D112" s="437"/>
      <c r="E112" s="437"/>
      <c r="F112" s="437"/>
      <c r="G112" s="437"/>
      <c r="H112" s="437"/>
      <c r="I112" s="437"/>
      <c r="J112" s="437"/>
      <c r="K112" s="437"/>
      <c r="L112" s="437"/>
      <c r="M112" s="437"/>
      <c r="N112" s="437"/>
      <c r="O112" s="437"/>
      <c r="P112" s="437"/>
    </row>
    <row r="113" spans="1:16" x14ac:dyDescent="0.25">
      <c r="A113" s="437"/>
      <c r="B113" s="437"/>
      <c r="C113" s="437"/>
      <c r="D113" s="437"/>
      <c r="E113" s="437"/>
      <c r="F113" s="437"/>
      <c r="G113" s="437"/>
      <c r="H113" s="437"/>
      <c r="I113" s="437"/>
      <c r="J113" s="437"/>
      <c r="K113" s="437"/>
      <c r="L113" s="437"/>
      <c r="M113" s="437"/>
      <c r="N113" s="437"/>
      <c r="O113" s="437"/>
      <c r="P113" s="437"/>
    </row>
    <row r="114" spans="1:16" x14ac:dyDescent="0.25">
      <c r="A114" s="437"/>
      <c r="B114" s="437"/>
      <c r="C114" s="437"/>
      <c r="D114" s="437"/>
      <c r="E114" s="437"/>
      <c r="F114" s="437"/>
      <c r="G114" s="437"/>
      <c r="H114" s="437"/>
      <c r="I114" s="437"/>
      <c r="J114" s="437"/>
      <c r="K114" s="437"/>
      <c r="L114" s="437"/>
      <c r="M114" s="437"/>
      <c r="N114" s="437"/>
      <c r="O114" s="437"/>
      <c r="P114" s="437"/>
    </row>
    <row r="115" spans="1:16" x14ac:dyDescent="0.25">
      <c r="A115" s="437"/>
      <c r="B115" s="437"/>
      <c r="C115" s="437"/>
      <c r="D115" s="437"/>
      <c r="E115" s="437"/>
      <c r="F115" s="437"/>
      <c r="G115" s="437"/>
      <c r="H115" s="437"/>
      <c r="I115" s="437"/>
      <c r="J115" s="437"/>
      <c r="K115" s="437"/>
      <c r="L115" s="437"/>
      <c r="M115" s="437"/>
      <c r="N115" s="437"/>
      <c r="O115" s="437"/>
      <c r="P115" s="437"/>
    </row>
    <row r="116" spans="1:16" x14ac:dyDescent="0.25">
      <c r="A116" s="437"/>
      <c r="B116" s="437"/>
      <c r="C116" s="437"/>
      <c r="D116" s="437"/>
      <c r="E116" s="437"/>
      <c r="F116" s="437"/>
      <c r="G116" s="437"/>
      <c r="H116" s="437"/>
      <c r="I116" s="437"/>
      <c r="J116" s="437"/>
      <c r="K116" s="437"/>
      <c r="L116" s="437"/>
      <c r="M116" s="437"/>
      <c r="N116" s="437"/>
      <c r="O116" s="437"/>
      <c r="P116" s="437"/>
    </row>
    <row r="117" spans="1:16" x14ac:dyDescent="0.25">
      <c r="A117" s="437"/>
      <c r="B117" s="437"/>
      <c r="C117" s="437"/>
      <c r="D117" s="437"/>
      <c r="E117" s="437"/>
      <c r="F117" s="437"/>
      <c r="G117" s="437"/>
      <c r="H117" s="437"/>
      <c r="I117" s="437"/>
      <c r="J117" s="437"/>
      <c r="K117" s="437"/>
      <c r="L117" s="437"/>
      <c r="M117" s="437"/>
      <c r="N117" s="437"/>
      <c r="O117" s="437"/>
      <c r="P117" s="437"/>
    </row>
    <row r="118" spans="1:16" x14ac:dyDescent="0.25">
      <c r="A118" s="437"/>
      <c r="B118" s="437"/>
      <c r="C118" s="437"/>
      <c r="D118" s="437"/>
      <c r="E118" s="437"/>
      <c r="F118" s="437"/>
      <c r="G118" s="437"/>
      <c r="H118" s="437"/>
      <c r="I118" s="437"/>
      <c r="J118" s="437"/>
      <c r="K118" s="437"/>
      <c r="L118" s="437"/>
      <c r="M118" s="437"/>
      <c r="N118" s="437"/>
      <c r="O118" s="437"/>
      <c r="P118" s="437"/>
    </row>
    <row r="119" spans="1:16" x14ac:dyDescent="0.25">
      <c r="A119" s="437"/>
      <c r="B119" s="437"/>
      <c r="C119" s="437"/>
      <c r="D119" s="437"/>
      <c r="E119" s="437"/>
      <c r="F119" s="437"/>
      <c r="G119" s="437"/>
      <c r="H119" s="437"/>
      <c r="I119" s="437"/>
      <c r="J119" s="437"/>
      <c r="K119" s="437"/>
      <c r="L119" s="437"/>
      <c r="M119" s="437"/>
      <c r="N119" s="437"/>
      <c r="O119" s="437"/>
      <c r="P119" s="437"/>
    </row>
    <row r="120" spans="1:16" x14ac:dyDescent="0.25">
      <c r="A120" s="437"/>
      <c r="B120" s="437"/>
      <c r="C120" s="437"/>
      <c r="D120" s="437"/>
      <c r="E120" s="437"/>
      <c r="F120" s="437"/>
      <c r="G120" s="437"/>
      <c r="H120" s="437"/>
      <c r="I120" s="437"/>
      <c r="J120" s="437"/>
      <c r="K120" s="437"/>
      <c r="L120" s="437"/>
      <c r="M120" s="437"/>
      <c r="N120" s="437"/>
      <c r="O120" s="437"/>
      <c r="P120" s="437"/>
    </row>
    <row r="121" spans="1:16" x14ac:dyDescent="0.25">
      <c r="A121" s="437"/>
      <c r="B121" s="437"/>
      <c r="C121" s="437"/>
      <c r="D121" s="437"/>
      <c r="E121" s="437"/>
      <c r="F121" s="437"/>
      <c r="G121" s="437"/>
      <c r="H121" s="437"/>
      <c r="I121" s="437"/>
      <c r="J121" s="437"/>
      <c r="K121" s="437"/>
      <c r="L121" s="437"/>
      <c r="M121" s="437"/>
      <c r="N121" s="437"/>
      <c r="O121" s="437"/>
      <c r="P121" s="437"/>
    </row>
    <row r="122" spans="1:16" x14ac:dyDescent="0.25">
      <c r="A122" s="437"/>
      <c r="B122" s="437"/>
      <c r="C122" s="437"/>
      <c r="D122" s="437"/>
      <c r="E122" s="437"/>
      <c r="F122" s="437"/>
      <c r="G122" s="437"/>
      <c r="H122" s="437"/>
      <c r="I122" s="437"/>
      <c r="J122" s="437"/>
      <c r="K122" s="437"/>
      <c r="L122" s="437"/>
      <c r="M122" s="437"/>
      <c r="N122" s="437"/>
      <c r="O122" s="437"/>
      <c r="P122" s="437"/>
    </row>
    <row r="123" spans="1:16" x14ac:dyDescent="0.25">
      <c r="A123" s="437"/>
      <c r="B123" s="437"/>
      <c r="C123" s="437"/>
      <c r="D123" s="437"/>
      <c r="E123" s="437"/>
      <c r="F123" s="437"/>
      <c r="G123" s="437"/>
      <c r="H123" s="437"/>
      <c r="I123" s="437"/>
      <c r="J123" s="437"/>
      <c r="K123" s="437"/>
      <c r="L123" s="437"/>
      <c r="M123" s="437"/>
      <c r="N123" s="437"/>
      <c r="O123" s="437"/>
      <c r="P123" s="437"/>
    </row>
    <row r="124" spans="1:16" x14ac:dyDescent="0.25">
      <c r="A124" s="437"/>
      <c r="B124" s="437"/>
      <c r="C124" s="437"/>
      <c r="D124" s="437"/>
      <c r="E124" s="437"/>
      <c r="F124" s="437"/>
      <c r="G124" s="437"/>
      <c r="H124" s="437"/>
      <c r="I124" s="437"/>
      <c r="J124" s="437"/>
      <c r="K124" s="437"/>
      <c r="L124" s="437"/>
      <c r="M124" s="437"/>
      <c r="N124" s="437"/>
      <c r="O124" s="437"/>
      <c r="P124" s="437"/>
    </row>
    <row r="125" spans="1:16" x14ac:dyDescent="0.25">
      <c r="A125" s="424" t="s">
        <v>175</v>
      </c>
    </row>
    <row r="126" spans="1:16" x14ac:dyDescent="0.25">
      <c r="A126" s="421" t="s">
        <v>177</v>
      </c>
    </row>
    <row r="141" spans="1:12" ht="15.75" x14ac:dyDescent="0.25">
      <c r="A141" s="430" t="s">
        <v>117</v>
      </c>
    </row>
    <row r="142" spans="1:12" x14ac:dyDescent="0.25">
      <c r="A142" s="424" t="s">
        <v>7</v>
      </c>
    </row>
    <row r="143" spans="1:12" x14ac:dyDescent="0.25">
      <c r="A143" s="512" t="s">
        <v>190</v>
      </c>
      <c r="B143" s="512"/>
      <c r="C143" s="512"/>
      <c r="D143" s="512"/>
      <c r="E143" s="512"/>
      <c r="F143" s="512"/>
      <c r="G143" s="512"/>
      <c r="H143" s="512"/>
      <c r="I143" s="512"/>
      <c r="J143" s="512"/>
      <c r="K143" s="512"/>
      <c r="L143" s="512"/>
    </row>
    <row r="144" spans="1:12" ht="29.25" customHeight="1" x14ac:dyDescent="0.25">
      <c r="A144" s="512"/>
      <c r="B144" s="512"/>
      <c r="C144" s="512"/>
      <c r="D144" s="512"/>
      <c r="E144" s="512"/>
      <c r="F144" s="512"/>
      <c r="G144" s="512"/>
      <c r="H144" s="512"/>
      <c r="I144" s="512"/>
      <c r="J144" s="512"/>
      <c r="K144" s="512"/>
      <c r="L144" s="512"/>
    </row>
    <row r="145" spans="1:16" ht="13.5" customHeight="1" x14ac:dyDescent="0.25">
      <c r="A145" s="464" t="s">
        <v>191</v>
      </c>
      <c r="B145" s="440"/>
      <c r="C145" s="440"/>
      <c r="D145" s="440"/>
      <c r="E145" s="440"/>
      <c r="F145" s="440"/>
      <c r="G145" s="440"/>
      <c r="H145" s="440"/>
      <c r="I145" s="440"/>
      <c r="J145" s="440"/>
      <c r="K145" s="440"/>
      <c r="L145" s="440"/>
    </row>
    <row r="146" spans="1:16" ht="15" customHeight="1" x14ac:dyDescent="0.25">
      <c r="A146" s="435"/>
      <c r="B146" s="435"/>
      <c r="C146" s="435"/>
      <c r="D146" s="435"/>
      <c r="E146" s="435"/>
      <c r="F146" s="435"/>
      <c r="G146" s="435"/>
      <c r="H146" s="435"/>
      <c r="I146" s="435"/>
      <c r="J146" s="435"/>
      <c r="K146" s="435"/>
      <c r="L146" s="435"/>
      <c r="M146" s="435"/>
      <c r="N146" s="435"/>
      <c r="O146" s="435"/>
      <c r="P146" s="435"/>
    </row>
    <row r="147" spans="1:16" x14ac:dyDescent="0.25">
      <c r="A147" s="435"/>
      <c r="B147" s="435"/>
      <c r="C147" s="435"/>
      <c r="D147" s="435"/>
      <c r="E147" s="435"/>
      <c r="F147" s="435"/>
      <c r="G147" s="435"/>
      <c r="H147" s="435"/>
      <c r="I147" s="435"/>
      <c r="J147" s="435"/>
      <c r="K147" s="435"/>
      <c r="L147" s="435"/>
      <c r="M147" s="435"/>
      <c r="N147" s="435"/>
      <c r="O147" s="435"/>
      <c r="P147" s="435"/>
    </row>
    <row r="148" spans="1:16" x14ac:dyDescent="0.25">
      <c r="A148" s="435"/>
      <c r="B148" s="435"/>
      <c r="C148" s="435"/>
      <c r="D148" s="435"/>
      <c r="E148" s="435"/>
      <c r="F148" s="435"/>
      <c r="G148" s="435"/>
      <c r="H148" s="435"/>
      <c r="I148" s="435"/>
      <c r="J148" s="435"/>
      <c r="K148" s="435"/>
      <c r="L148" s="435"/>
      <c r="M148" s="435"/>
      <c r="N148" s="435"/>
      <c r="O148" s="435"/>
      <c r="P148" s="435"/>
    </row>
    <row r="149" spans="1:16" x14ac:dyDescent="0.25">
      <c r="A149" s="435"/>
      <c r="B149" s="435"/>
      <c r="C149" s="435"/>
      <c r="D149" s="435"/>
      <c r="E149" s="435"/>
      <c r="F149" s="435"/>
      <c r="G149" s="435"/>
      <c r="H149" s="435"/>
      <c r="I149" s="435"/>
      <c r="J149" s="435"/>
      <c r="K149" s="435"/>
      <c r="L149" s="435"/>
      <c r="M149" s="435"/>
      <c r="N149" s="435"/>
      <c r="O149" s="435"/>
      <c r="P149" s="435"/>
    </row>
    <row r="150" spans="1:16" x14ac:dyDescent="0.25">
      <c r="A150" s="435"/>
      <c r="B150" s="435"/>
      <c r="C150" s="435"/>
      <c r="D150" s="435"/>
      <c r="E150" s="435"/>
      <c r="F150" s="435"/>
      <c r="G150" s="435"/>
      <c r="H150" s="435"/>
      <c r="I150" s="435"/>
      <c r="J150" s="435"/>
      <c r="K150" s="435"/>
      <c r="L150" s="435"/>
      <c r="M150" s="435"/>
      <c r="N150" s="435"/>
      <c r="O150" s="435"/>
      <c r="P150" s="435"/>
    </row>
    <row r="151" spans="1:16" x14ac:dyDescent="0.25">
      <c r="A151" s="435"/>
      <c r="B151" s="435"/>
      <c r="C151" s="435"/>
      <c r="D151" s="435"/>
      <c r="E151" s="435"/>
      <c r="F151" s="435"/>
      <c r="G151" s="435"/>
      <c r="H151" s="435"/>
      <c r="I151" s="435"/>
      <c r="J151" s="435"/>
      <c r="K151" s="435"/>
      <c r="L151" s="435"/>
      <c r="M151" s="435"/>
      <c r="N151" s="435"/>
      <c r="O151" s="435"/>
      <c r="P151" s="435"/>
    </row>
    <row r="152" spans="1:16" x14ac:dyDescent="0.25">
      <c r="A152" s="435"/>
      <c r="B152" s="435"/>
      <c r="C152" s="435"/>
      <c r="D152" s="435"/>
      <c r="E152" s="435"/>
      <c r="F152" s="435"/>
      <c r="G152" s="435"/>
      <c r="H152" s="435"/>
      <c r="I152" s="435"/>
      <c r="J152" s="435"/>
      <c r="K152" s="435"/>
      <c r="L152" s="435"/>
      <c r="M152" s="435"/>
      <c r="N152" s="435"/>
      <c r="O152" s="435"/>
      <c r="P152" s="435"/>
    </row>
    <row r="153" spans="1:16" x14ac:dyDescent="0.25">
      <c r="A153" s="435"/>
      <c r="B153" s="435"/>
      <c r="C153" s="435"/>
      <c r="D153" s="435"/>
      <c r="E153" s="435"/>
      <c r="F153" s="435"/>
      <c r="G153" s="435"/>
      <c r="H153" s="435"/>
      <c r="I153" s="435"/>
      <c r="J153" s="435"/>
      <c r="K153" s="435"/>
      <c r="L153" s="435"/>
      <c r="M153" s="435"/>
      <c r="N153" s="435"/>
      <c r="O153" s="435"/>
      <c r="P153" s="435"/>
    </row>
    <row r="154" spans="1:16" x14ac:dyDescent="0.25">
      <c r="A154" s="435"/>
      <c r="B154" s="435"/>
      <c r="C154" s="435"/>
      <c r="D154" s="435"/>
      <c r="E154" s="435"/>
      <c r="F154" s="435"/>
      <c r="G154" s="435"/>
      <c r="H154" s="435"/>
      <c r="I154" s="435"/>
      <c r="J154" s="435"/>
      <c r="K154" s="435"/>
      <c r="L154" s="435"/>
      <c r="M154" s="435"/>
      <c r="N154" s="435"/>
      <c r="O154" s="435"/>
      <c r="P154" s="435"/>
    </row>
    <row r="155" spans="1:16" x14ac:dyDescent="0.25">
      <c r="A155" s="435"/>
      <c r="B155" s="435"/>
      <c r="C155" s="435"/>
      <c r="D155" s="435"/>
      <c r="E155" s="435"/>
      <c r="F155" s="435"/>
      <c r="G155" s="435"/>
      <c r="H155" s="435"/>
      <c r="I155" s="435"/>
      <c r="J155" s="435"/>
      <c r="K155" s="435"/>
      <c r="L155" s="435"/>
      <c r="M155" s="435"/>
      <c r="N155" s="435"/>
      <c r="O155" s="435"/>
      <c r="P155" s="435"/>
    </row>
    <row r="156" spans="1:16" x14ac:dyDescent="0.25">
      <c r="A156" s="435"/>
      <c r="B156" s="435"/>
      <c r="C156" s="435"/>
      <c r="D156" s="435"/>
      <c r="E156" s="435"/>
      <c r="F156" s="435"/>
      <c r="G156" s="435"/>
      <c r="H156" s="435"/>
      <c r="I156" s="435"/>
      <c r="J156" s="435"/>
      <c r="K156" s="435"/>
      <c r="L156" s="435"/>
      <c r="M156" s="435"/>
      <c r="N156" s="435"/>
      <c r="O156" s="435"/>
      <c r="P156" s="435"/>
    </row>
    <row r="157" spans="1:16" x14ac:dyDescent="0.25">
      <c r="A157" s="435"/>
      <c r="B157" s="435"/>
      <c r="C157" s="435"/>
      <c r="D157" s="435"/>
      <c r="E157" s="435"/>
      <c r="F157" s="435"/>
      <c r="G157" s="435"/>
      <c r="H157" s="435"/>
      <c r="I157" s="435"/>
      <c r="J157" s="435"/>
      <c r="K157" s="435"/>
      <c r="L157" s="435"/>
      <c r="M157" s="435"/>
      <c r="N157" s="435"/>
      <c r="O157" s="435"/>
      <c r="P157" s="435"/>
    </row>
    <row r="158" spans="1:16" x14ac:dyDescent="0.25">
      <c r="A158" s="435"/>
      <c r="B158" s="435"/>
      <c r="C158" s="435"/>
      <c r="D158" s="435"/>
      <c r="E158" s="435"/>
      <c r="F158" s="435"/>
      <c r="G158" s="435"/>
      <c r="H158" s="435"/>
      <c r="I158" s="435"/>
      <c r="J158" s="435"/>
      <c r="K158" s="435"/>
      <c r="L158" s="435"/>
      <c r="M158" s="435"/>
      <c r="N158" s="435"/>
      <c r="O158" s="435"/>
      <c r="P158" s="435"/>
    </row>
    <row r="159" spans="1:16" x14ac:dyDescent="0.25">
      <c r="A159" s="201"/>
      <c r="B159" s="201"/>
      <c r="C159" s="201"/>
      <c r="D159" s="201"/>
      <c r="E159" s="201"/>
      <c r="F159" s="201"/>
      <c r="G159" s="201"/>
      <c r="H159" s="201"/>
      <c r="I159" s="201"/>
      <c r="J159" s="201"/>
      <c r="K159" s="201"/>
      <c r="L159" s="201"/>
      <c r="M159" s="201"/>
      <c r="N159" s="201"/>
      <c r="O159" s="201"/>
      <c r="P159" s="201"/>
    </row>
    <row r="160" spans="1:16" x14ac:dyDescent="0.25">
      <c r="A160" s="424" t="s">
        <v>5</v>
      </c>
    </row>
    <row r="161" spans="1:16" x14ac:dyDescent="0.25">
      <c r="A161" s="513" t="s">
        <v>156</v>
      </c>
      <c r="B161" s="513"/>
      <c r="C161" s="513"/>
      <c r="D161" s="513"/>
      <c r="E161" s="513"/>
      <c r="F161" s="513"/>
      <c r="G161" s="513"/>
      <c r="H161" s="513"/>
      <c r="I161" s="513"/>
      <c r="J161" s="513"/>
      <c r="K161" s="513"/>
      <c r="L161" s="513"/>
    </row>
    <row r="162" spans="1:16" x14ac:dyDescent="0.25">
      <c r="A162" s="438"/>
      <c r="B162" s="438"/>
      <c r="C162" s="438"/>
      <c r="D162" s="438"/>
      <c r="E162" s="438"/>
      <c r="F162" s="438"/>
      <c r="G162" s="438"/>
      <c r="H162" s="438"/>
      <c r="I162" s="438"/>
      <c r="J162" s="438"/>
      <c r="K162" s="438"/>
      <c r="L162" s="438"/>
      <c r="M162" s="438"/>
      <c r="N162" s="438"/>
      <c r="O162" s="438"/>
      <c r="P162" s="438"/>
    </row>
    <row r="163" spans="1:16" x14ac:dyDescent="0.25">
      <c r="A163" s="438"/>
      <c r="B163" s="438"/>
      <c r="C163" s="438"/>
      <c r="D163" s="438"/>
      <c r="E163" s="438"/>
      <c r="F163" s="438"/>
      <c r="G163" s="438"/>
      <c r="H163" s="438"/>
      <c r="I163" s="438"/>
      <c r="J163" s="438"/>
      <c r="K163" s="438"/>
      <c r="L163" s="438"/>
      <c r="M163" s="438"/>
      <c r="N163" s="438"/>
      <c r="O163" s="438"/>
      <c r="P163" s="438"/>
    </row>
    <row r="164" spans="1:16" x14ac:dyDescent="0.25">
      <c r="A164" s="438"/>
      <c r="B164" s="438"/>
      <c r="C164" s="438"/>
      <c r="D164" s="438"/>
      <c r="E164" s="438"/>
      <c r="F164" s="438"/>
      <c r="G164" s="438"/>
      <c r="H164" s="438"/>
      <c r="I164" s="438"/>
      <c r="J164" s="438"/>
      <c r="K164" s="438"/>
      <c r="L164" s="438"/>
      <c r="M164" s="438"/>
      <c r="N164" s="438"/>
      <c r="O164" s="438"/>
      <c r="P164" s="438"/>
    </row>
    <row r="165" spans="1:16" x14ac:dyDescent="0.25">
      <c r="A165" s="438"/>
      <c r="B165" s="438"/>
      <c r="C165" s="438"/>
      <c r="D165" s="438"/>
      <c r="E165" s="438"/>
      <c r="F165" s="438"/>
      <c r="G165" s="438"/>
      <c r="H165" s="438"/>
      <c r="I165" s="438"/>
      <c r="J165" s="438"/>
      <c r="K165" s="438"/>
      <c r="L165" s="438"/>
      <c r="M165" s="438"/>
      <c r="N165" s="438"/>
      <c r="O165" s="438"/>
      <c r="P165" s="438"/>
    </row>
    <row r="166" spans="1:16" x14ac:dyDescent="0.25">
      <c r="A166" s="438"/>
      <c r="B166" s="438"/>
      <c r="C166" s="438"/>
      <c r="D166" s="438"/>
      <c r="E166" s="438"/>
      <c r="F166" s="438"/>
      <c r="G166" s="438"/>
      <c r="H166" s="438"/>
      <c r="I166" s="438"/>
      <c r="J166" s="438"/>
      <c r="K166" s="438"/>
      <c r="L166" s="438"/>
      <c r="M166" s="438"/>
      <c r="N166" s="438"/>
      <c r="O166" s="438"/>
      <c r="P166" s="438"/>
    </row>
    <row r="167" spans="1:16" x14ac:dyDescent="0.25">
      <c r="A167" s="438"/>
      <c r="B167" s="438"/>
      <c r="C167" s="438"/>
      <c r="D167" s="438"/>
      <c r="E167" s="438"/>
      <c r="F167" s="438"/>
      <c r="G167" s="438"/>
      <c r="H167" s="438"/>
      <c r="I167" s="438"/>
      <c r="J167" s="438"/>
      <c r="K167" s="438"/>
      <c r="L167" s="438"/>
      <c r="M167" s="438"/>
      <c r="N167" s="438"/>
      <c r="O167" s="438"/>
      <c r="P167" s="438"/>
    </row>
    <row r="168" spans="1:16" x14ac:dyDescent="0.25">
      <c r="A168" s="438"/>
      <c r="B168" s="438"/>
      <c r="C168" s="438"/>
      <c r="D168" s="438"/>
      <c r="E168" s="438"/>
      <c r="F168" s="438"/>
      <c r="G168" s="438"/>
      <c r="H168" s="438"/>
      <c r="I168" s="438"/>
      <c r="J168" s="438"/>
      <c r="K168" s="438"/>
      <c r="L168" s="438"/>
      <c r="M168" s="438"/>
      <c r="N168" s="438"/>
      <c r="O168" s="438"/>
      <c r="P168" s="438"/>
    </row>
    <row r="169" spans="1:16" x14ac:dyDescent="0.25">
      <c r="A169" s="438"/>
      <c r="B169" s="438"/>
      <c r="C169" s="438"/>
      <c r="D169" s="438"/>
      <c r="E169" s="438"/>
      <c r="F169" s="438"/>
      <c r="G169" s="438"/>
      <c r="H169" s="438"/>
      <c r="I169" s="438"/>
      <c r="J169" s="438"/>
      <c r="K169" s="438"/>
      <c r="L169" s="438"/>
      <c r="M169" s="438"/>
      <c r="N169" s="438"/>
      <c r="O169" s="438"/>
      <c r="P169" s="438"/>
    </row>
    <row r="170" spans="1:16" x14ac:dyDescent="0.25">
      <c r="A170" s="438"/>
      <c r="B170" s="438"/>
      <c r="C170" s="438"/>
      <c r="D170" s="438"/>
      <c r="E170" s="438"/>
      <c r="F170" s="438"/>
      <c r="G170" s="438"/>
      <c r="H170" s="438"/>
      <c r="I170" s="438"/>
      <c r="J170" s="438"/>
      <c r="K170" s="438"/>
      <c r="L170" s="438"/>
      <c r="M170" s="438"/>
      <c r="N170" s="438"/>
      <c r="O170" s="438"/>
      <c r="P170" s="438"/>
    </row>
    <row r="171" spans="1:16" x14ac:dyDescent="0.25">
      <c r="A171" s="438"/>
      <c r="B171" s="438"/>
      <c r="C171" s="438"/>
      <c r="D171" s="438"/>
      <c r="E171" s="438"/>
      <c r="F171" s="438"/>
      <c r="G171" s="438"/>
      <c r="H171" s="438"/>
      <c r="I171" s="438"/>
      <c r="J171" s="438"/>
      <c r="K171" s="438"/>
      <c r="L171" s="438"/>
      <c r="M171" s="438"/>
      <c r="N171" s="438"/>
      <c r="O171" s="438"/>
      <c r="P171" s="438"/>
    </row>
    <row r="172" spans="1:16" x14ac:dyDescent="0.25">
      <c r="A172" s="438"/>
      <c r="B172" s="438"/>
      <c r="C172" s="438"/>
      <c r="D172" s="438"/>
      <c r="E172" s="438"/>
      <c r="F172" s="438"/>
      <c r="G172" s="438"/>
      <c r="H172" s="438"/>
      <c r="I172" s="438"/>
      <c r="J172" s="438"/>
      <c r="K172" s="438"/>
      <c r="L172" s="438"/>
      <c r="M172" s="438"/>
      <c r="N172" s="438"/>
      <c r="O172" s="438"/>
      <c r="P172" s="438"/>
    </row>
    <row r="173" spans="1:16" x14ac:dyDescent="0.25">
      <c r="A173" s="438"/>
      <c r="B173" s="438"/>
      <c r="C173" s="438"/>
      <c r="D173" s="438"/>
      <c r="E173" s="438"/>
      <c r="F173" s="438"/>
      <c r="G173" s="438"/>
      <c r="H173" s="438"/>
      <c r="I173" s="438"/>
      <c r="J173" s="438"/>
      <c r="K173" s="438"/>
      <c r="L173" s="438"/>
      <c r="M173" s="438"/>
      <c r="N173" s="438"/>
      <c r="O173" s="438"/>
      <c r="P173" s="438"/>
    </row>
    <row r="174" spans="1:16" x14ac:dyDescent="0.25">
      <c r="A174" s="438"/>
      <c r="B174" s="438"/>
      <c r="C174" s="438"/>
      <c r="D174" s="438"/>
      <c r="E174" s="438"/>
      <c r="F174" s="438"/>
      <c r="G174" s="438"/>
      <c r="H174" s="438"/>
      <c r="I174" s="438"/>
      <c r="J174" s="438"/>
      <c r="K174" s="438"/>
      <c r="L174" s="438"/>
      <c r="M174" s="438"/>
      <c r="N174" s="438"/>
      <c r="O174" s="438"/>
      <c r="P174" s="438"/>
    </row>
    <row r="175" spans="1:16" x14ac:dyDescent="0.25">
      <c r="A175" s="201"/>
      <c r="B175" s="201"/>
      <c r="C175" s="201"/>
      <c r="D175" s="201"/>
      <c r="E175" s="201"/>
      <c r="F175" s="201"/>
      <c r="G175" s="201"/>
      <c r="H175" s="201"/>
      <c r="I175" s="201"/>
      <c r="J175" s="201"/>
      <c r="K175" s="201"/>
      <c r="L175" s="201"/>
      <c r="M175" s="201"/>
      <c r="N175" s="201"/>
      <c r="O175" s="201"/>
      <c r="P175" s="201"/>
    </row>
    <row r="176" spans="1:16" x14ac:dyDescent="0.25">
      <c r="A176" s="424" t="s">
        <v>69</v>
      </c>
    </row>
    <row r="177" spans="1:16" x14ac:dyDescent="0.25">
      <c r="A177" s="512" t="s">
        <v>182</v>
      </c>
      <c r="B177" s="512"/>
      <c r="C177" s="512"/>
      <c r="D177" s="512"/>
      <c r="E177" s="512"/>
      <c r="F177" s="512"/>
      <c r="G177" s="512"/>
      <c r="H177" s="512"/>
      <c r="I177" s="512"/>
      <c r="J177" s="512"/>
      <c r="K177" s="512"/>
      <c r="L177" s="512"/>
    </row>
    <row r="178" spans="1:16" x14ac:dyDescent="0.25">
      <c r="A178" s="512"/>
      <c r="B178" s="512"/>
      <c r="C178" s="512"/>
      <c r="D178" s="512"/>
      <c r="E178" s="512"/>
      <c r="F178" s="512"/>
      <c r="G178" s="512"/>
      <c r="H178" s="512"/>
      <c r="I178" s="512"/>
      <c r="J178" s="512"/>
      <c r="K178" s="512"/>
      <c r="L178" s="512"/>
    </row>
    <row r="179" spans="1:16" x14ac:dyDescent="0.25">
      <c r="A179" s="438"/>
      <c r="B179" s="437"/>
      <c r="C179" s="437"/>
      <c r="D179" s="437"/>
      <c r="E179" s="437"/>
      <c r="F179" s="437"/>
      <c r="G179" s="437"/>
      <c r="H179" s="437"/>
      <c r="I179" s="437"/>
      <c r="J179" s="437"/>
      <c r="K179" s="437"/>
      <c r="L179" s="437"/>
      <c r="M179" s="437"/>
      <c r="N179" s="437"/>
      <c r="O179" s="437"/>
      <c r="P179" s="437"/>
    </row>
    <row r="180" spans="1:16" x14ac:dyDescent="0.25">
      <c r="A180" s="437"/>
      <c r="B180" s="437"/>
      <c r="C180" s="437"/>
      <c r="D180" s="437"/>
      <c r="E180" s="437"/>
      <c r="F180" s="437"/>
      <c r="G180" s="437"/>
      <c r="H180" s="437"/>
      <c r="I180" s="437"/>
      <c r="J180" s="437"/>
      <c r="K180" s="437"/>
      <c r="L180" s="437"/>
      <c r="M180" s="437"/>
      <c r="N180" s="437"/>
      <c r="O180" s="437"/>
      <c r="P180" s="437"/>
    </row>
    <row r="181" spans="1:16" x14ac:dyDescent="0.25">
      <c r="A181" s="437"/>
      <c r="B181" s="437"/>
      <c r="C181" s="437"/>
      <c r="D181" s="437"/>
      <c r="E181" s="437"/>
      <c r="F181" s="437"/>
      <c r="G181" s="437"/>
      <c r="H181" s="437"/>
      <c r="I181" s="437"/>
      <c r="J181" s="437"/>
      <c r="K181" s="437"/>
      <c r="L181" s="437"/>
      <c r="M181" s="437"/>
      <c r="N181" s="437"/>
      <c r="O181" s="437"/>
      <c r="P181" s="437"/>
    </row>
    <row r="182" spans="1:16" x14ac:dyDescent="0.25">
      <c r="A182" s="437"/>
      <c r="B182" s="437"/>
      <c r="C182" s="437"/>
      <c r="D182" s="437"/>
      <c r="E182" s="437"/>
      <c r="F182" s="437"/>
      <c r="G182" s="437"/>
      <c r="H182" s="437"/>
      <c r="I182" s="437"/>
      <c r="J182" s="437"/>
      <c r="K182" s="437"/>
      <c r="L182" s="437"/>
      <c r="M182" s="437"/>
      <c r="N182" s="437"/>
      <c r="O182" s="437"/>
      <c r="P182" s="437"/>
    </row>
    <row r="183" spans="1:16" x14ac:dyDescent="0.25">
      <c r="A183" s="437"/>
      <c r="B183" s="437"/>
      <c r="C183" s="437"/>
      <c r="D183" s="437"/>
      <c r="E183" s="437"/>
      <c r="F183" s="437"/>
      <c r="G183" s="437"/>
      <c r="H183" s="437"/>
      <c r="I183" s="437"/>
      <c r="J183" s="437"/>
      <c r="K183" s="437"/>
      <c r="L183" s="437"/>
      <c r="M183" s="437"/>
      <c r="N183" s="437"/>
      <c r="O183" s="437"/>
      <c r="P183" s="437"/>
    </row>
    <row r="184" spans="1:16" x14ac:dyDescent="0.25">
      <c r="A184" s="437"/>
      <c r="B184" s="437"/>
      <c r="C184" s="437"/>
      <c r="D184" s="437"/>
      <c r="E184" s="437"/>
      <c r="F184" s="437"/>
      <c r="G184" s="437"/>
      <c r="H184" s="437"/>
      <c r="I184" s="437"/>
      <c r="J184" s="437"/>
      <c r="K184" s="437"/>
      <c r="L184" s="437"/>
      <c r="M184" s="437"/>
      <c r="N184" s="437"/>
      <c r="O184" s="437"/>
      <c r="P184" s="437"/>
    </row>
    <row r="185" spans="1:16" x14ac:dyDescent="0.25">
      <c r="A185" s="437"/>
      <c r="B185" s="437"/>
      <c r="C185" s="437"/>
      <c r="D185" s="437"/>
      <c r="E185" s="437"/>
      <c r="F185" s="437"/>
      <c r="G185" s="437"/>
      <c r="H185" s="437"/>
      <c r="I185" s="437"/>
      <c r="J185" s="437"/>
      <c r="K185" s="437"/>
      <c r="L185" s="437"/>
      <c r="M185" s="437"/>
      <c r="N185" s="437"/>
      <c r="O185" s="437"/>
      <c r="P185" s="437"/>
    </row>
    <row r="186" spans="1:16" x14ac:dyDescent="0.25">
      <c r="A186" s="437"/>
      <c r="B186" s="437"/>
      <c r="C186" s="437"/>
      <c r="D186" s="437"/>
      <c r="E186" s="437"/>
      <c r="F186" s="437"/>
      <c r="G186" s="437"/>
      <c r="H186" s="437"/>
      <c r="I186" s="437"/>
      <c r="J186" s="437"/>
      <c r="K186" s="437"/>
      <c r="L186" s="437"/>
      <c r="M186" s="437"/>
      <c r="N186" s="437"/>
      <c r="O186" s="437"/>
      <c r="P186" s="437"/>
    </row>
    <row r="187" spans="1:16" x14ac:dyDescent="0.25">
      <c r="A187" s="437"/>
      <c r="B187" s="437"/>
      <c r="C187" s="437"/>
      <c r="D187" s="437"/>
      <c r="E187" s="437"/>
      <c r="F187" s="437"/>
      <c r="G187" s="437"/>
      <c r="H187" s="437"/>
      <c r="I187" s="437"/>
      <c r="J187" s="437"/>
      <c r="K187" s="437"/>
      <c r="L187" s="437"/>
      <c r="M187" s="437"/>
      <c r="N187" s="437"/>
      <c r="O187" s="437"/>
      <c r="P187" s="437"/>
    </row>
    <row r="188" spans="1:16" x14ac:dyDescent="0.25">
      <c r="A188" s="437"/>
      <c r="B188" s="437"/>
      <c r="C188" s="437"/>
      <c r="D188" s="437"/>
      <c r="E188" s="437"/>
      <c r="F188" s="437"/>
      <c r="G188" s="437"/>
      <c r="H188" s="437"/>
      <c r="I188" s="437"/>
      <c r="J188" s="437"/>
      <c r="K188" s="437"/>
      <c r="L188" s="437"/>
      <c r="M188" s="437"/>
      <c r="N188" s="437"/>
      <c r="O188" s="437"/>
      <c r="P188" s="437"/>
    </row>
    <row r="189" spans="1:16" x14ac:dyDescent="0.25">
      <c r="A189" s="437"/>
      <c r="B189" s="437"/>
      <c r="C189" s="437"/>
      <c r="D189" s="437"/>
      <c r="E189" s="437"/>
      <c r="F189" s="437"/>
      <c r="G189" s="437"/>
      <c r="H189" s="437"/>
      <c r="I189" s="437"/>
      <c r="J189" s="437"/>
      <c r="K189" s="437"/>
      <c r="L189" s="437"/>
      <c r="M189" s="437"/>
      <c r="N189" s="437"/>
      <c r="O189" s="437"/>
      <c r="P189" s="437"/>
    </row>
    <row r="190" spans="1:16" x14ac:dyDescent="0.25">
      <c r="A190" s="437"/>
      <c r="B190" s="437"/>
      <c r="C190" s="437"/>
      <c r="D190" s="437"/>
      <c r="E190" s="437"/>
      <c r="F190" s="437"/>
      <c r="G190" s="437"/>
      <c r="H190" s="437"/>
      <c r="I190" s="437"/>
      <c r="J190" s="437"/>
      <c r="K190" s="437"/>
      <c r="L190" s="437"/>
      <c r="M190" s="437"/>
      <c r="N190" s="437"/>
      <c r="O190" s="437"/>
      <c r="P190" s="437"/>
    </row>
    <row r="191" spans="1:16" x14ac:dyDescent="0.25">
      <c r="A191" s="437"/>
      <c r="B191" s="437"/>
      <c r="C191" s="437"/>
      <c r="D191" s="437"/>
      <c r="E191" s="437"/>
      <c r="F191" s="437"/>
      <c r="G191" s="437"/>
      <c r="H191" s="437"/>
      <c r="I191" s="437"/>
      <c r="J191" s="437"/>
      <c r="K191" s="437"/>
      <c r="L191" s="437"/>
      <c r="M191" s="437"/>
      <c r="N191" s="437"/>
      <c r="O191" s="437"/>
      <c r="P191" s="437"/>
    </row>
    <row r="193" spans="1:16" x14ac:dyDescent="0.25">
      <c r="A193" s="424" t="s">
        <v>6</v>
      </c>
    </row>
    <row r="194" spans="1:16" ht="15" customHeight="1" x14ac:dyDescent="0.25">
      <c r="A194" s="524" t="s">
        <v>157</v>
      </c>
      <c r="B194" s="524"/>
      <c r="C194" s="524"/>
      <c r="D194" s="524"/>
      <c r="E194" s="524"/>
      <c r="F194" s="524"/>
      <c r="G194" s="524"/>
      <c r="H194" s="524"/>
      <c r="I194" s="524"/>
      <c r="J194" s="524"/>
      <c r="K194" s="524"/>
      <c r="L194" s="524"/>
    </row>
    <row r="195" spans="1:16" x14ac:dyDescent="0.25">
      <c r="A195" s="467"/>
      <c r="B195" s="467"/>
      <c r="C195" s="467"/>
      <c r="D195" s="467"/>
      <c r="E195" s="467"/>
      <c r="F195" s="467"/>
      <c r="G195" s="467"/>
      <c r="H195" s="467"/>
      <c r="I195" s="467"/>
      <c r="J195" s="467"/>
      <c r="K195" s="467"/>
      <c r="L195" s="467"/>
      <c r="M195" s="438"/>
      <c r="N195" s="438"/>
      <c r="O195" s="438"/>
      <c r="P195" s="438"/>
    </row>
    <row r="196" spans="1:16" x14ac:dyDescent="0.25">
      <c r="A196" s="438"/>
      <c r="B196" s="438"/>
      <c r="C196" s="438"/>
      <c r="D196" s="438"/>
      <c r="E196" s="438"/>
      <c r="F196" s="438"/>
      <c r="G196" s="438"/>
      <c r="H196" s="438"/>
      <c r="I196" s="438"/>
      <c r="J196" s="438"/>
      <c r="K196" s="438"/>
      <c r="L196" s="438"/>
      <c r="M196" s="438"/>
      <c r="N196" s="438"/>
      <c r="O196" s="438"/>
      <c r="P196" s="438"/>
    </row>
    <row r="197" spans="1:16" x14ac:dyDescent="0.25">
      <c r="A197" s="438"/>
      <c r="B197" s="438"/>
      <c r="C197" s="438"/>
      <c r="D197" s="438"/>
      <c r="E197" s="438"/>
      <c r="F197" s="438"/>
      <c r="G197" s="438"/>
      <c r="H197" s="438"/>
      <c r="I197" s="438"/>
      <c r="J197" s="438"/>
      <c r="K197" s="438"/>
      <c r="L197" s="438"/>
      <c r="M197" s="438"/>
      <c r="N197" s="438"/>
      <c r="O197" s="438"/>
      <c r="P197" s="438"/>
    </row>
    <row r="198" spans="1:16" x14ac:dyDescent="0.25">
      <c r="A198" s="438"/>
      <c r="B198" s="438"/>
      <c r="C198" s="438"/>
      <c r="D198" s="438"/>
      <c r="E198" s="438"/>
      <c r="F198" s="438"/>
      <c r="G198" s="438"/>
      <c r="H198" s="438"/>
      <c r="I198" s="438"/>
      <c r="J198" s="438"/>
      <c r="K198" s="438"/>
      <c r="L198" s="438"/>
      <c r="M198" s="438"/>
      <c r="N198" s="438"/>
      <c r="O198" s="438"/>
      <c r="P198" s="438"/>
    </row>
    <row r="199" spans="1:16" x14ac:dyDescent="0.25">
      <c r="A199" s="438"/>
      <c r="B199" s="438"/>
      <c r="C199" s="438"/>
      <c r="D199" s="438"/>
      <c r="E199" s="438"/>
      <c r="F199" s="438"/>
      <c r="G199" s="438"/>
      <c r="H199" s="438"/>
      <c r="I199" s="438"/>
      <c r="J199" s="438"/>
      <c r="K199" s="438"/>
      <c r="L199" s="438"/>
      <c r="M199" s="438"/>
      <c r="N199" s="438"/>
      <c r="O199" s="438"/>
      <c r="P199" s="438"/>
    </row>
    <row r="200" spans="1:16" x14ac:dyDescent="0.25">
      <c r="A200" s="438"/>
      <c r="B200" s="438"/>
      <c r="C200" s="438"/>
      <c r="D200" s="438"/>
      <c r="E200" s="438"/>
      <c r="F200" s="438"/>
      <c r="G200" s="438"/>
      <c r="H200" s="438"/>
      <c r="I200" s="438"/>
      <c r="J200" s="438"/>
      <c r="K200" s="438"/>
      <c r="L200" s="438"/>
      <c r="M200" s="438"/>
      <c r="N200" s="438"/>
      <c r="O200" s="438"/>
      <c r="P200" s="438"/>
    </row>
    <row r="201" spans="1:16" x14ac:dyDescent="0.25">
      <c r="A201" s="438"/>
      <c r="B201" s="438"/>
      <c r="C201" s="438"/>
      <c r="D201" s="438"/>
      <c r="E201" s="438"/>
      <c r="F201" s="438"/>
      <c r="G201" s="438"/>
      <c r="H201" s="438"/>
      <c r="I201" s="438"/>
      <c r="J201" s="438"/>
      <c r="K201" s="438"/>
      <c r="L201" s="438"/>
      <c r="M201" s="438"/>
      <c r="N201" s="438"/>
      <c r="O201" s="438"/>
      <c r="P201" s="438"/>
    </row>
    <row r="202" spans="1:16" x14ac:dyDescent="0.25">
      <c r="A202" s="438"/>
      <c r="B202" s="438"/>
      <c r="C202" s="438"/>
      <c r="D202" s="438"/>
      <c r="E202" s="438"/>
      <c r="F202" s="438"/>
      <c r="G202" s="438"/>
      <c r="H202" s="438"/>
      <c r="I202" s="438"/>
      <c r="J202" s="438"/>
      <c r="K202" s="438"/>
      <c r="L202" s="438"/>
      <c r="M202" s="438"/>
      <c r="N202" s="438"/>
      <c r="O202" s="438"/>
      <c r="P202" s="438"/>
    </row>
    <row r="203" spans="1:16" x14ac:dyDescent="0.25">
      <c r="A203" s="438"/>
      <c r="B203" s="438"/>
      <c r="C203" s="438"/>
      <c r="D203" s="438"/>
      <c r="E203" s="438"/>
      <c r="F203" s="438"/>
      <c r="G203" s="438"/>
      <c r="H203" s="438"/>
      <c r="I203" s="438"/>
      <c r="J203" s="438"/>
      <c r="K203" s="438"/>
      <c r="L203" s="438"/>
      <c r="M203" s="438"/>
      <c r="N203" s="438"/>
      <c r="O203" s="438"/>
      <c r="P203" s="438"/>
    </row>
    <row r="204" spans="1:16" x14ac:dyDescent="0.25">
      <c r="A204" s="438"/>
      <c r="B204" s="438"/>
      <c r="C204" s="438"/>
      <c r="D204" s="438"/>
      <c r="E204" s="438"/>
      <c r="F204" s="438"/>
      <c r="G204" s="438"/>
      <c r="H204" s="438"/>
      <c r="I204" s="438"/>
      <c r="J204" s="438"/>
      <c r="K204" s="438"/>
      <c r="L204" s="438"/>
      <c r="M204" s="438"/>
      <c r="N204" s="438"/>
      <c r="O204" s="438"/>
      <c r="P204" s="438"/>
    </row>
    <row r="205" spans="1:16" x14ac:dyDescent="0.25">
      <c r="A205" s="438"/>
      <c r="B205" s="438"/>
      <c r="C205" s="438"/>
      <c r="D205" s="438"/>
      <c r="E205" s="438"/>
      <c r="F205" s="438"/>
      <c r="G205" s="438"/>
      <c r="H205" s="438"/>
      <c r="I205" s="438"/>
      <c r="J205" s="438"/>
      <c r="K205" s="438"/>
      <c r="L205" s="438"/>
      <c r="M205" s="438"/>
      <c r="N205" s="438"/>
      <c r="O205" s="438"/>
      <c r="P205" s="438"/>
    </row>
    <row r="206" spans="1:16" x14ac:dyDescent="0.25">
      <c r="A206" s="438"/>
      <c r="B206" s="438"/>
      <c r="C206" s="438"/>
      <c r="D206" s="438"/>
      <c r="E206" s="438"/>
      <c r="F206" s="438"/>
      <c r="G206" s="438"/>
      <c r="H206" s="438"/>
      <c r="I206" s="438"/>
      <c r="J206" s="438"/>
      <c r="K206" s="438"/>
      <c r="L206" s="438"/>
      <c r="M206" s="438"/>
      <c r="N206" s="438"/>
      <c r="O206" s="438"/>
      <c r="P206" s="438"/>
    </row>
    <row r="207" spans="1:16" x14ac:dyDescent="0.25">
      <c r="A207" s="438"/>
      <c r="B207" s="438"/>
      <c r="C207" s="438"/>
      <c r="D207" s="438"/>
      <c r="E207" s="438"/>
      <c r="F207" s="438"/>
      <c r="G207" s="438"/>
      <c r="H207" s="438"/>
      <c r="I207" s="438"/>
      <c r="J207" s="438"/>
      <c r="K207" s="438"/>
      <c r="L207" s="438"/>
      <c r="M207" s="438"/>
      <c r="N207" s="438"/>
      <c r="O207" s="438"/>
      <c r="P207" s="438"/>
    </row>
    <row r="209" spans="1:12" x14ac:dyDescent="0.25">
      <c r="A209" s="424" t="s">
        <v>173</v>
      </c>
    </row>
    <row r="210" spans="1:12" x14ac:dyDescent="0.25">
      <c r="A210" s="513" t="s">
        <v>174</v>
      </c>
      <c r="B210" s="513"/>
      <c r="C210" s="513"/>
      <c r="D210" s="513"/>
      <c r="E210" s="513"/>
      <c r="F210" s="513"/>
      <c r="G210" s="513"/>
      <c r="H210" s="513"/>
      <c r="I210" s="513"/>
      <c r="J210" s="513"/>
      <c r="K210" s="513"/>
      <c r="L210" s="513"/>
    </row>
    <row r="225" spans="1:16" ht="15.75" x14ac:dyDescent="0.25">
      <c r="A225" s="430" t="s">
        <v>108</v>
      </c>
    </row>
    <row r="226" spans="1:16" ht="31.5" customHeight="1" x14ac:dyDescent="0.25">
      <c r="A226" s="512" t="s">
        <v>186</v>
      </c>
      <c r="B226" s="512"/>
      <c r="C226" s="512"/>
      <c r="D226" s="512"/>
      <c r="E226" s="512"/>
      <c r="F226" s="512"/>
      <c r="G226" s="512"/>
      <c r="H226" s="512"/>
      <c r="I226" s="512"/>
      <c r="J226" s="512"/>
      <c r="K226" s="512"/>
      <c r="L226" s="512"/>
    </row>
    <row r="227" spans="1:16" x14ac:dyDescent="0.25">
      <c r="A227" s="438"/>
      <c r="B227" s="437"/>
      <c r="C227" s="437"/>
      <c r="D227" s="437"/>
      <c r="E227" s="437"/>
      <c r="F227" s="437"/>
      <c r="G227" s="437"/>
      <c r="H227" s="437"/>
      <c r="I227" s="437"/>
      <c r="J227" s="437"/>
      <c r="K227" s="437"/>
      <c r="L227" s="437"/>
      <c r="M227" s="437"/>
      <c r="N227" s="437"/>
      <c r="O227" s="437"/>
      <c r="P227" s="437"/>
    </row>
    <row r="228" spans="1:16" x14ac:dyDescent="0.25">
      <c r="A228" s="437"/>
      <c r="B228" s="437"/>
      <c r="C228" s="437"/>
      <c r="D228" s="437"/>
      <c r="E228" s="437"/>
      <c r="F228" s="437"/>
      <c r="G228" s="437"/>
      <c r="H228" s="437"/>
      <c r="I228" s="437"/>
      <c r="J228" s="437"/>
      <c r="K228" s="437"/>
      <c r="L228" s="437"/>
      <c r="M228" s="437"/>
      <c r="N228" s="437"/>
      <c r="O228" s="437"/>
      <c r="P228" s="437"/>
    </row>
    <row r="229" spans="1:16" x14ac:dyDescent="0.25">
      <c r="A229" s="437"/>
      <c r="B229" s="437"/>
      <c r="C229" s="437"/>
      <c r="D229" s="437"/>
      <c r="E229" s="437"/>
      <c r="F229" s="437"/>
      <c r="G229" s="437"/>
      <c r="H229" s="437"/>
      <c r="I229" s="437"/>
      <c r="J229" s="437"/>
      <c r="K229" s="437"/>
      <c r="L229" s="437"/>
      <c r="M229" s="437"/>
      <c r="N229" s="437"/>
      <c r="O229" s="437"/>
      <c r="P229" s="437"/>
    </row>
    <row r="230" spans="1:16" x14ac:dyDescent="0.25">
      <c r="A230" s="437"/>
      <c r="B230" s="437"/>
      <c r="C230" s="437"/>
      <c r="D230" s="437"/>
      <c r="E230" s="437"/>
      <c r="F230" s="437"/>
      <c r="G230" s="437"/>
      <c r="H230" s="437"/>
      <c r="I230" s="437"/>
      <c r="J230" s="437"/>
      <c r="K230" s="437"/>
      <c r="L230" s="437"/>
      <c r="M230" s="437"/>
      <c r="N230" s="437"/>
      <c r="O230" s="437"/>
      <c r="P230" s="437"/>
    </row>
    <row r="231" spans="1:16" x14ac:dyDescent="0.25">
      <c r="A231" s="437"/>
      <c r="B231" s="437"/>
      <c r="C231" s="437"/>
      <c r="D231" s="437"/>
      <c r="E231" s="437"/>
      <c r="F231" s="437"/>
      <c r="G231" s="437"/>
      <c r="H231" s="437"/>
      <c r="I231" s="437"/>
      <c r="J231" s="437"/>
      <c r="K231" s="437"/>
      <c r="L231" s="437"/>
      <c r="M231" s="437"/>
      <c r="N231" s="437"/>
      <c r="O231" s="437"/>
      <c r="P231" s="437"/>
    </row>
    <row r="232" spans="1:16" x14ac:dyDescent="0.25">
      <c r="A232" s="437"/>
      <c r="B232" s="437"/>
      <c r="C232" s="437"/>
      <c r="D232" s="437"/>
      <c r="E232" s="437"/>
      <c r="F232" s="437"/>
      <c r="G232" s="437"/>
      <c r="H232" s="437"/>
      <c r="I232" s="437"/>
      <c r="J232" s="437"/>
      <c r="K232" s="437"/>
      <c r="L232" s="437"/>
      <c r="M232" s="437"/>
      <c r="N232" s="437"/>
      <c r="O232" s="437"/>
      <c r="P232" s="437"/>
    </row>
    <row r="233" spans="1:16" x14ac:dyDescent="0.25">
      <c r="A233" s="437"/>
      <c r="B233" s="437"/>
      <c r="C233" s="437"/>
      <c r="D233" s="437"/>
      <c r="E233" s="437"/>
      <c r="F233" s="437"/>
      <c r="G233" s="437"/>
      <c r="H233" s="437"/>
      <c r="I233" s="437"/>
      <c r="J233" s="437"/>
      <c r="K233" s="437"/>
      <c r="L233" s="437"/>
      <c r="M233" s="437"/>
      <c r="N233" s="437"/>
      <c r="O233" s="437"/>
      <c r="P233" s="437"/>
    </row>
    <row r="234" spans="1:16" x14ac:dyDescent="0.25">
      <c r="A234" s="437"/>
      <c r="B234" s="437"/>
      <c r="C234" s="437"/>
      <c r="D234" s="437"/>
      <c r="E234" s="437"/>
      <c r="F234" s="437"/>
      <c r="G234" s="437"/>
      <c r="H234" s="437"/>
      <c r="I234" s="437"/>
      <c r="J234" s="437"/>
      <c r="K234" s="437"/>
      <c r="L234" s="437"/>
      <c r="M234" s="437"/>
      <c r="N234" s="437"/>
      <c r="O234" s="437"/>
      <c r="P234" s="437"/>
    </row>
    <row r="235" spans="1:16" x14ac:dyDescent="0.25">
      <c r="A235" s="437"/>
      <c r="B235" s="437"/>
      <c r="C235" s="437"/>
      <c r="D235" s="437"/>
      <c r="E235" s="437"/>
      <c r="F235" s="437"/>
      <c r="G235" s="437"/>
      <c r="H235" s="437"/>
      <c r="I235" s="437"/>
      <c r="J235" s="437"/>
      <c r="K235" s="437"/>
      <c r="L235" s="437"/>
      <c r="M235" s="437"/>
      <c r="N235" s="437"/>
      <c r="O235" s="437"/>
      <c r="P235" s="437"/>
    </row>
    <row r="236" spans="1:16" x14ac:dyDescent="0.25">
      <c r="A236" s="437"/>
      <c r="B236" s="437"/>
      <c r="C236" s="437"/>
      <c r="D236" s="437"/>
      <c r="E236" s="437"/>
      <c r="F236" s="437"/>
      <c r="G236" s="437"/>
      <c r="H236" s="437"/>
      <c r="I236" s="437"/>
      <c r="J236" s="437"/>
      <c r="K236" s="437"/>
      <c r="L236" s="437"/>
      <c r="M236" s="437"/>
      <c r="N236" s="437"/>
      <c r="O236" s="437"/>
      <c r="P236" s="437"/>
    </row>
    <row r="237" spans="1:16" x14ac:dyDescent="0.25">
      <c r="A237" s="437"/>
      <c r="B237" s="437"/>
      <c r="C237" s="437"/>
      <c r="D237" s="437"/>
      <c r="E237" s="437"/>
      <c r="F237" s="437"/>
      <c r="G237" s="437"/>
      <c r="H237" s="437"/>
      <c r="I237" s="437"/>
      <c r="J237" s="437"/>
      <c r="K237" s="437"/>
      <c r="L237" s="437"/>
      <c r="M237" s="437"/>
      <c r="N237" s="437"/>
      <c r="O237" s="437"/>
      <c r="P237" s="437"/>
    </row>
    <row r="238" spans="1:16" x14ac:dyDescent="0.25">
      <c r="A238" s="437"/>
      <c r="B238" s="437"/>
      <c r="C238" s="437"/>
      <c r="D238" s="437"/>
      <c r="E238" s="437"/>
      <c r="F238" s="437"/>
      <c r="G238" s="437"/>
      <c r="H238" s="437"/>
      <c r="I238" s="437"/>
      <c r="J238" s="437"/>
      <c r="K238" s="437"/>
      <c r="L238" s="437"/>
      <c r="M238" s="437"/>
      <c r="N238" s="437"/>
      <c r="O238" s="437"/>
      <c r="P238" s="437"/>
    </row>
    <row r="239" spans="1:16" x14ac:dyDescent="0.25">
      <c r="A239" s="437"/>
      <c r="B239" s="437"/>
      <c r="C239" s="437"/>
      <c r="D239" s="437"/>
      <c r="E239" s="437"/>
      <c r="F239" s="437"/>
      <c r="G239" s="437"/>
      <c r="H239" s="437"/>
      <c r="I239" s="437"/>
      <c r="J239" s="437"/>
      <c r="K239" s="437"/>
      <c r="L239" s="437"/>
      <c r="M239" s="437"/>
      <c r="N239" s="437"/>
      <c r="O239" s="437"/>
      <c r="P239" s="437"/>
    </row>
    <row r="242" spans="1:12" ht="18" x14ac:dyDescent="0.25">
      <c r="A242" s="446" t="s">
        <v>172</v>
      </c>
      <c r="B242" s="447"/>
      <c r="C242" s="447"/>
      <c r="D242" s="447"/>
      <c r="E242" s="447"/>
      <c r="F242" s="447"/>
      <c r="G242" s="447"/>
      <c r="H242" s="447"/>
      <c r="I242" s="447"/>
      <c r="J242" s="447"/>
      <c r="K242" s="447"/>
      <c r="L242" s="448"/>
    </row>
    <row r="243" spans="1:12" x14ac:dyDescent="0.25">
      <c r="A243" s="449"/>
      <c r="B243" s="450"/>
      <c r="C243" s="450"/>
      <c r="D243" s="450"/>
      <c r="E243" s="450"/>
      <c r="F243" s="450"/>
      <c r="G243" s="450"/>
      <c r="H243" s="450"/>
      <c r="I243" s="450"/>
      <c r="J243" s="450"/>
      <c r="K243" s="450"/>
      <c r="L243" s="451"/>
    </row>
    <row r="244" spans="1:12" x14ac:dyDescent="0.25">
      <c r="A244" s="452" t="s">
        <v>183</v>
      </c>
      <c r="B244" s="450"/>
      <c r="C244" s="450"/>
      <c r="D244" s="450"/>
      <c r="E244" s="450"/>
      <c r="F244" s="450"/>
      <c r="G244" s="450"/>
      <c r="H244" s="450"/>
      <c r="I244" s="450"/>
      <c r="J244" s="450"/>
      <c r="K244" s="450"/>
      <c r="L244" s="451"/>
    </row>
    <row r="245" spans="1:12" x14ac:dyDescent="0.25">
      <c r="A245" s="453" t="s">
        <v>189</v>
      </c>
      <c r="B245" s="450"/>
      <c r="C245" s="450"/>
      <c r="D245" s="450"/>
      <c r="E245" s="450"/>
      <c r="F245" s="450"/>
      <c r="G245" s="450"/>
      <c r="H245" s="450"/>
      <c r="I245" s="450"/>
      <c r="J245" s="450"/>
      <c r="K245" s="450"/>
      <c r="L245" s="451"/>
    </row>
    <row r="246" spans="1:12" x14ac:dyDescent="0.25">
      <c r="A246" s="453"/>
      <c r="B246" s="450"/>
      <c r="C246" s="450"/>
      <c r="D246" s="450"/>
      <c r="E246" s="450"/>
      <c r="F246" s="450"/>
      <c r="G246" s="450"/>
      <c r="H246" s="450"/>
      <c r="I246" s="450"/>
      <c r="J246" s="450"/>
      <c r="K246" s="450"/>
      <c r="L246" s="451"/>
    </row>
    <row r="247" spans="1:12" x14ac:dyDescent="0.25">
      <c r="A247" s="454" t="s">
        <v>184</v>
      </c>
      <c r="B247" s="450"/>
      <c r="C247" s="450"/>
      <c r="D247" s="450"/>
      <c r="E247" s="450"/>
      <c r="F247" s="450"/>
      <c r="G247" s="450"/>
      <c r="H247" s="450"/>
      <c r="I247" s="450"/>
      <c r="J247" s="450"/>
      <c r="K247" s="450"/>
      <c r="L247" s="451"/>
    </row>
    <row r="248" spans="1:12" ht="30.75" customHeight="1" x14ac:dyDescent="0.25">
      <c r="A248" s="520" t="s">
        <v>185</v>
      </c>
      <c r="B248" s="514"/>
      <c r="C248" s="514"/>
      <c r="D248" s="514"/>
      <c r="E248" s="514"/>
      <c r="F248" s="514"/>
      <c r="G248" s="514"/>
      <c r="H248" s="514"/>
      <c r="I248" s="514"/>
      <c r="J248" s="514"/>
      <c r="K248" s="514"/>
      <c r="L248" s="515"/>
    </row>
    <row r="249" spans="1:12" x14ac:dyDescent="0.25">
      <c r="A249" s="521" t="s">
        <v>187</v>
      </c>
      <c r="B249" s="522"/>
      <c r="C249" s="522"/>
      <c r="D249" s="522"/>
      <c r="E249" s="522"/>
      <c r="F249" s="522"/>
      <c r="G249" s="522"/>
      <c r="H249" s="522"/>
      <c r="I249" s="522"/>
      <c r="J249" s="522"/>
      <c r="K249" s="522"/>
      <c r="L249" s="523"/>
    </row>
    <row r="250" spans="1:12" x14ac:dyDescent="0.25">
      <c r="A250" s="455"/>
      <c r="B250" s="456"/>
      <c r="C250" s="456"/>
      <c r="D250" s="456"/>
      <c r="E250" s="456"/>
      <c r="F250" s="456"/>
      <c r="G250" s="456"/>
      <c r="H250" s="456"/>
      <c r="I250" s="456"/>
      <c r="J250" s="456"/>
      <c r="K250" s="456"/>
      <c r="L250" s="457"/>
    </row>
    <row r="251" spans="1:12" x14ac:dyDescent="0.25">
      <c r="A251" s="449"/>
      <c r="B251" s="458" t="s">
        <v>159</v>
      </c>
      <c r="C251" s="450"/>
      <c r="D251" s="458" t="s">
        <v>160</v>
      </c>
      <c r="E251" s="450"/>
      <c r="F251" s="450"/>
      <c r="G251" s="450"/>
      <c r="H251" s="450"/>
      <c r="I251" s="450"/>
      <c r="J251" s="450"/>
      <c r="K251" s="450"/>
      <c r="L251" s="451"/>
    </row>
    <row r="252" spans="1:12" x14ac:dyDescent="0.25">
      <c r="A252" s="453" t="s">
        <v>161</v>
      </c>
      <c r="B252" s="459">
        <v>8.6</v>
      </c>
      <c r="C252" s="450"/>
      <c r="D252" s="459">
        <v>8.6</v>
      </c>
      <c r="E252" s="450"/>
      <c r="F252" s="450"/>
      <c r="G252" s="450"/>
      <c r="H252" s="450"/>
      <c r="I252" s="450"/>
      <c r="J252" s="450"/>
      <c r="K252" s="450"/>
      <c r="L252" s="451"/>
    </row>
    <row r="253" spans="1:12" x14ac:dyDescent="0.25">
      <c r="A253" s="453" t="s">
        <v>162</v>
      </c>
      <c r="B253" s="459">
        <v>11.3</v>
      </c>
      <c r="C253" s="450"/>
      <c r="D253" s="459">
        <v>11.3</v>
      </c>
      <c r="E253" s="450"/>
      <c r="F253" s="450"/>
      <c r="G253" s="450"/>
      <c r="H253" s="450"/>
      <c r="I253" s="450"/>
      <c r="J253" s="450"/>
      <c r="K253" s="450"/>
      <c r="L253" s="451"/>
    </row>
    <row r="254" spans="1:12" x14ac:dyDescent="0.25">
      <c r="A254" s="460" t="s">
        <v>163</v>
      </c>
      <c r="B254" s="445">
        <v>19.5</v>
      </c>
      <c r="C254" s="450"/>
      <c r="D254" s="445">
        <v>22.2</v>
      </c>
      <c r="E254" s="450"/>
      <c r="F254" s="450"/>
      <c r="G254" s="450"/>
      <c r="H254" s="450"/>
      <c r="I254" s="450"/>
      <c r="J254" s="450"/>
      <c r="K254" s="450"/>
      <c r="L254" s="451"/>
    </row>
    <row r="255" spans="1:12" x14ac:dyDescent="0.25">
      <c r="A255" s="449" t="s">
        <v>104</v>
      </c>
      <c r="B255" s="461">
        <f>SUM(B252:B254)</f>
        <v>39.4</v>
      </c>
      <c r="C255" s="450"/>
      <c r="D255" s="459">
        <f>SUM(D252:D254)</f>
        <v>42.099999999999994</v>
      </c>
      <c r="E255" s="450"/>
      <c r="F255" s="450"/>
      <c r="G255" s="450"/>
      <c r="H255" s="450"/>
      <c r="I255" s="450"/>
      <c r="J255" s="450"/>
      <c r="K255" s="450"/>
      <c r="L255" s="451"/>
    </row>
    <row r="256" spans="1:12" x14ac:dyDescent="0.25">
      <c r="A256" s="453"/>
      <c r="B256" s="450"/>
      <c r="C256" s="450"/>
      <c r="D256" s="450"/>
      <c r="E256" s="450"/>
      <c r="F256" s="450"/>
      <c r="G256" s="450"/>
      <c r="H256" s="450"/>
      <c r="I256" s="450"/>
      <c r="J256" s="450"/>
      <c r="K256" s="450"/>
      <c r="L256" s="451"/>
    </row>
    <row r="257" spans="1:12" x14ac:dyDescent="0.25">
      <c r="A257" s="462" t="s">
        <v>164</v>
      </c>
      <c r="B257" s="463">
        <v>75.099999999999994</v>
      </c>
      <c r="C257" s="450" t="s">
        <v>171</v>
      </c>
      <c r="D257" s="463">
        <v>88.7</v>
      </c>
      <c r="E257" s="450" t="s">
        <v>171</v>
      </c>
      <c r="F257" s="450"/>
      <c r="G257" s="450"/>
      <c r="H257" s="450"/>
      <c r="I257" s="450"/>
      <c r="J257" s="450"/>
      <c r="K257" s="450"/>
      <c r="L257" s="451"/>
    </row>
    <row r="258" spans="1:12" x14ac:dyDescent="0.25">
      <c r="A258" s="453" t="s">
        <v>50</v>
      </c>
      <c r="B258" s="459">
        <f>B255+B257</f>
        <v>114.5</v>
      </c>
      <c r="C258" s="450"/>
      <c r="D258" s="459">
        <f>D255+D257</f>
        <v>130.80000000000001</v>
      </c>
      <c r="E258" s="450"/>
      <c r="F258" s="450"/>
      <c r="G258" s="450"/>
      <c r="H258" s="450"/>
      <c r="I258" s="450"/>
      <c r="J258" s="450"/>
      <c r="K258" s="450"/>
      <c r="L258" s="451"/>
    </row>
    <row r="259" spans="1:12" x14ac:dyDescent="0.25">
      <c r="A259" s="453"/>
      <c r="B259" s="450"/>
      <c r="C259" s="450"/>
      <c r="D259" s="450"/>
      <c r="E259" s="450"/>
      <c r="F259" s="450"/>
      <c r="G259" s="450"/>
      <c r="H259" s="450"/>
      <c r="I259" s="450"/>
      <c r="J259" s="450"/>
      <c r="K259" s="450"/>
      <c r="L259" s="451"/>
    </row>
    <row r="260" spans="1:12" x14ac:dyDescent="0.25">
      <c r="A260" s="453" t="s">
        <v>165</v>
      </c>
      <c r="B260" s="518" t="s">
        <v>166</v>
      </c>
      <c r="C260" s="518"/>
      <c r="D260" s="518"/>
      <c r="E260" s="518"/>
      <c r="F260" s="518"/>
      <c r="G260" s="518"/>
      <c r="H260" s="518"/>
      <c r="I260" s="518"/>
      <c r="J260" s="518"/>
      <c r="K260" s="518"/>
      <c r="L260" s="519"/>
    </row>
    <row r="261" spans="1:12" ht="27.75" customHeight="1" x14ac:dyDescent="0.25">
      <c r="A261" s="453" t="s">
        <v>167</v>
      </c>
      <c r="B261" s="514" t="s">
        <v>168</v>
      </c>
      <c r="C261" s="514"/>
      <c r="D261" s="514"/>
      <c r="E261" s="514"/>
      <c r="F261" s="514"/>
      <c r="G261" s="514"/>
      <c r="H261" s="514"/>
      <c r="I261" s="514"/>
      <c r="J261" s="514"/>
      <c r="K261" s="514"/>
      <c r="L261" s="515"/>
    </row>
    <row r="262" spans="1:12" ht="28.5" customHeight="1" x14ac:dyDescent="0.25">
      <c r="A262" s="460" t="s">
        <v>169</v>
      </c>
      <c r="B262" s="516" t="s">
        <v>170</v>
      </c>
      <c r="C262" s="516"/>
      <c r="D262" s="516"/>
      <c r="E262" s="516"/>
      <c r="F262" s="516"/>
      <c r="G262" s="516"/>
      <c r="H262" s="516"/>
      <c r="I262" s="516"/>
      <c r="J262" s="516"/>
      <c r="K262" s="516"/>
      <c r="L262" s="517"/>
    </row>
    <row r="263" spans="1:12" x14ac:dyDescent="0.25">
      <c r="A263" s="434"/>
    </row>
  </sheetData>
  <mergeCells count="22">
    <mergeCell ref="A1:L1"/>
    <mergeCell ref="A2:L2"/>
    <mergeCell ref="A3:L3"/>
    <mergeCell ref="A5:B5"/>
    <mergeCell ref="C5:H5"/>
    <mergeCell ref="A25:L25"/>
    <mergeCell ref="A41:L42"/>
    <mergeCell ref="A58:L59"/>
    <mergeCell ref="A75:L75"/>
    <mergeCell ref="A109:L110"/>
    <mergeCell ref="A91:L93"/>
    <mergeCell ref="A143:L144"/>
    <mergeCell ref="A161:L161"/>
    <mergeCell ref="B261:L261"/>
    <mergeCell ref="B262:L262"/>
    <mergeCell ref="B260:L260"/>
    <mergeCell ref="A177:L178"/>
    <mergeCell ref="A210:L210"/>
    <mergeCell ref="A226:L226"/>
    <mergeCell ref="A248:L248"/>
    <mergeCell ref="A249:L249"/>
    <mergeCell ref="A194:L194"/>
  </mergeCells>
  <hyperlinks>
    <hyperlink ref="A145" location="'Budget Narrative'!A242" display="Refer to the state travel requirements**" xr:uid="{F9A87ADB-C424-46C3-B2E4-9F64E0702644}"/>
  </hyperlinks>
  <pageMargins left="0.7" right="0.7" top="0.75" bottom="0.75" header="0.3" footer="0.3"/>
  <pageSetup scale="51" orientation="portrait" r:id="rId1"/>
  <rowBreaks count="2" manualBreakCount="2">
    <brk id="89" max="16383" man="1"/>
    <brk id="17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pageSetUpPr fitToPage="1"/>
  </sheetPr>
  <dimension ref="A1:Q69"/>
  <sheetViews>
    <sheetView zoomScale="90" zoomScaleNormal="90" workbookViewId="0">
      <pane xSplit="2" ySplit="7" topLeftCell="C8" activePane="bottomRight" state="frozen"/>
      <selection activeCell="B5" sqref="B5"/>
      <selection pane="topRight" activeCell="B5" sqref="B5"/>
      <selection pane="bottomLeft" activeCell="B5" sqref="B5"/>
      <selection pane="bottomRight" activeCell="B5" sqref="B5"/>
    </sheetView>
  </sheetViews>
  <sheetFormatPr defaultColWidth="8.7109375" defaultRowHeight="14.25" x14ac:dyDescent="0.2"/>
  <cols>
    <col min="1" max="1" width="46.85546875" style="239" customWidth="1"/>
    <col min="2" max="2" width="14.28515625" style="239" customWidth="1"/>
    <col min="3" max="4" width="15.140625" style="239" customWidth="1"/>
    <col min="5" max="5" width="15" style="239" customWidth="1"/>
    <col min="6" max="6" width="16.140625" style="239" customWidth="1"/>
    <col min="7" max="7" width="15.42578125" style="239" customWidth="1"/>
    <col min="8" max="8" width="16.85546875" style="239" customWidth="1"/>
    <col min="9" max="9" width="16.140625" style="239" customWidth="1"/>
    <col min="10" max="10" width="17" style="239" customWidth="1"/>
    <col min="11" max="11" width="16.5703125" style="239" customWidth="1"/>
    <col min="12" max="12" width="15.7109375" style="239" customWidth="1"/>
    <col min="13" max="13" width="15.42578125" style="239" customWidth="1"/>
    <col min="14" max="14" width="15.140625" style="239" customWidth="1"/>
    <col min="15" max="15" width="16.5703125" style="239" customWidth="1"/>
    <col min="16" max="16" width="17.5703125" style="239" customWidth="1"/>
    <col min="17" max="17" width="15.5703125" style="239" customWidth="1"/>
    <col min="18" max="16384" width="8.7109375" style="239"/>
  </cols>
  <sheetData>
    <row r="1" spans="1:17" s="237" customFormat="1" ht="15.75" x14ac:dyDescent="0.25">
      <c r="A1" s="536" t="s">
        <v>120</v>
      </c>
      <c r="B1" s="536"/>
      <c r="C1" s="536"/>
      <c r="D1" s="536"/>
      <c r="E1" s="536"/>
      <c r="F1" s="536"/>
      <c r="G1" s="536"/>
      <c r="H1" s="536"/>
      <c r="I1" s="536"/>
      <c r="J1" s="536"/>
      <c r="K1" s="536"/>
      <c r="L1" s="536"/>
      <c r="M1" s="536"/>
      <c r="N1" s="536"/>
      <c r="O1" s="536"/>
      <c r="P1" s="536"/>
      <c r="Q1" s="536"/>
    </row>
    <row r="2" spans="1:17" s="237" customFormat="1" ht="15.75" x14ac:dyDescent="0.25">
      <c r="A2" s="536" t="str">
        <f>'Line Item Budget'!A2:C2</f>
        <v>SFY 2021 Community Health Grant 07/01/2019 - 06/30/2020</v>
      </c>
      <c r="B2" s="536"/>
      <c r="C2" s="536"/>
      <c r="D2" s="536"/>
      <c r="E2" s="536"/>
      <c r="F2" s="536"/>
      <c r="G2" s="536"/>
      <c r="H2" s="536"/>
      <c r="I2" s="536"/>
      <c r="J2" s="536"/>
      <c r="K2" s="536"/>
      <c r="L2" s="536"/>
      <c r="M2" s="536"/>
      <c r="N2" s="536"/>
      <c r="O2" s="536"/>
      <c r="P2" s="536"/>
      <c r="Q2" s="536"/>
    </row>
    <row r="3" spans="1:17" s="237" customFormat="1" ht="15.75" x14ac:dyDescent="0.25">
      <c r="A3" s="536" t="s">
        <v>40</v>
      </c>
      <c r="B3" s="536"/>
      <c r="C3" s="536"/>
      <c r="D3" s="536"/>
      <c r="E3" s="536"/>
      <c r="F3" s="536"/>
      <c r="G3" s="536"/>
      <c r="H3" s="536"/>
      <c r="I3" s="536"/>
      <c r="J3" s="536"/>
      <c r="K3" s="536"/>
      <c r="L3" s="536"/>
      <c r="M3" s="536"/>
      <c r="N3" s="536"/>
      <c r="O3" s="536"/>
      <c r="P3" s="536"/>
      <c r="Q3" s="536"/>
    </row>
    <row r="4" spans="1:17" ht="15" x14ac:dyDescent="0.25">
      <c r="A4" s="465" t="s">
        <v>125</v>
      </c>
      <c r="B4" s="287"/>
      <c r="C4" s="552"/>
      <c r="D4" s="552"/>
      <c r="E4" s="552"/>
      <c r="F4" s="552"/>
      <c r="G4" s="466" t="s">
        <v>39</v>
      </c>
      <c r="H4" s="553"/>
      <c r="I4" s="553"/>
      <c r="J4" s="553"/>
      <c r="K4" s="553"/>
      <c r="L4" s="545" t="s">
        <v>193</v>
      </c>
      <c r="M4" s="545"/>
      <c r="N4" s="546"/>
      <c r="O4" s="546"/>
      <c r="P4" s="546"/>
      <c r="Q4" s="546"/>
    </row>
    <row r="5" spans="1:17" ht="15" x14ac:dyDescent="0.25">
      <c r="A5" s="465" t="s">
        <v>146</v>
      </c>
      <c r="B5" s="392"/>
      <c r="C5" s="392"/>
      <c r="D5" s="392"/>
      <c r="E5" s="392"/>
      <c r="F5" s="392"/>
      <c r="G5" s="554" t="s">
        <v>38</v>
      </c>
      <c r="H5" s="554"/>
      <c r="I5" s="553"/>
      <c r="J5" s="553"/>
      <c r="K5" s="553"/>
      <c r="L5" s="545"/>
      <c r="M5" s="545"/>
      <c r="N5" s="547"/>
      <c r="O5" s="547"/>
      <c r="P5" s="547"/>
      <c r="Q5" s="547"/>
    </row>
    <row r="6" spans="1:17" ht="15.75" thickBot="1" x14ac:dyDescent="0.3">
      <c r="A6" s="240"/>
      <c r="B6" s="238"/>
      <c r="C6" s="238"/>
      <c r="D6" s="238"/>
      <c r="E6" s="238"/>
      <c r="F6" s="238"/>
      <c r="G6" s="238"/>
      <c r="H6" s="238"/>
      <c r="I6" s="238"/>
      <c r="J6" s="238"/>
      <c r="K6" s="238"/>
      <c r="L6" s="238"/>
      <c r="M6" s="238"/>
      <c r="N6" s="238"/>
      <c r="O6" s="238"/>
      <c r="P6" s="238"/>
    </row>
    <row r="7" spans="1:17" ht="48.75" customHeight="1" thickTop="1" x14ac:dyDescent="0.25">
      <c r="A7" s="393" t="s">
        <v>37</v>
      </c>
      <c r="B7" s="326" t="s">
        <v>36</v>
      </c>
      <c r="C7" s="241" t="s">
        <v>35</v>
      </c>
      <c r="D7" s="241" t="s">
        <v>34</v>
      </c>
      <c r="E7" s="241" t="s">
        <v>33</v>
      </c>
      <c r="F7" s="242" t="s">
        <v>32</v>
      </c>
      <c r="G7" s="243" t="s">
        <v>31</v>
      </c>
      <c r="H7" s="243" t="s">
        <v>30</v>
      </c>
      <c r="I7" s="243" t="s">
        <v>29</v>
      </c>
      <c r="J7" s="243" t="s">
        <v>28</v>
      </c>
      <c r="K7" s="243" t="s">
        <v>27</v>
      </c>
      <c r="L7" s="243" t="s">
        <v>26</v>
      </c>
      <c r="M7" s="243" t="s">
        <v>25</v>
      </c>
      <c r="N7" s="291" t="s">
        <v>24</v>
      </c>
      <c r="O7" s="312" t="s">
        <v>23</v>
      </c>
      <c r="P7" s="324" t="s">
        <v>22</v>
      </c>
      <c r="Q7" s="244" t="s">
        <v>21</v>
      </c>
    </row>
    <row r="8" spans="1:17" ht="15" x14ac:dyDescent="0.25">
      <c r="A8" s="245" t="s">
        <v>20</v>
      </c>
      <c r="B8" s="305"/>
      <c r="C8" s="246"/>
      <c r="D8" s="246"/>
      <c r="E8" s="246"/>
      <c r="F8" s="246"/>
      <c r="G8" s="246"/>
      <c r="H8" s="246"/>
      <c r="I8" s="246"/>
      <c r="J8" s="246"/>
      <c r="K8" s="246"/>
      <c r="L8" s="246"/>
      <c r="M8" s="246"/>
      <c r="N8" s="292"/>
      <c r="O8" s="305"/>
      <c r="P8" s="305"/>
      <c r="Q8" s="247"/>
    </row>
    <row r="9" spans="1:17" x14ac:dyDescent="0.2">
      <c r="A9" s="394" t="s">
        <v>19</v>
      </c>
      <c r="B9" s="327">
        <f>'Line Item Budget'!C18</f>
        <v>0</v>
      </c>
      <c r="C9" s="284">
        <f>July!D25</f>
        <v>0</v>
      </c>
      <c r="D9" s="284">
        <f>August!D25</f>
        <v>0</v>
      </c>
      <c r="E9" s="284">
        <f>September!D25</f>
        <v>0</v>
      </c>
      <c r="F9" s="284">
        <f>October!D25</f>
        <v>0</v>
      </c>
      <c r="G9" s="284">
        <f>November!D25</f>
        <v>0</v>
      </c>
      <c r="H9" s="284">
        <f>December!D25</f>
        <v>0</v>
      </c>
      <c r="I9" s="284">
        <f>January!D25</f>
        <v>0</v>
      </c>
      <c r="J9" s="284">
        <f>February!D25</f>
        <v>0</v>
      </c>
      <c r="K9" s="284">
        <f>March!D25</f>
        <v>0</v>
      </c>
      <c r="L9" s="284">
        <f>April!D25</f>
        <v>0</v>
      </c>
      <c r="M9" s="284">
        <f>May!D25</f>
        <v>0</v>
      </c>
      <c r="N9" s="293">
        <f>June!D25</f>
        <v>0</v>
      </c>
      <c r="O9" s="313">
        <f>SUM(C9:N9)</f>
        <v>0</v>
      </c>
      <c r="P9" s="325">
        <f>B9-O9</f>
        <v>0</v>
      </c>
      <c r="Q9" s="248" t="e">
        <f>O9/B9</f>
        <v>#DIV/0!</v>
      </c>
    </row>
    <row r="10" spans="1:17" x14ac:dyDescent="0.2">
      <c r="A10" s="394" t="s">
        <v>18</v>
      </c>
      <c r="B10" s="327">
        <f>'Line Item Budget'!C19</f>
        <v>0</v>
      </c>
      <c r="C10" s="284">
        <f>July!D39</f>
        <v>0</v>
      </c>
      <c r="D10" s="284">
        <f>August!D39</f>
        <v>0</v>
      </c>
      <c r="E10" s="284">
        <f>September!D39</f>
        <v>0</v>
      </c>
      <c r="F10" s="284">
        <f>October!D39</f>
        <v>0</v>
      </c>
      <c r="G10" s="284">
        <f>November!D39</f>
        <v>0</v>
      </c>
      <c r="H10" s="284">
        <f>December!D39</f>
        <v>0</v>
      </c>
      <c r="I10" s="284">
        <f>January!D39</f>
        <v>0</v>
      </c>
      <c r="J10" s="284">
        <f>February!D39</f>
        <v>0</v>
      </c>
      <c r="K10" s="284">
        <f>March!D39</f>
        <v>0</v>
      </c>
      <c r="L10" s="284">
        <f>April!D39</f>
        <v>0</v>
      </c>
      <c r="M10" s="284">
        <f>May!D39</f>
        <v>0</v>
      </c>
      <c r="N10" s="293">
        <f>June!D39</f>
        <v>0</v>
      </c>
      <c r="O10" s="313">
        <f>SUM(C10:N10)</f>
        <v>0</v>
      </c>
      <c r="P10" s="325">
        <f>B10-O10</f>
        <v>0</v>
      </c>
      <c r="Q10" s="248" t="e">
        <f>O10/B10</f>
        <v>#DIV/0!</v>
      </c>
    </row>
    <row r="11" spans="1:17" x14ac:dyDescent="0.2">
      <c r="A11" s="394"/>
      <c r="B11" s="327"/>
      <c r="C11" s="284"/>
      <c r="D11" s="284"/>
      <c r="E11" s="284"/>
      <c r="F11" s="284"/>
      <c r="G11" s="284"/>
      <c r="H11" s="284"/>
      <c r="I11" s="284"/>
      <c r="J11" s="284"/>
      <c r="K11" s="284"/>
      <c r="L11" s="284"/>
      <c r="M11" s="284"/>
      <c r="N11" s="293"/>
      <c r="O11" s="313"/>
      <c r="P11" s="325"/>
      <c r="Q11" s="248"/>
    </row>
    <row r="12" spans="1:17" ht="15" x14ac:dyDescent="0.25">
      <c r="A12" s="395" t="s">
        <v>17</v>
      </c>
      <c r="B12" s="327"/>
      <c r="C12" s="284"/>
      <c r="D12" s="284"/>
      <c r="E12" s="284"/>
      <c r="F12" s="284"/>
      <c r="G12" s="285"/>
      <c r="H12" s="285"/>
      <c r="I12" s="285"/>
      <c r="J12" s="285"/>
      <c r="K12" s="285"/>
      <c r="L12" s="285"/>
      <c r="M12" s="285"/>
      <c r="N12" s="294"/>
      <c r="O12" s="313"/>
      <c r="P12" s="325"/>
      <c r="Q12" s="248"/>
    </row>
    <row r="13" spans="1:17" x14ac:dyDescent="0.2">
      <c r="A13" s="394" t="str">
        <f>'Line Item Budget'!A21</f>
        <v>Contractor 1 (define)</v>
      </c>
      <c r="B13" s="327">
        <f>'Line Item Budget'!C21</f>
        <v>0</v>
      </c>
      <c r="C13" s="284">
        <f>July!D42+July!E42</f>
        <v>0</v>
      </c>
      <c r="D13" s="284">
        <f>August!D42+August!E42</f>
        <v>0</v>
      </c>
      <c r="E13" s="284">
        <f>September!D42+September!E42</f>
        <v>0</v>
      </c>
      <c r="F13" s="284">
        <f>October!D42+October!E42</f>
        <v>0</v>
      </c>
      <c r="G13" s="284">
        <f>November!D42+November!E42</f>
        <v>0</v>
      </c>
      <c r="H13" s="284">
        <f>December!D42+December!E42</f>
        <v>0</v>
      </c>
      <c r="I13" s="284">
        <f>January!D42+January!E42</f>
        <v>0</v>
      </c>
      <c r="J13" s="284">
        <f>February!D42+February!E42</f>
        <v>0</v>
      </c>
      <c r="K13" s="284">
        <f>March!D42+March!E42</f>
        <v>0</v>
      </c>
      <c r="L13" s="284">
        <f>April!D42+April!E42</f>
        <v>0</v>
      </c>
      <c r="M13" s="284">
        <f>May!D42+May!E42</f>
        <v>0</v>
      </c>
      <c r="N13" s="293">
        <f>June!D42+June!E42</f>
        <v>0</v>
      </c>
      <c r="O13" s="313">
        <f t="shared" ref="O13:O18" si="0">SUM(C13:N13)</f>
        <v>0</v>
      </c>
      <c r="P13" s="325">
        <f t="shared" ref="P13:P18" si="1">B13-O13</f>
        <v>0</v>
      </c>
      <c r="Q13" s="248" t="e">
        <f t="shared" ref="Q13:Q25" si="2">O13/B13</f>
        <v>#DIV/0!</v>
      </c>
    </row>
    <row r="14" spans="1:17" x14ac:dyDescent="0.2">
      <c r="A14" s="394" t="str">
        <f>'Line Item Budget'!A22</f>
        <v>Contractor 2 (define)</v>
      </c>
      <c r="B14" s="327">
        <f>'Line Item Budget'!C22</f>
        <v>0</v>
      </c>
      <c r="C14" s="284">
        <f>July!D43+July!E43</f>
        <v>0</v>
      </c>
      <c r="D14" s="284">
        <f>August!D43+August!E43</f>
        <v>0</v>
      </c>
      <c r="E14" s="284">
        <f>September!D43+September!E43</f>
        <v>0</v>
      </c>
      <c r="F14" s="284">
        <f>October!D43+October!E43</f>
        <v>0</v>
      </c>
      <c r="G14" s="284">
        <f>November!D43+November!E43</f>
        <v>0</v>
      </c>
      <c r="H14" s="284">
        <f>December!D43+December!E43</f>
        <v>0</v>
      </c>
      <c r="I14" s="284">
        <f>January!D43+January!E43</f>
        <v>0</v>
      </c>
      <c r="J14" s="284">
        <f>February!D43+February!E43</f>
        <v>0</v>
      </c>
      <c r="K14" s="284">
        <f>March!D43+March!E43</f>
        <v>0</v>
      </c>
      <c r="L14" s="284">
        <f>April!D43+April!E43</f>
        <v>0</v>
      </c>
      <c r="M14" s="284">
        <f>May!D43+May!E43</f>
        <v>0</v>
      </c>
      <c r="N14" s="293">
        <f>June!D43+June!E43</f>
        <v>0</v>
      </c>
      <c r="O14" s="313">
        <f t="shared" si="0"/>
        <v>0</v>
      </c>
      <c r="P14" s="325">
        <f t="shared" si="1"/>
        <v>0</v>
      </c>
      <c r="Q14" s="248" t="e">
        <f t="shared" si="2"/>
        <v>#DIV/0!</v>
      </c>
    </row>
    <row r="15" spans="1:17" x14ac:dyDescent="0.2">
      <c r="A15" s="394" t="str">
        <f>'Line Item Budget'!A23</f>
        <v>Contractor 3 (define)</v>
      </c>
      <c r="B15" s="327">
        <f>'Line Item Budget'!C23</f>
        <v>0</v>
      </c>
      <c r="C15" s="284">
        <f>July!D44+July!E44</f>
        <v>0</v>
      </c>
      <c r="D15" s="284">
        <f>August!D44+August!E44</f>
        <v>0</v>
      </c>
      <c r="E15" s="284">
        <f>September!D44+September!E44</f>
        <v>0</v>
      </c>
      <c r="F15" s="284">
        <f>October!D44+October!E44</f>
        <v>0</v>
      </c>
      <c r="G15" s="284">
        <f>November!D44+November!E44</f>
        <v>0</v>
      </c>
      <c r="H15" s="284">
        <f>December!D44+December!E44</f>
        <v>0</v>
      </c>
      <c r="I15" s="284">
        <f>January!D44+January!E44</f>
        <v>0</v>
      </c>
      <c r="J15" s="284">
        <f>February!D44+February!E44</f>
        <v>0</v>
      </c>
      <c r="K15" s="284">
        <f>March!D44+March!E44</f>
        <v>0</v>
      </c>
      <c r="L15" s="284">
        <f>April!D44+April!E44</f>
        <v>0</v>
      </c>
      <c r="M15" s="284">
        <f>May!D44+May!E44</f>
        <v>0</v>
      </c>
      <c r="N15" s="293">
        <f>June!D44+June!E44</f>
        <v>0</v>
      </c>
      <c r="O15" s="313">
        <f t="shared" si="0"/>
        <v>0</v>
      </c>
      <c r="P15" s="325">
        <f t="shared" si="1"/>
        <v>0</v>
      </c>
      <c r="Q15" s="248" t="e">
        <f t="shared" si="2"/>
        <v>#DIV/0!</v>
      </c>
    </row>
    <row r="16" spans="1:17" x14ac:dyDescent="0.2">
      <c r="A16" s="394" t="str">
        <f>'Line Item Budget'!A24</f>
        <v>Contractor 4 (define)</v>
      </c>
      <c r="B16" s="327">
        <f>'Line Item Budget'!C24</f>
        <v>0</v>
      </c>
      <c r="C16" s="284">
        <f>July!D45+July!E45</f>
        <v>0</v>
      </c>
      <c r="D16" s="284">
        <f>August!D45+August!E45</f>
        <v>0</v>
      </c>
      <c r="E16" s="284">
        <f>September!D45+September!E45</f>
        <v>0</v>
      </c>
      <c r="F16" s="284">
        <f>October!D45+October!E45</f>
        <v>0</v>
      </c>
      <c r="G16" s="284">
        <f>November!D45+November!E45</f>
        <v>0</v>
      </c>
      <c r="H16" s="284">
        <f>December!D45+December!E45</f>
        <v>0</v>
      </c>
      <c r="I16" s="284">
        <f>January!D45+January!E45</f>
        <v>0</v>
      </c>
      <c r="J16" s="284">
        <f>February!D45+February!E45</f>
        <v>0</v>
      </c>
      <c r="K16" s="284">
        <f>March!D45+March!E45</f>
        <v>0</v>
      </c>
      <c r="L16" s="284">
        <f>April!D45+April!E45</f>
        <v>0</v>
      </c>
      <c r="M16" s="284">
        <f>May!D45+May!E45</f>
        <v>0</v>
      </c>
      <c r="N16" s="293">
        <f>June!D45+June!E45</f>
        <v>0</v>
      </c>
      <c r="O16" s="313">
        <f t="shared" si="0"/>
        <v>0</v>
      </c>
      <c r="P16" s="325">
        <f t="shared" si="1"/>
        <v>0</v>
      </c>
      <c r="Q16" s="248" t="e">
        <f t="shared" si="2"/>
        <v>#DIV/0!</v>
      </c>
    </row>
    <row r="17" spans="1:17" x14ac:dyDescent="0.2">
      <c r="A17" s="394" t="str">
        <f>'Line Item Budget'!A25</f>
        <v>Contractor 5 (define)</v>
      </c>
      <c r="B17" s="327">
        <f>'Line Item Budget'!C25</f>
        <v>0</v>
      </c>
      <c r="C17" s="284">
        <f>July!D46+July!E46</f>
        <v>0</v>
      </c>
      <c r="D17" s="284">
        <f>August!D46+August!E46</f>
        <v>0</v>
      </c>
      <c r="E17" s="284">
        <f>September!D46+September!E46</f>
        <v>0</v>
      </c>
      <c r="F17" s="284">
        <f>October!D46+October!E46</f>
        <v>0</v>
      </c>
      <c r="G17" s="284">
        <f>November!D46+November!E46</f>
        <v>0</v>
      </c>
      <c r="H17" s="284">
        <f>December!D46+December!E46</f>
        <v>0</v>
      </c>
      <c r="I17" s="284">
        <f>January!D46+January!E46</f>
        <v>0</v>
      </c>
      <c r="J17" s="284">
        <f>February!D46+February!E46</f>
        <v>0</v>
      </c>
      <c r="K17" s="284">
        <f>March!D46+March!E46</f>
        <v>0</v>
      </c>
      <c r="L17" s="284">
        <f>April!D46+April!E46</f>
        <v>0</v>
      </c>
      <c r="M17" s="284">
        <f>May!D46+May!E46</f>
        <v>0</v>
      </c>
      <c r="N17" s="293">
        <f>June!D46+June!E46</f>
        <v>0</v>
      </c>
      <c r="O17" s="313">
        <f t="shared" si="0"/>
        <v>0</v>
      </c>
      <c r="P17" s="325">
        <f t="shared" si="1"/>
        <v>0</v>
      </c>
      <c r="Q17" s="248" t="e">
        <f t="shared" si="2"/>
        <v>#DIV/0!</v>
      </c>
    </row>
    <row r="18" spans="1:17" x14ac:dyDescent="0.2">
      <c r="A18" s="394" t="str">
        <f>'Line Item Budget'!A26</f>
        <v>Contractor 6 (define)</v>
      </c>
      <c r="B18" s="327">
        <f>'Line Item Budget'!C26</f>
        <v>0</v>
      </c>
      <c r="C18" s="284">
        <f>July!D47+July!E47</f>
        <v>0</v>
      </c>
      <c r="D18" s="284">
        <f>August!D47+August!E47</f>
        <v>0</v>
      </c>
      <c r="E18" s="284">
        <f>September!D47+September!E47</f>
        <v>0</v>
      </c>
      <c r="F18" s="284">
        <f>October!D47+October!E47</f>
        <v>0</v>
      </c>
      <c r="G18" s="284">
        <f>November!D47+November!E47</f>
        <v>0</v>
      </c>
      <c r="H18" s="284">
        <f>December!D47+December!E47</f>
        <v>0</v>
      </c>
      <c r="I18" s="284">
        <f>January!D47+January!E47</f>
        <v>0</v>
      </c>
      <c r="J18" s="284">
        <f>February!D47+February!E47</f>
        <v>0</v>
      </c>
      <c r="K18" s="284">
        <f>March!D47+March!E47</f>
        <v>0</v>
      </c>
      <c r="L18" s="284">
        <f>April!D47+April!E47</f>
        <v>0</v>
      </c>
      <c r="M18" s="284">
        <f>May!D47+May!E47</f>
        <v>0</v>
      </c>
      <c r="N18" s="293">
        <f>June!D47+June!E47</f>
        <v>0</v>
      </c>
      <c r="O18" s="313">
        <f t="shared" si="0"/>
        <v>0</v>
      </c>
      <c r="P18" s="325">
        <f t="shared" si="1"/>
        <v>0</v>
      </c>
      <c r="Q18" s="248" t="e">
        <f t="shared" si="2"/>
        <v>#DIV/0!</v>
      </c>
    </row>
    <row r="19" spans="1:17" x14ac:dyDescent="0.2">
      <c r="A19" s="394"/>
      <c r="B19" s="327"/>
      <c r="C19" s="284"/>
      <c r="D19" s="284"/>
      <c r="E19" s="284"/>
      <c r="F19" s="284"/>
      <c r="G19" s="284"/>
      <c r="H19" s="284"/>
      <c r="I19" s="284"/>
      <c r="J19" s="284"/>
      <c r="K19" s="284"/>
      <c r="L19" s="284"/>
      <c r="M19" s="284"/>
      <c r="N19" s="293"/>
      <c r="O19" s="313"/>
      <c r="P19" s="325"/>
      <c r="Q19" s="248"/>
    </row>
    <row r="20" spans="1:17" ht="15" x14ac:dyDescent="0.25">
      <c r="A20" s="250" t="s">
        <v>3</v>
      </c>
      <c r="B20" s="327"/>
      <c r="C20" s="284"/>
      <c r="D20" s="284"/>
      <c r="E20" s="284"/>
      <c r="F20" s="284"/>
      <c r="G20" s="285"/>
      <c r="H20" s="285"/>
      <c r="I20" s="285"/>
      <c r="J20" s="285"/>
      <c r="K20" s="285"/>
      <c r="L20" s="285"/>
      <c r="M20" s="285"/>
      <c r="N20" s="294"/>
      <c r="O20" s="313"/>
      <c r="P20" s="325"/>
      <c r="Q20" s="248"/>
    </row>
    <row r="21" spans="1:17" x14ac:dyDescent="0.2">
      <c r="A21" s="394" t="str">
        <f>'Line Item Budget'!A28</f>
        <v>Subcontract 1 (define)</v>
      </c>
      <c r="B21" s="327">
        <f>'Line Item Budget'!C28</f>
        <v>0</v>
      </c>
      <c r="C21" s="284">
        <f>July!D49+July!E49</f>
        <v>0</v>
      </c>
      <c r="D21" s="284">
        <f>August!D49+August!E49</f>
        <v>0</v>
      </c>
      <c r="E21" s="284">
        <f>September!D49+September!E49</f>
        <v>0</v>
      </c>
      <c r="F21" s="284">
        <f>October!D49+October!E49</f>
        <v>0</v>
      </c>
      <c r="G21" s="285">
        <f>November!D49+November!E49</f>
        <v>0</v>
      </c>
      <c r="H21" s="285">
        <f>December!D49+December!E49</f>
        <v>0</v>
      </c>
      <c r="I21" s="285">
        <f>January!D49+January!E49</f>
        <v>0</v>
      </c>
      <c r="J21" s="285">
        <f>February!D49+February!E49</f>
        <v>0</v>
      </c>
      <c r="K21" s="285">
        <f>March!D49+March!E49</f>
        <v>0</v>
      </c>
      <c r="L21" s="285">
        <f>April!D49+April!E49</f>
        <v>0</v>
      </c>
      <c r="M21" s="285">
        <f>May!D49+May!E49</f>
        <v>0</v>
      </c>
      <c r="N21" s="294">
        <f>June!D49+June!E49</f>
        <v>0</v>
      </c>
      <c r="O21" s="313">
        <f>SUM(C21:N21)</f>
        <v>0</v>
      </c>
      <c r="P21" s="325">
        <f>B21-O21</f>
        <v>0</v>
      </c>
      <c r="Q21" s="248" t="e">
        <f>O21/B21</f>
        <v>#DIV/0!</v>
      </c>
    </row>
    <row r="22" spans="1:17" x14ac:dyDescent="0.2">
      <c r="A22" s="394" t="str">
        <f>'Line Item Budget'!A29</f>
        <v>Subcontract 2 (define)</v>
      </c>
      <c r="B22" s="327">
        <f>'Line Item Budget'!C29</f>
        <v>0</v>
      </c>
      <c r="C22" s="284">
        <f>July!D50+July!E50</f>
        <v>0</v>
      </c>
      <c r="D22" s="284">
        <f>August!D50+August!E50</f>
        <v>0</v>
      </c>
      <c r="E22" s="284">
        <f>September!D50+September!E50</f>
        <v>0</v>
      </c>
      <c r="F22" s="284">
        <f>October!D50+October!E50</f>
        <v>0</v>
      </c>
      <c r="G22" s="285">
        <f>November!D50+November!E50</f>
        <v>0</v>
      </c>
      <c r="H22" s="285">
        <f>December!D50+December!E50</f>
        <v>0</v>
      </c>
      <c r="I22" s="285">
        <f>January!D50+January!E50</f>
        <v>0</v>
      </c>
      <c r="J22" s="285">
        <f>February!D50+February!E50</f>
        <v>0</v>
      </c>
      <c r="K22" s="285">
        <f>March!D50+March!E50</f>
        <v>0</v>
      </c>
      <c r="L22" s="285">
        <f>April!D50+April!E50</f>
        <v>0</v>
      </c>
      <c r="M22" s="285">
        <f>May!D50+May!E50</f>
        <v>0</v>
      </c>
      <c r="N22" s="294">
        <f>June!D50+June!E50</f>
        <v>0</v>
      </c>
      <c r="O22" s="313">
        <f t="shared" ref="O22:O24" si="3">SUM(C22:N22)</f>
        <v>0</v>
      </c>
      <c r="P22" s="325">
        <f>B22-O22</f>
        <v>0</v>
      </c>
      <c r="Q22" s="248" t="e">
        <f>O22/B22</f>
        <v>#DIV/0!</v>
      </c>
    </row>
    <row r="23" spans="1:17" x14ac:dyDescent="0.2">
      <c r="A23" s="394" t="str">
        <f>'Line Item Budget'!A30</f>
        <v>Subcontract 3 (define)</v>
      </c>
      <c r="B23" s="327">
        <f>'Line Item Budget'!C30</f>
        <v>0</v>
      </c>
      <c r="C23" s="284">
        <f>July!D51+July!E51</f>
        <v>0</v>
      </c>
      <c r="D23" s="284">
        <f>August!D51+August!E51</f>
        <v>0</v>
      </c>
      <c r="E23" s="284">
        <f>September!D51+September!E51</f>
        <v>0</v>
      </c>
      <c r="F23" s="284">
        <f>October!D51+October!E51</f>
        <v>0</v>
      </c>
      <c r="G23" s="285">
        <f>November!D51+November!E51</f>
        <v>0</v>
      </c>
      <c r="H23" s="285">
        <f>December!D51+December!E51</f>
        <v>0</v>
      </c>
      <c r="I23" s="285">
        <f>January!D51+January!E51</f>
        <v>0</v>
      </c>
      <c r="J23" s="285">
        <f>February!D51+February!E51</f>
        <v>0</v>
      </c>
      <c r="K23" s="285">
        <f>March!D51+March!E51</f>
        <v>0</v>
      </c>
      <c r="L23" s="285">
        <f>April!D51+April!E51</f>
        <v>0</v>
      </c>
      <c r="M23" s="285">
        <f>May!D51+May!E51</f>
        <v>0</v>
      </c>
      <c r="N23" s="294">
        <f>June!D51+June!E51</f>
        <v>0</v>
      </c>
      <c r="O23" s="313">
        <f t="shared" si="3"/>
        <v>0</v>
      </c>
      <c r="P23" s="325">
        <f>B23-O23</f>
        <v>0</v>
      </c>
      <c r="Q23" s="248" t="e">
        <f>O23/B23</f>
        <v>#DIV/0!</v>
      </c>
    </row>
    <row r="24" spans="1:17" x14ac:dyDescent="0.2">
      <c r="A24" s="394" t="str">
        <f>'Line Item Budget'!A31</f>
        <v>Subcontract 4 (define)</v>
      </c>
      <c r="B24" s="327">
        <f>'Line Item Budget'!C31</f>
        <v>0</v>
      </c>
      <c r="C24" s="284">
        <f>July!D52+July!E52</f>
        <v>0</v>
      </c>
      <c r="D24" s="284">
        <f>August!D52+August!E52</f>
        <v>0</v>
      </c>
      <c r="E24" s="284">
        <f>September!D52+September!E52</f>
        <v>0</v>
      </c>
      <c r="F24" s="284">
        <f>October!D52+October!E52</f>
        <v>0</v>
      </c>
      <c r="G24" s="285">
        <f>November!D52+November!E52</f>
        <v>0</v>
      </c>
      <c r="H24" s="285">
        <f>December!D52+December!E52</f>
        <v>0</v>
      </c>
      <c r="I24" s="285">
        <f>January!D52+January!E52</f>
        <v>0</v>
      </c>
      <c r="J24" s="285">
        <f>February!D52+February!E52</f>
        <v>0</v>
      </c>
      <c r="K24" s="285">
        <f>March!D52+March!E52</f>
        <v>0</v>
      </c>
      <c r="L24" s="285">
        <f>April!D52+April!E52</f>
        <v>0</v>
      </c>
      <c r="M24" s="285">
        <f>May!D52+May!E52</f>
        <v>0</v>
      </c>
      <c r="N24" s="294">
        <f>June!D52+June!E52</f>
        <v>0</v>
      </c>
      <c r="O24" s="313">
        <f t="shared" si="3"/>
        <v>0</v>
      </c>
      <c r="P24" s="325">
        <f>B24-O24</f>
        <v>0</v>
      </c>
      <c r="Q24" s="248" t="e">
        <f>O24/B24</f>
        <v>#DIV/0!</v>
      </c>
    </row>
    <row r="25" spans="1:17" ht="15" x14ac:dyDescent="0.25">
      <c r="A25" s="304" t="s">
        <v>104</v>
      </c>
      <c r="B25" s="306">
        <f t="shared" ref="B25:P25" si="4">SUM(B9:B24)</f>
        <v>0</v>
      </c>
      <c r="C25" s="295">
        <f t="shared" si="4"/>
        <v>0</v>
      </c>
      <c r="D25" s="249">
        <f t="shared" si="4"/>
        <v>0</v>
      </c>
      <c r="E25" s="249">
        <f t="shared" si="4"/>
        <v>0</v>
      </c>
      <c r="F25" s="249">
        <f t="shared" si="4"/>
        <v>0</v>
      </c>
      <c r="G25" s="249">
        <f t="shared" si="4"/>
        <v>0</v>
      </c>
      <c r="H25" s="249">
        <f t="shared" si="4"/>
        <v>0</v>
      </c>
      <c r="I25" s="249">
        <f t="shared" si="4"/>
        <v>0</v>
      </c>
      <c r="J25" s="249">
        <f t="shared" si="4"/>
        <v>0</v>
      </c>
      <c r="K25" s="249">
        <f t="shared" si="4"/>
        <v>0</v>
      </c>
      <c r="L25" s="249">
        <f t="shared" si="4"/>
        <v>0</v>
      </c>
      <c r="M25" s="249">
        <f t="shared" si="4"/>
        <v>0</v>
      </c>
      <c r="N25" s="297">
        <f t="shared" si="4"/>
        <v>0</v>
      </c>
      <c r="O25" s="314">
        <f t="shared" si="4"/>
        <v>0</v>
      </c>
      <c r="P25" s="314">
        <f t="shared" si="4"/>
        <v>0</v>
      </c>
      <c r="Q25" s="321" t="e">
        <f t="shared" si="2"/>
        <v>#DIV/0!</v>
      </c>
    </row>
    <row r="26" spans="1:17" ht="15" x14ac:dyDescent="0.25">
      <c r="A26" s="250" t="s">
        <v>16</v>
      </c>
      <c r="B26" s="328"/>
      <c r="C26" s="251"/>
      <c r="D26" s="251"/>
      <c r="E26" s="251"/>
      <c r="F26" s="251"/>
      <c r="G26" s="251"/>
      <c r="H26" s="251"/>
      <c r="I26" s="251"/>
      <c r="J26" s="251"/>
      <c r="K26" s="251"/>
      <c r="L26" s="251"/>
      <c r="M26" s="251"/>
      <c r="N26" s="298"/>
      <c r="O26" s="315"/>
      <c r="P26" s="315"/>
      <c r="Q26" s="252"/>
    </row>
    <row r="27" spans="1:17" x14ac:dyDescent="0.2">
      <c r="A27" s="253" t="str">
        <f>'Line Item Budget'!A34</f>
        <v>Rent</v>
      </c>
      <c r="B27" s="327">
        <f>'Line Item Budget'!C34</f>
        <v>0</v>
      </c>
      <c r="C27" s="284">
        <f>July!D57+July!E57</f>
        <v>0</v>
      </c>
      <c r="D27" s="284">
        <f>August!D57+August!E57</f>
        <v>0</v>
      </c>
      <c r="E27" s="284">
        <f>September!D57+September!E57</f>
        <v>0</v>
      </c>
      <c r="F27" s="284">
        <f>October!D57+October!E57</f>
        <v>0</v>
      </c>
      <c r="G27" s="285">
        <f>November!D57+November!E57</f>
        <v>0</v>
      </c>
      <c r="H27" s="285">
        <f>December!D57+December!E57</f>
        <v>0</v>
      </c>
      <c r="I27" s="285">
        <f>January!D57+January!E57</f>
        <v>0</v>
      </c>
      <c r="J27" s="285">
        <f>February!D57+February!E57</f>
        <v>0</v>
      </c>
      <c r="K27" s="285">
        <f>March!D57+March!E57</f>
        <v>0</v>
      </c>
      <c r="L27" s="285">
        <f>April!D57+April!E57</f>
        <v>0</v>
      </c>
      <c r="M27" s="285">
        <f>May!D57+May!E57</f>
        <v>0</v>
      </c>
      <c r="N27" s="294">
        <f>June!D57+June!E57</f>
        <v>0</v>
      </c>
      <c r="O27" s="313">
        <f t="shared" ref="O27:O35" si="5">SUM(C27:N27)</f>
        <v>0</v>
      </c>
      <c r="P27" s="325">
        <f t="shared" ref="P27:P35" si="6">B27-O27</f>
        <v>0</v>
      </c>
      <c r="Q27" s="248" t="e">
        <f t="shared" ref="Q27:Q35" si="7">O27/B27</f>
        <v>#DIV/0!</v>
      </c>
    </row>
    <row r="28" spans="1:17" x14ac:dyDescent="0.2">
      <c r="A28" s="253" t="str">
        <f>'Line Item Budget'!A36</f>
        <v>Utilities</v>
      </c>
      <c r="B28" s="327">
        <f>'Line Item Budget'!C36</f>
        <v>0</v>
      </c>
      <c r="C28" s="284">
        <f>July!D58+July!E58</f>
        <v>0</v>
      </c>
      <c r="D28" s="284">
        <f>August!D58+August!E58</f>
        <v>0</v>
      </c>
      <c r="E28" s="284">
        <f>September!D58+September!E58</f>
        <v>0</v>
      </c>
      <c r="F28" s="284">
        <f>October!D58+October!E58</f>
        <v>0</v>
      </c>
      <c r="G28" s="285">
        <f>November!D58+November!E58</f>
        <v>0</v>
      </c>
      <c r="H28" s="285">
        <f>December!D58+December!E58</f>
        <v>0</v>
      </c>
      <c r="I28" s="285">
        <f>January!D58+January!E58</f>
        <v>0</v>
      </c>
      <c r="J28" s="285">
        <f>February!D58+February!E58</f>
        <v>0</v>
      </c>
      <c r="K28" s="285">
        <f>March!D58+March!E58</f>
        <v>0</v>
      </c>
      <c r="L28" s="285">
        <f>April!D58+April!E58</f>
        <v>0</v>
      </c>
      <c r="M28" s="285">
        <f>May!D58+May!E58</f>
        <v>0</v>
      </c>
      <c r="N28" s="294">
        <f>June!D58+June!E58</f>
        <v>0</v>
      </c>
      <c r="O28" s="313">
        <f t="shared" si="5"/>
        <v>0</v>
      </c>
      <c r="P28" s="325">
        <f t="shared" si="6"/>
        <v>0</v>
      </c>
      <c r="Q28" s="248" t="e">
        <f t="shared" si="7"/>
        <v>#DIV/0!</v>
      </c>
    </row>
    <row r="29" spans="1:17" x14ac:dyDescent="0.2">
      <c r="A29" s="253" t="str">
        <f>'Line Item Budget'!A37</f>
        <v>Telephone / Internet</v>
      </c>
      <c r="B29" s="327">
        <f>'Line Item Budget'!C37</f>
        <v>0</v>
      </c>
      <c r="C29" s="284">
        <f>July!D59+July!E59</f>
        <v>0</v>
      </c>
      <c r="D29" s="284">
        <f>August!D59+August!E59</f>
        <v>0</v>
      </c>
      <c r="E29" s="284">
        <f>September!D59+September!E59</f>
        <v>0</v>
      </c>
      <c r="F29" s="284">
        <f>October!D59+October!E59</f>
        <v>0</v>
      </c>
      <c r="G29" s="285">
        <f>November!D59+November!E59</f>
        <v>0</v>
      </c>
      <c r="H29" s="285">
        <f>December!D59+December!E59</f>
        <v>0</v>
      </c>
      <c r="I29" s="285">
        <f>January!D59+January!E59</f>
        <v>0</v>
      </c>
      <c r="J29" s="285">
        <f>February!D59+February!E59</f>
        <v>0</v>
      </c>
      <c r="K29" s="285">
        <f>March!D59+March!E59</f>
        <v>0</v>
      </c>
      <c r="L29" s="285">
        <f>April!D59+April!E59</f>
        <v>0</v>
      </c>
      <c r="M29" s="285">
        <f>May!D59+May!E59</f>
        <v>0</v>
      </c>
      <c r="N29" s="294">
        <f>June!D59+June!E59</f>
        <v>0</v>
      </c>
      <c r="O29" s="313">
        <f t="shared" si="5"/>
        <v>0</v>
      </c>
      <c r="P29" s="325">
        <f t="shared" si="6"/>
        <v>0</v>
      </c>
      <c r="Q29" s="248" t="e">
        <f t="shared" si="7"/>
        <v>#DIV/0!</v>
      </c>
    </row>
    <row r="30" spans="1:17" x14ac:dyDescent="0.2">
      <c r="A30" s="253" t="str">
        <f>'Line Item Budget'!A38</f>
        <v>Security</v>
      </c>
      <c r="B30" s="327">
        <f>'Line Item Budget'!C38</f>
        <v>0</v>
      </c>
      <c r="C30" s="284">
        <f>July!D60+July!E60</f>
        <v>0</v>
      </c>
      <c r="D30" s="284">
        <f>August!D60+August!E60</f>
        <v>0</v>
      </c>
      <c r="E30" s="284">
        <f>September!D60+September!E60</f>
        <v>0</v>
      </c>
      <c r="F30" s="284">
        <f>October!D60+October!E60</f>
        <v>0</v>
      </c>
      <c r="G30" s="285">
        <f>November!D60+November!E60</f>
        <v>0</v>
      </c>
      <c r="H30" s="285">
        <f>December!D60+December!E60</f>
        <v>0</v>
      </c>
      <c r="I30" s="285">
        <f>January!D60+January!E60</f>
        <v>0</v>
      </c>
      <c r="J30" s="285">
        <f>February!D60+February!E60</f>
        <v>0</v>
      </c>
      <c r="K30" s="285">
        <f>March!D60+March!E60</f>
        <v>0</v>
      </c>
      <c r="L30" s="285">
        <f>April!D60+April!E60</f>
        <v>0</v>
      </c>
      <c r="M30" s="285">
        <f>May!D60+May!E60</f>
        <v>0</v>
      </c>
      <c r="N30" s="294">
        <f>June!D60+June!E60</f>
        <v>0</v>
      </c>
      <c r="O30" s="313">
        <f t="shared" si="5"/>
        <v>0</v>
      </c>
      <c r="P30" s="325">
        <f t="shared" si="6"/>
        <v>0</v>
      </c>
      <c r="Q30" s="248" t="e">
        <f t="shared" si="7"/>
        <v>#DIV/0!</v>
      </c>
    </row>
    <row r="31" spans="1:17" x14ac:dyDescent="0.2">
      <c r="A31" s="253" t="str">
        <f>'Line Item Budget'!A39</f>
        <v>Repair &amp; Maintenance</v>
      </c>
      <c r="B31" s="327">
        <f>'Line Item Budget'!C39</f>
        <v>0</v>
      </c>
      <c r="C31" s="284">
        <f>July!D61+July!E61</f>
        <v>0</v>
      </c>
      <c r="D31" s="284">
        <f>August!D61+August!E61</f>
        <v>0</v>
      </c>
      <c r="E31" s="284">
        <f>September!D61+September!E61</f>
        <v>0</v>
      </c>
      <c r="F31" s="284">
        <f>October!D61+October!E61</f>
        <v>0</v>
      </c>
      <c r="G31" s="285">
        <f>November!D61+November!E61</f>
        <v>0</v>
      </c>
      <c r="H31" s="285">
        <f>December!D61+December!E61</f>
        <v>0</v>
      </c>
      <c r="I31" s="285">
        <f>January!D61+January!E61</f>
        <v>0</v>
      </c>
      <c r="J31" s="285">
        <f>February!D61+February!E61</f>
        <v>0</v>
      </c>
      <c r="K31" s="285">
        <f>March!D61+March!E61</f>
        <v>0</v>
      </c>
      <c r="L31" s="285">
        <f>April!D61+April!E61</f>
        <v>0</v>
      </c>
      <c r="M31" s="285">
        <f>May!D61+May!E61</f>
        <v>0</v>
      </c>
      <c r="N31" s="294">
        <f>June!D61+June!E61</f>
        <v>0</v>
      </c>
      <c r="O31" s="313">
        <f t="shared" si="5"/>
        <v>0</v>
      </c>
      <c r="P31" s="325">
        <f t="shared" si="6"/>
        <v>0</v>
      </c>
      <c r="Q31" s="248" t="e">
        <f t="shared" si="7"/>
        <v>#DIV/0!</v>
      </c>
    </row>
    <row r="32" spans="1:17" x14ac:dyDescent="0.2">
      <c r="A32" s="253" t="str">
        <f>'Line Item Budget'!A40</f>
        <v>Other (define)</v>
      </c>
      <c r="B32" s="327">
        <f>'Line Item Budget'!C40</f>
        <v>0</v>
      </c>
      <c r="C32" s="284">
        <f>July!D62+July!E62</f>
        <v>0</v>
      </c>
      <c r="D32" s="284">
        <f>August!D62+August!E62</f>
        <v>0</v>
      </c>
      <c r="E32" s="284">
        <f>September!D62+September!E62</f>
        <v>0</v>
      </c>
      <c r="F32" s="284">
        <f>October!D62+October!E62</f>
        <v>0</v>
      </c>
      <c r="G32" s="285">
        <f>November!D62+November!E62</f>
        <v>0</v>
      </c>
      <c r="H32" s="285">
        <f>December!D62+December!E62</f>
        <v>0</v>
      </c>
      <c r="I32" s="285">
        <f>January!D62+January!E62</f>
        <v>0</v>
      </c>
      <c r="J32" s="285">
        <f>February!D62+February!E62</f>
        <v>0</v>
      </c>
      <c r="K32" s="285">
        <f>March!D62+March!E62</f>
        <v>0</v>
      </c>
      <c r="L32" s="285">
        <f>April!D62+April!E62</f>
        <v>0</v>
      </c>
      <c r="M32" s="285">
        <f>May!D62+May!E62</f>
        <v>0</v>
      </c>
      <c r="N32" s="294">
        <f>June!D62+June!E62</f>
        <v>0</v>
      </c>
      <c r="O32" s="313">
        <f t="shared" si="5"/>
        <v>0</v>
      </c>
      <c r="P32" s="325">
        <f t="shared" si="6"/>
        <v>0</v>
      </c>
      <c r="Q32" s="248" t="e">
        <f t="shared" si="7"/>
        <v>#DIV/0!</v>
      </c>
    </row>
    <row r="33" spans="1:17" x14ac:dyDescent="0.2">
      <c r="A33" s="253" t="str">
        <f>'Line Item Budget'!A41</f>
        <v>Other (define)</v>
      </c>
      <c r="B33" s="327">
        <f>'Line Item Budget'!C41</f>
        <v>0</v>
      </c>
      <c r="C33" s="284"/>
      <c r="D33" s="284">
        <f>August!D63+August!E63</f>
        <v>0</v>
      </c>
      <c r="E33" s="284">
        <f>September!D63+September!E63</f>
        <v>0</v>
      </c>
      <c r="F33" s="284">
        <f>October!D63+October!E63</f>
        <v>0</v>
      </c>
      <c r="G33" s="285">
        <f>November!D63+November!E63</f>
        <v>0</v>
      </c>
      <c r="H33" s="285">
        <f>December!D63+December!E63</f>
        <v>0</v>
      </c>
      <c r="I33" s="285">
        <f>January!D63+January!E63</f>
        <v>0</v>
      </c>
      <c r="J33" s="285">
        <f>February!D63+February!E63</f>
        <v>0</v>
      </c>
      <c r="K33" s="285">
        <f>March!D63+March!E63</f>
        <v>0</v>
      </c>
      <c r="L33" s="285">
        <f>April!D63+April!E63</f>
        <v>0</v>
      </c>
      <c r="M33" s="285">
        <f>May!D63+May!E63</f>
        <v>0</v>
      </c>
      <c r="N33" s="294">
        <f>June!D63+June!E63</f>
        <v>0</v>
      </c>
      <c r="O33" s="313">
        <f t="shared" si="5"/>
        <v>0</v>
      </c>
      <c r="P33" s="325">
        <f t="shared" si="6"/>
        <v>0</v>
      </c>
      <c r="Q33" s="248" t="e">
        <f t="shared" si="7"/>
        <v>#DIV/0!</v>
      </c>
    </row>
    <row r="34" spans="1:17" x14ac:dyDescent="0.2">
      <c r="A34" s="253" t="str">
        <f>'Line Item Budget'!A42</f>
        <v>Other (define)</v>
      </c>
      <c r="B34" s="327">
        <f>'Line Item Budget'!C42</f>
        <v>0</v>
      </c>
      <c r="C34" s="284">
        <f>July!D64+July!E64</f>
        <v>0</v>
      </c>
      <c r="D34" s="284">
        <f>August!D64+August!E64</f>
        <v>0</v>
      </c>
      <c r="E34" s="284">
        <f>September!D64+September!E64</f>
        <v>0</v>
      </c>
      <c r="F34" s="284">
        <f>October!D64+October!E64</f>
        <v>0</v>
      </c>
      <c r="G34" s="285">
        <f>November!D64+November!E64</f>
        <v>0</v>
      </c>
      <c r="H34" s="285">
        <f>December!D64+December!E64</f>
        <v>0</v>
      </c>
      <c r="I34" s="285">
        <f>January!D64+January!E64</f>
        <v>0</v>
      </c>
      <c r="J34" s="285">
        <f>February!D64+February!E64</f>
        <v>0</v>
      </c>
      <c r="K34" s="285">
        <f>March!D64+March!E64</f>
        <v>0</v>
      </c>
      <c r="L34" s="285">
        <f>April!D64+April!E64</f>
        <v>0</v>
      </c>
      <c r="M34" s="285">
        <f>May!D64+May!E64</f>
        <v>0</v>
      </c>
      <c r="N34" s="294">
        <f>June!D64+June!E64</f>
        <v>0</v>
      </c>
      <c r="O34" s="313">
        <f t="shared" si="5"/>
        <v>0</v>
      </c>
      <c r="P34" s="325">
        <f t="shared" si="6"/>
        <v>0</v>
      </c>
      <c r="Q34" s="248" t="e">
        <f t="shared" si="7"/>
        <v>#DIV/0!</v>
      </c>
    </row>
    <row r="35" spans="1:17" x14ac:dyDescent="0.2">
      <c r="A35" s="253" t="str">
        <f>'Line Item Budget'!A43</f>
        <v>Other (define)</v>
      </c>
      <c r="B35" s="327">
        <f>'Line Item Budget'!C43</f>
        <v>0</v>
      </c>
      <c r="C35" s="284">
        <f>July!D65+July!E65</f>
        <v>0</v>
      </c>
      <c r="D35" s="284">
        <f>August!D65+August!E65</f>
        <v>0</v>
      </c>
      <c r="E35" s="284">
        <f>September!D65+September!E65</f>
        <v>0</v>
      </c>
      <c r="F35" s="284">
        <f>October!D65+October!E65</f>
        <v>0</v>
      </c>
      <c r="G35" s="285">
        <f>November!D65+November!E65</f>
        <v>0</v>
      </c>
      <c r="H35" s="285">
        <f>December!D65+December!E65</f>
        <v>0</v>
      </c>
      <c r="I35" s="285">
        <f>January!D65+January!E65</f>
        <v>0</v>
      </c>
      <c r="J35" s="285">
        <f>February!D65+February!E65</f>
        <v>0</v>
      </c>
      <c r="K35" s="285">
        <f>March!D65+March!E65</f>
        <v>0</v>
      </c>
      <c r="L35" s="285">
        <f>April!D65+April!E65</f>
        <v>0</v>
      </c>
      <c r="M35" s="285">
        <f>May!D65+May!E65</f>
        <v>0</v>
      </c>
      <c r="N35" s="294">
        <f>June!D65+June!E65</f>
        <v>0</v>
      </c>
      <c r="O35" s="313">
        <f t="shared" si="5"/>
        <v>0</v>
      </c>
      <c r="P35" s="325">
        <f t="shared" si="6"/>
        <v>0</v>
      </c>
      <c r="Q35" s="248" t="e">
        <f t="shared" si="7"/>
        <v>#DIV/0!</v>
      </c>
    </row>
    <row r="36" spans="1:17" x14ac:dyDescent="0.2">
      <c r="A36" s="253"/>
      <c r="B36" s="327"/>
      <c r="C36" s="284"/>
      <c r="D36" s="284"/>
      <c r="E36" s="284"/>
      <c r="F36" s="285"/>
      <c r="G36" s="285"/>
      <c r="H36" s="285"/>
      <c r="I36" s="285"/>
      <c r="J36" s="285"/>
      <c r="K36" s="285"/>
      <c r="L36" s="285"/>
      <c r="M36" s="285"/>
      <c r="N36" s="294"/>
      <c r="O36" s="313"/>
      <c r="P36" s="325"/>
      <c r="Q36" s="248"/>
    </row>
    <row r="37" spans="1:17" ht="15" x14ac:dyDescent="0.25">
      <c r="A37" s="250" t="s">
        <v>11</v>
      </c>
      <c r="B37" s="327"/>
      <c r="C37" s="284"/>
      <c r="D37" s="284"/>
      <c r="E37" s="284"/>
      <c r="F37" s="285"/>
      <c r="G37" s="285"/>
      <c r="H37" s="285"/>
      <c r="I37" s="285"/>
      <c r="J37" s="285"/>
      <c r="K37" s="285"/>
      <c r="L37" s="285"/>
      <c r="M37" s="285"/>
      <c r="N37" s="294"/>
      <c r="O37" s="313"/>
      <c r="P37" s="325"/>
      <c r="Q37" s="248"/>
    </row>
    <row r="38" spans="1:17" x14ac:dyDescent="0.2">
      <c r="A38" s="253" t="str">
        <f>'Line Item Budget'!A46</f>
        <v>Medical Supplies</v>
      </c>
      <c r="B38" s="327">
        <f>'Line Item Budget'!C46</f>
        <v>0</v>
      </c>
      <c r="C38" s="284">
        <f>July!D67+July!E67</f>
        <v>0</v>
      </c>
      <c r="D38" s="284">
        <f>August!D67+August!E67</f>
        <v>0</v>
      </c>
      <c r="E38" s="284">
        <f>September!D67+September!E67</f>
        <v>0</v>
      </c>
      <c r="F38" s="284">
        <f>October!D67+October!E67</f>
        <v>0</v>
      </c>
      <c r="G38" s="285">
        <f>November!D67+November!E67</f>
        <v>0</v>
      </c>
      <c r="H38" s="285">
        <f>December!D67+December!E67</f>
        <v>0</v>
      </c>
      <c r="I38" s="285">
        <f>January!D67+January!E67</f>
        <v>0</v>
      </c>
      <c r="J38" s="285">
        <f>February!D67+February!E67</f>
        <v>0</v>
      </c>
      <c r="K38" s="285">
        <f>March!D67+March!E67</f>
        <v>0</v>
      </c>
      <c r="L38" s="285">
        <f>April!D67+April!E67</f>
        <v>0</v>
      </c>
      <c r="M38" s="285">
        <f>May!D67+May!E67</f>
        <v>0</v>
      </c>
      <c r="N38" s="294">
        <f>June!D67+June!E67</f>
        <v>0</v>
      </c>
      <c r="O38" s="313">
        <f>SUM(C38:N38)</f>
        <v>0</v>
      </c>
      <c r="P38" s="325">
        <f>B38-O38</f>
        <v>0</v>
      </c>
      <c r="Q38" s="248" t="e">
        <f>O38/B38</f>
        <v>#DIV/0!</v>
      </c>
    </row>
    <row r="39" spans="1:17" x14ac:dyDescent="0.2">
      <c r="A39" s="253" t="str">
        <f>'Line Item Budget'!A47</f>
        <v>Office supplies</v>
      </c>
      <c r="B39" s="327">
        <f>'Line Item Budget'!C47</f>
        <v>0</v>
      </c>
      <c r="C39" s="284">
        <f>July!D68+July!E68</f>
        <v>0</v>
      </c>
      <c r="D39" s="284">
        <f>August!D68+August!E68</f>
        <v>0</v>
      </c>
      <c r="E39" s="284">
        <f>September!D68+September!E68</f>
        <v>0</v>
      </c>
      <c r="F39" s="284">
        <f>October!D68+October!E68</f>
        <v>0</v>
      </c>
      <c r="G39" s="285">
        <f>November!D68+November!E68</f>
        <v>0</v>
      </c>
      <c r="H39" s="285">
        <f>December!D68+December!E68</f>
        <v>0</v>
      </c>
      <c r="I39" s="285">
        <f>January!D68+January!E68</f>
        <v>0</v>
      </c>
      <c r="J39" s="285">
        <f>February!D68+February!E68</f>
        <v>0</v>
      </c>
      <c r="K39" s="285">
        <f>March!D68+March!E68</f>
        <v>0</v>
      </c>
      <c r="L39" s="285">
        <f>April!D68+April!E68</f>
        <v>0</v>
      </c>
      <c r="M39" s="285">
        <f>May!D68+May!E68</f>
        <v>0</v>
      </c>
      <c r="N39" s="294">
        <f>June!D68+June!E68</f>
        <v>0</v>
      </c>
      <c r="O39" s="313">
        <f>SUM(C39:N39)</f>
        <v>0</v>
      </c>
      <c r="P39" s="325">
        <f>B39-O39</f>
        <v>0</v>
      </c>
      <c r="Q39" s="248" t="e">
        <f>O39/B39</f>
        <v>#DIV/0!</v>
      </c>
    </row>
    <row r="40" spans="1:17" x14ac:dyDescent="0.2">
      <c r="A40" s="253" t="str">
        <f>'Line Item Budget'!A48</f>
        <v>Patient education materials</v>
      </c>
      <c r="B40" s="327">
        <f>'Line Item Budget'!C48</f>
        <v>0</v>
      </c>
      <c r="C40" s="284">
        <f>July!D69+July!E69</f>
        <v>0</v>
      </c>
      <c r="D40" s="284">
        <f>August!D69+August!E69</f>
        <v>0</v>
      </c>
      <c r="E40" s="284">
        <f>September!D69+September!E69</f>
        <v>0</v>
      </c>
      <c r="F40" s="284">
        <f>October!D69+October!E69</f>
        <v>0</v>
      </c>
      <c r="G40" s="285">
        <f>November!D69+November!E69</f>
        <v>0</v>
      </c>
      <c r="H40" s="285">
        <f>December!D69+December!E69</f>
        <v>0</v>
      </c>
      <c r="I40" s="285">
        <f>January!D69+January!E69</f>
        <v>0</v>
      </c>
      <c r="J40" s="285">
        <f>February!D69+February!E69</f>
        <v>0</v>
      </c>
      <c r="K40" s="285">
        <f>March!D69+March!E69</f>
        <v>0</v>
      </c>
      <c r="L40" s="285">
        <f>April!D69+April!E69</f>
        <v>0</v>
      </c>
      <c r="M40" s="285">
        <f>May!D69+May!E69</f>
        <v>0</v>
      </c>
      <c r="N40" s="294">
        <f>June!D69+June!E69</f>
        <v>0</v>
      </c>
      <c r="O40" s="313">
        <f>SUM(C40:N40)</f>
        <v>0</v>
      </c>
      <c r="P40" s="325">
        <f>B40-O40</f>
        <v>0</v>
      </c>
      <c r="Q40" s="248" t="e">
        <f>O40/B40</f>
        <v>#DIV/0!</v>
      </c>
    </row>
    <row r="41" spans="1:17" x14ac:dyDescent="0.2">
      <c r="A41" s="253" t="str">
        <f>'Line Item Budget'!A49</f>
        <v>Postage and Delivery</v>
      </c>
      <c r="B41" s="327">
        <f>'Line Item Budget'!C49</f>
        <v>0</v>
      </c>
      <c r="C41" s="284">
        <f>July!D70+July!E70</f>
        <v>0</v>
      </c>
      <c r="D41" s="284">
        <f>August!D70+August!E70</f>
        <v>0</v>
      </c>
      <c r="E41" s="284">
        <f>September!D70+September!E70</f>
        <v>0</v>
      </c>
      <c r="F41" s="284">
        <f>October!D70+October!E70</f>
        <v>0</v>
      </c>
      <c r="G41" s="285">
        <f>November!D70+November!E70</f>
        <v>0</v>
      </c>
      <c r="H41" s="285">
        <f>December!D70+December!E70</f>
        <v>0</v>
      </c>
      <c r="I41" s="285">
        <f>January!D70+January!E70</f>
        <v>0</v>
      </c>
      <c r="J41" s="285">
        <f>February!D70+February!E70</f>
        <v>0</v>
      </c>
      <c r="K41" s="285">
        <f>March!D70+March!E70</f>
        <v>0</v>
      </c>
      <c r="L41" s="285">
        <f>April!D70+April!E70</f>
        <v>0</v>
      </c>
      <c r="M41" s="285">
        <f>May!D70+May!E70</f>
        <v>0</v>
      </c>
      <c r="N41" s="294">
        <f>June!D70+June!E70</f>
        <v>0</v>
      </c>
      <c r="O41" s="313">
        <f>SUM(C41:N41)</f>
        <v>0</v>
      </c>
      <c r="P41" s="325">
        <f>B41-O41</f>
        <v>0</v>
      </c>
      <c r="Q41" s="248" t="e">
        <f>O41/B41</f>
        <v>#DIV/0!</v>
      </c>
    </row>
    <row r="42" spans="1:17" x14ac:dyDescent="0.2">
      <c r="A42" s="253" t="str">
        <f>'Line Item Budget'!A50</f>
        <v>Other (define)</v>
      </c>
      <c r="B42" s="327">
        <f>'Line Item Budget'!C50</f>
        <v>0</v>
      </c>
      <c r="C42" s="284">
        <f>July!D71+July!E71</f>
        <v>0</v>
      </c>
      <c r="D42" s="284">
        <f>August!D71+August!E71</f>
        <v>0</v>
      </c>
      <c r="E42" s="284">
        <f>September!D71+September!E71</f>
        <v>0</v>
      </c>
      <c r="F42" s="284">
        <f>October!D71+October!E71</f>
        <v>0</v>
      </c>
      <c r="G42" s="285">
        <f>November!D71+November!E71</f>
        <v>0</v>
      </c>
      <c r="H42" s="285">
        <f>December!D71+December!E71</f>
        <v>0</v>
      </c>
      <c r="I42" s="285">
        <f>January!D71+January!E71</f>
        <v>0</v>
      </c>
      <c r="J42" s="285">
        <f>February!D71+February!E71</f>
        <v>0</v>
      </c>
      <c r="K42" s="285">
        <f>March!D71+March!E71</f>
        <v>0</v>
      </c>
      <c r="L42" s="285">
        <f>April!D71+April!E71</f>
        <v>0</v>
      </c>
      <c r="M42" s="285">
        <f>May!D71+May!E71</f>
        <v>0</v>
      </c>
      <c r="N42" s="294">
        <f>June!D71+June!E71</f>
        <v>0</v>
      </c>
      <c r="O42" s="313">
        <f>SUM(C42:N42)</f>
        <v>0</v>
      </c>
      <c r="P42" s="325">
        <f>B42-O42</f>
        <v>0</v>
      </c>
      <c r="Q42" s="248" t="e">
        <f>O42/B42</f>
        <v>#DIV/0!</v>
      </c>
    </row>
    <row r="43" spans="1:17" x14ac:dyDescent="0.2">
      <c r="A43" s="253"/>
      <c r="B43" s="327"/>
      <c r="C43" s="284"/>
      <c r="D43" s="284"/>
      <c r="E43" s="284"/>
      <c r="F43" s="284"/>
      <c r="G43" s="285"/>
      <c r="H43" s="285"/>
      <c r="I43" s="285"/>
      <c r="J43" s="285"/>
      <c r="K43" s="285"/>
      <c r="L43" s="285"/>
      <c r="M43" s="285"/>
      <c r="N43" s="294"/>
      <c r="O43" s="313"/>
      <c r="P43" s="325"/>
      <c r="Q43" s="248"/>
    </row>
    <row r="44" spans="1:17" ht="30" x14ac:dyDescent="0.25">
      <c r="A44" s="250" t="s">
        <v>8</v>
      </c>
      <c r="B44" s="327"/>
      <c r="C44" s="284"/>
      <c r="D44" s="284"/>
      <c r="E44" s="284"/>
      <c r="F44" s="285"/>
      <c r="G44" s="285"/>
      <c r="H44" s="285"/>
      <c r="I44" s="285"/>
      <c r="J44" s="285"/>
      <c r="K44" s="285"/>
      <c r="L44" s="285"/>
      <c r="M44" s="285"/>
      <c r="N44" s="294"/>
      <c r="O44" s="313"/>
      <c r="P44" s="325"/>
      <c r="Q44" s="248"/>
    </row>
    <row r="45" spans="1:17" x14ac:dyDescent="0.2">
      <c r="A45" s="253" t="str">
        <f>'Line Item Budget'!A53</f>
        <v>Travel</v>
      </c>
      <c r="B45" s="327">
        <f>'Line Item Budget'!C53</f>
        <v>0</v>
      </c>
      <c r="C45" s="284">
        <f>July!D73+July!E73</f>
        <v>0</v>
      </c>
      <c r="D45" s="284">
        <f>August!D73+August!E73</f>
        <v>0</v>
      </c>
      <c r="E45" s="284">
        <f>September!D73+September!E73</f>
        <v>0</v>
      </c>
      <c r="F45" s="284">
        <f>October!D73+October!E73</f>
        <v>0</v>
      </c>
      <c r="G45" s="285">
        <f>November!D73+November!E73</f>
        <v>0</v>
      </c>
      <c r="H45" s="285">
        <f>December!D73+December!E73</f>
        <v>0</v>
      </c>
      <c r="I45" s="285">
        <f>January!D73+January!E73</f>
        <v>0</v>
      </c>
      <c r="J45" s="285">
        <f>February!D73+February!E73</f>
        <v>0</v>
      </c>
      <c r="K45" s="285">
        <f>March!D73+March!E73</f>
        <v>0</v>
      </c>
      <c r="L45" s="285">
        <f>April!D73+April!E73</f>
        <v>0</v>
      </c>
      <c r="M45" s="285">
        <f>May!D73+May!E73</f>
        <v>0</v>
      </c>
      <c r="N45" s="294">
        <f>June!D73+June!E73</f>
        <v>0</v>
      </c>
      <c r="O45" s="313">
        <f>SUM(C45:N45)</f>
        <v>0</v>
      </c>
      <c r="P45" s="325">
        <f>B45-O45</f>
        <v>0</v>
      </c>
      <c r="Q45" s="248" t="e">
        <f>O45/B45</f>
        <v>#DIV/0!</v>
      </c>
    </row>
    <row r="46" spans="1:17" x14ac:dyDescent="0.2">
      <c r="A46" s="253" t="str">
        <f>'Line Item Budget'!A54</f>
        <v>Staff Development</v>
      </c>
      <c r="B46" s="327">
        <f>'Line Item Budget'!C54</f>
        <v>0</v>
      </c>
      <c r="C46" s="284">
        <f>July!D74+July!E74</f>
        <v>0</v>
      </c>
      <c r="D46" s="284">
        <f>August!D74+August!E74</f>
        <v>0</v>
      </c>
      <c r="E46" s="284">
        <f>September!D74+September!E74</f>
        <v>0</v>
      </c>
      <c r="F46" s="284">
        <f>October!D74+October!E74</f>
        <v>0</v>
      </c>
      <c r="G46" s="285">
        <f>November!D74+November!E74</f>
        <v>0</v>
      </c>
      <c r="H46" s="285">
        <f>December!D74+December!E74</f>
        <v>0</v>
      </c>
      <c r="I46" s="285">
        <f>January!D74+January!E74</f>
        <v>0</v>
      </c>
      <c r="J46" s="285">
        <f>February!D74+February!E74</f>
        <v>0</v>
      </c>
      <c r="K46" s="285">
        <f>March!D74+March!E74</f>
        <v>0</v>
      </c>
      <c r="L46" s="285">
        <f>April!D74+April!E74</f>
        <v>0</v>
      </c>
      <c r="M46" s="285">
        <f>May!D74+May!E74</f>
        <v>0</v>
      </c>
      <c r="N46" s="294">
        <f>June!D74+June!E74</f>
        <v>0</v>
      </c>
      <c r="O46" s="313">
        <f>SUM(C46:N46)</f>
        <v>0</v>
      </c>
      <c r="P46" s="325">
        <f>B46-O46</f>
        <v>0</v>
      </c>
      <c r="Q46" s="248" t="e">
        <f>O46/B46</f>
        <v>#DIV/0!</v>
      </c>
    </row>
    <row r="47" spans="1:17" x14ac:dyDescent="0.2">
      <c r="A47" s="253" t="str">
        <f>'Line Item Budget'!A55</f>
        <v>Marketing-Community Awareness</v>
      </c>
      <c r="B47" s="327">
        <f>'Line Item Budget'!C55</f>
        <v>0</v>
      </c>
      <c r="C47" s="284">
        <f>July!D75+July!E75</f>
        <v>0</v>
      </c>
      <c r="D47" s="284">
        <f>August!D75+August!E75</f>
        <v>0</v>
      </c>
      <c r="E47" s="284">
        <f>September!D75+September!E75</f>
        <v>0</v>
      </c>
      <c r="F47" s="284">
        <f>October!D75+October!E75</f>
        <v>0</v>
      </c>
      <c r="G47" s="285">
        <f>November!D75+November!E75</f>
        <v>0</v>
      </c>
      <c r="H47" s="285">
        <f>December!D75+December!E75</f>
        <v>0</v>
      </c>
      <c r="I47" s="285">
        <f>January!D75+January!E75</f>
        <v>0</v>
      </c>
      <c r="J47" s="285">
        <f>February!D75+February!E75</f>
        <v>0</v>
      </c>
      <c r="K47" s="285">
        <f>March!D75+March!E75</f>
        <v>0</v>
      </c>
      <c r="L47" s="285">
        <f>April!D75+April!E75</f>
        <v>0</v>
      </c>
      <c r="M47" s="285">
        <f>May!D75+May!E75</f>
        <v>0</v>
      </c>
      <c r="N47" s="294">
        <f>June!D75+June!E75</f>
        <v>0</v>
      </c>
      <c r="O47" s="313">
        <f>SUM(C47:N47)</f>
        <v>0</v>
      </c>
      <c r="P47" s="325">
        <f>B47-O47</f>
        <v>0</v>
      </c>
      <c r="Q47" s="248" t="e">
        <f>O47/B47</f>
        <v>#DIV/0!</v>
      </c>
    </row>
    <row r="48" spans="1:17" ht="28.5" x14ac:dyDescent="0.2">
      <c r="A48" s="253" t="str">
        <f>'Line Item Budget'!A56</f>
        <v>Professional Services (Legal, IT, Accounting, Payroll)</v>
      </c>
      <c r="B48" s="327">
        <f>'Line Item Budget'!C56</f>
        <v>0</v>
      </c>
      <c r="C48" s="284">
        <f>July!D76+July!E76</f>
        <v>0</v>
      </c>
      <c r="D48" s="284">
        <f>August!D76+August!E76</f>
        <v>0</v>
      </c>
      <c r="E48" s="284">
        <f>September!D76+September!E76</f>
        <v>0</v>
      </c>
      <c r="F48" s="284">
        <f>October!D76+October!E76</f>
        <v>0</v>
      </c>
      <c r="G48" s="285">
        <f>November!D76+November!E76</f>
        <v>0</v>
      </c>
      <c r="H48" s="285">
        <f>December!D76+December!E76</f>
        <v>0</v>
      </c>
      <c r="I48" s="285">
        <f>January!D76+January!E76</f>
        <v>0</v>
      </c>
      <c r="J48" s="285">
        <f>February!D76+February!E76</f>
        <v>0</v>
      </c>
      <c r="K48" s="285">
        <f>March!D76+March!E76</f>
        <v>0</v>
      </c>
      <c r="L48" s="285">
        <f>April!D76+April!E76</f>
        <v>0</v>
      </c>
      <c r="M48" s="285">
        <f>May!D76+May!E76</f>
        <v>0</v>
      </c>
      <c r="N48" s="294">
        <f>June!D76+June!E76</f>
        <v>0</v>
      </c>
      <c r="O48" s="313">
        <f>SUM(C48:N48)</f>
        <v>0</v>
      </c>
      <c r="P48" s="325">
        <f>B48-O48</f>
        <v>0</v>
      </c>
      <c r="Q48" s="248" t="e">
        <f>O48/B48</f>
        <v>#DIV/0!</v>
      </c>
    </row>
    <row r="49" spans="1:17" x14ac:dyDescent="0.2">
      <c r="A49" s="253" t="str">
        <f>'Line Item Budget'!A57</f>
        <v>Other (define)</v>
      </c>
      <c r="B49" s="327">
        <f>'Line Item Budget'!C57</f>
        <v>0</v>
      </c>
      <c r="C49" s="284">
        <f>July!D77+July!E77</f>
        <v>0</v>
      </c>
      <c r="D49" s="284">
        <f>August!D77+August!E77</f>
        <v>0</v>
      </c>
      <c r="E49" s="284">
        <f>September!D77+September!E77</f>
        <v>0</v>
      </c>
      <c r="F49" s="284">
        <f>October!D77+October!E77</f>
        <v>0</v>
      </c>
      <c r="G49" s="285">
        <f>November!D77+November!E77</f>
        <v>0</v>
      </c>
      <c r="H49" s="285">
        <f>December!D77+December!E77</f>
        <v>0</v>
      </c>
      <c r="I49" s="285">
        <f>January!D77+January!E77</f>
        <v>0</v>
      </c>
      <c r="J49" s="285">
        <f>February!D77+February!E77</f>
        <v>0</v>
      </c>
      <c r="K49" s="285">
        <f>March!D77+March!E77</f>
        <v>0</v>
      </c>
      <c r="L49" s="285">
        <f>April!D77+April!E77</f>
        <v>0</v>
      </c>
      <c r="M49" s="285">
        <f>May!D77+May!E77</f>
        <v>0</v>
      </c>
      <c r="N49" s="294">
        <f>June!D77+June!E77</f>
        <v>0</v>
      </c>
      <c r="O49" s="313">
        <f>SUM(C49:N49)</f>
        <v>0</v>
      </c>
      <c r="P49" s="325">
        <f>B49-O49</f>
        <v>0</v>
      </c>
      <c r="Q49" s="248" t="e">
        <f>O49/B49</f>
        <v>#DIV/0!</v>
      </c>
    </row>
    <row r="50" spans="1:17" x14ac:dyDescent="0.2">
      <c r="A50" s="396"/>
      <c r="B50" s="327" t="s">
        <v>4</v>
      </c>
      <c r="C50" s="284"/>
      <c r="D50" s="284"/>
      <c r="E50" s="284"/>
      <c r="F50" s="284"/>
      <c r="G50" s="285"/>
      <c r="H50" s="285"/>
      <c r="I50" s="285"/>
      <c r="J50" s="285"/>
      <c r="K50" s="285"/>
      <c r="L50" s="285"/>
      <c r="M50" s="285"/>
      <c r="N50" s="294"/>
      <c r="O50" s="313"/>
      <c r="P50" s="325"/>
      <c r="Q50" s="248"/>
    </row>
    <row r="51" spans="1:17" ht="15" x14ac:dyDescent="0.25">
      <c r="A51" s="307" t="s">
        <v>104</v>
      </c>
      <c r="B51" s="309">
        <f t="shared" ref="B51:P51" si="8">SUM(B27:B50)</f>
        <v>0</v>
      </c>
      <c r="C51" s="296">
        <f t="shared" si="8"/>
        <v>0</v>
      </c>
      <c r="D51" s="254">
        <f t="shared" si="8"/>
        <v>0</v>
      </c>
      <c r="E51" s="254">
        <f t="shared" si="8"/>
        <v>0</v>
      </c>
      <c r="F51" s="254">
        <f t="shared" si="8"/>
        <v>0</v>
      </c>
      <c r="G51" s="254">
        <f t="shared" si="8"/>
        <v>0</v>
      </c>
      <c r="H51" s="254">
        <f t="shared" si="8"/>
        <v>0</v>
      </c>
      <c r="I51" s="254">
        <f t="shared" si="8"/>
        <v>0</v>
      </c>
      <c r="J51" s="254">
        <f t="shared" si="8"/>
        <v>0</v>
      </c>
      <c r="K51" s="254">
        <f t="shared" si="8"/>
        <v>0</v>
      </c>
      <c r="L51" s="254">
        <f t="shared" si="8"/>
        <v>0</v>
      </c>
      <c r="M51" s="254">
        <f t="shared" si="8"/>
        <v>0</v>
      </c>
      <c r="N51" s="299">
        <f t="shared" si="8"/>
        <v>0</v>
      </c>
      <c r="O51" s="316">
        <f t="shared" si="8"/>
        <v>0</v>
      </c>
      <c r="P51" s="316">
        <f t="shared" si="8"/>
        <v>0</v>
      </c>
      <c r="Q51" s="322" t="e">
        <f>O51/B51</f>
        <v>#DIV/0!</v>
      </c>
    </row>
    <row r="52" spans="1:17" ht="15" x14ac:dyDescent="0.25">
      <c r="A52" s="255"/>
      <c r="B52" s="328"/>
      <c r="C52" s="256"/>
      <c r="D52" s="256"/>
      <c r="E52" s="256"/>
      <c r="F52" s="256"/>
      <c r="G52" s="256"/>
      <c r="H52" s="256"/>
      <c r="I52" s="256"/>
      <c r="J52" s="256"/>
      <c r="K52" s="256"/>
      <c r="L52" s="256"/>
      <c r="M52" s="256"/>
      <c r="N52" s="300"/>
      <c r="O52" s="317"/>
      <c r="P52" s="317"/>
      <c r="Q52" s="257"/>
    </row>
    <row r="53" spans="1:17" ht="15" x14ac:dyDescent="0.25">
      <c r="A53" s="245" t="s">
        <v>2</v>
      </c>
      <c r="B53" s="305"/>
      <c r="C53" s="258"/>
      <c r="D53" s="258"/>
      <c r="E53" s="258"/>
      <c r="F53" s="258"/>
      <c r="G53" s="258"/>
      <c r="H53" s="258"/>
      <c r="I53" s="258"/>
      <c r="J53" s="258"/>
      <c r="K53" s="258"/>
      <c r="L53" s="258"/>
      <c r="M53" s="258"/>
      <c r="N53" s="301"/>
      <c r="O53" s="318"/>
      <c r="P53" s="318"/>
      <c r="Q53" s="259"/>
    </row>
    <row r="54" spans="1:17" x14ac:dyDescent="0.2">
      <c r="A54" s="397" t="str">
        <f>'Line Item Budget'!A60</f>
        <v>Define -</v>
      </c>
      <c r="B54" s="327">
        <f>'Line Item Budget'!C60</f>
        <v>0</v>
      </c>
      <c r="C54" s="284">
        <f>July!D84+July!E84</f>
        <v>0</v>
      </c>
      <c r="D54" s="284">
        <f>August!D84+August!E84</f>
        <v>0</v>
      </c>
      <c r="E54" s="284">
        <f>September!D84+September!E84</f>
        <v>0</v>
      </c>
      <c r="F54" s="284">
        <f>October!D84+October!E84</f>
        <v>0</v>
      </c>
      <c r="G54" s="285">
        <f>November!D84+November!E84</f>
        <v>0</v>
      </c>
      <c r="H54" s="285">
        <f>December!D84+December!E84</f>
        <v>0</v>
      </c>
      <c r="I54" s="285">
        <f>January!D84+January!E84</f>
        <v>0</v>
      </c>
      <c r="J54" s="285">
        <f>February!D84+February!E84</f>
        <v>0</v>
      </c>
      <c r="K54" s="285">
        <f>March!D84+March!E84</f>
        <v>0</v>
      </c>
      <c r="L54" s="285">
        <f>April!D84+April!E84</f>
        <v>0</v>
      </c>
      <c r="M54" s="285">
        <f>May!D84+May!E84</f>
        <v>0</v>
      </c>
      <c r="N54" s="294">
        <f>June!D84+June!E84</f>
        <v>0</v>
      </c>
      <c r="O54" s="313">
        <f t="shared" ref="O54:O59" si="9">SUM(C54:N54)</f>
        <v>0</v>
      </c>
      <c r="P54" s="325">
        <f t="shared" ref="P54:P59" si="10">B54-O54</f>
        <v>0</v>
      </c>
      <c r="Q54" s="248" t="e">
        <f t="shared" ref="Q54:Q60" si="11">O54/B54</f>
        <v>#DIV/0!</v>
      </c>
    </row>
    <row r="55" spans="1:17" x14ac:dyDescent="0.2">
      <c r="A55" s="397" t="str">
        <f>'Line Item Budget'!A61</f>
        <v>Define -</v>
      </c>
      <c r="B55" s="327">
        <f>'Line Item Budget'!C61</f>
        <v>0</v>
      </c>
      <c r="C55" s="284">
        <f>July!D85+July!E85</f>
        <v>0</v>
      </c>
      <c r="D55" s="284">
        <f>August!D85+August!E85</f>
        <v>0</v>
      </c>
      <c r="E55" s="284">
        <f>September!D85+September!E85</f>
        <v>0</v>
      </c>
      <c r="F55" s="284">
        <f>October!D85+October!E85</f>
        <v>0</v>
      </c>
      <c r="G55" s="285">
        <f>November!D85+November!E85</f>
        <v>0</v>
      </c>
      <c r="H55" s="285">
        <f>December!D85+December!E85</f>
        <v>0</v>
      </c>
      <c r="I55" s="285">
        <f>January!D85+January!E85</f>
        <v>0</v>
      </c>
      <c r="J55" s="285">
        <f>February!D85+February!E85</f>
        <v>0</v>
      </c>
      <c r="K55" s="285">
        <f>March!D85+March!E85</f>
        <v>0</v>
      </c>
      <c r="L55" s="285">
        <f>April!D85+April!E85</f>
        <v>0</v>
      </c>
      <c r="M55" s="285">
        <f>May!D85+May!E85</f>
        <v>0</v>
      </c>
      <c r="N55" s="294">
        <f>June!D85+June!E85</f>
        <v>0</v>
      </c>
      <c r="O55" s="313">
        <f t="shared" si="9"/>
        <v>0</v>
      </c>
      <c r="P55" s="325">
        <f t="shared" si="10"/>
        <v>0</v>
      </c>
      <c r="Q55" s="248" t="e">
        <f t="shared" si="11"/>
        <v>#DIV/0!</v>
      </c>
    </row>
    <row r="56" spans="1:17" x14ac:dyDescent="0.2">
      <c r="A56" s="397" t="str">
        <f>'Line Item Budget'!A62</f>
        <v>Define -</v>
      </c>
      <c r="B56" s="327">
        <f>'Line Item Budget'!C62</f>
        <v>0</v>
      </c>
      <c r="C56" s="284">
        <f>July!D86+July!E86</f>
        <v>0</v>
      </c>
      <c r="D56" s="284">
        <f>August!D86+August!E86</f>
        <v>0</v>
      </c>
      <c r="E56" s="284">
        <f>September!D86+September!E86</f>
        <v>0</v>
      </c>
      <c r="F56" s="284">
        <f>October!D86+October!E86</f>
        <v>0</v>
      </c>
      <c r="G56" s="285">
        <f>November!D86+November!E86</f>
        <v>0</v>
      </c>
      <c r="H56" s="285">
        <f>December!D86+December!E86</f>
        <v>0</v>
      </c>
      <c r="I56" s="285">
        <f>January!D86+January!E86</f>
        <v>0</v>
      </c>
      <c r="J56" s="285">
        <f>February!D86+February!E86</f>
        <v>0</v>
      </c>
      <c r="K56" s="285">
        <f>March!D86+March!E86</f>
        <v>0</v>
      </c>
      <c r="L56" s="285">
        <f>April!D86+April!E86</f>
        <v>0</v>
      </c>
      <c r="M56" s="285">
        <f>May!D86+May!E86</f>
        <v>0</v>
      </c>
      <c r="N56" s="294">
        <f>June!D86+June!E86</f>
        <v>0</v>
      </c>
      <c r="O56" s="313">
        <f t="shared" si="9"/>
        <v>0</v>
      </c>
      <c r="P56" s="325">
        <f t="shared" si="10"/>
        <v>0</v>
      </c>
      <c r="Q56" s="248" t="e">
        <f t="shared" si="11"/>
        <v>#DIV/0!</v>
      </c>
    </row>
    <row r="57" spans="1:17" x14ac:dyDescent="0.2">
      <c r="A57" s="397" t="str">
        <f>'Line Item Budget'!A63</f>
        <v>Define -</v>
      </c>
      <c r="B57" s="327">
        <f>'Line Item Budget'!C63</f>
        <v>0</v>
      </c>
      <c r="C57" s="284">
        <f>July!D87+July!E87</f>
        <v>0</v>
      </c>
      <c r="D57" s="284">
        <f>August!D87+August!E87</f>
        <v>0</v>
      </c>
      <c r="E57" s="284">
        <f>September!D87+September!E87</f>
        <v>0</v>
      </c>
      <c r="F57" s="284">
        <f>October!D87+October!E87</f>
        <v>0</v>
      </c>
      <c r="G57" s="285">
        <f>November!D87+November!E87</f>
        <v>0</v>
      </c>
      <c r="H57" s="285">
        <f>December!D87+December!E87</f>
        <v>0</v>
      </c>
      <c r="I57" s="285">
        <f>January!D87+January!E87</f>
        <v>0</v>
      </c>
      <c r="J57" s="285">
        <f>February!D87+February!E87</f>
        <v>0</v>
      </c>
      <c r="K57" s="285">
        <f>March!D87+March!E87</f>
        <v>0</v>
      </c>
      <c r="L57" s="285">
        <f>April!D87+April!E87</f>
        <v>0</v>
      </c>
      <c r="M57" s="285">
        <f>May!D87+May!E87</f>
        <v>0</v>
      </c>
      <c r="N57" s="294">
        <f>June!D87+June!E87</f>
        <v>0</v>
      </c>
      <c r="O57" s="313">
        <f t="shared" si="9"/>
        <v>0</v>
      </c>
      <c r="P57" s="325">
        <f t="shared" si="10"/>
        <v>0</v>
      </c>
      <c r="Q57" s="248" t="e">
        <f t="shared" si="11"/>
        <v>#DIV/0!</v>
      </c>
    </row>
    <row r="58" spans="1:17" x14ac:dyDescent="0.2">
      <c r="A58" s="397" t="str">
        <f>'Line Item Budget'!A64</f>
        <v>Define -</v>
      </c>
      <c r="B58" s="327">
        <f>'Line Item Budget'!C64</f>
        <v>0</v>
      </c>
      <c r="C58" s="284">
        <f>July!D88+July!E88</f>
        <v>0</v>
      </c>
      <c r="D58" s="284">
        <f>August!D88+August!E88</f>
        <v>0</v>
      </c>
      <c r="E58" s="284">
        <f>September!D88+September!E88</f>
        <v>0</v>
      </c>
      <c r="F58" s="284">
        <f>October!D88+October!E88</f>
        <v>0</v>
      </c>
      <c r="G58" s="285">
        <f>November!D88+November!E88</f>
        <v>0</v>
      </c>
      <c r="H58" s="285">
        <f>December!D88+December!E88</f>
        <v>0</v>
      </c>
      <c r="I58" s="285">
        <f>January!D88+January!E88</f>
        <v>0</v>
      </c>
      <c r="J58" s="285">
        <f>February!D88+February!E88</f>
        <v>0</v>
      </c>
      <c r="K58" s="285">
        <f>March!D88+March!E88</f>
        <v>0</v>
      </c>
      <c r="L58" s="285">
        <f>April!D88+April!E88</f>
        <v>0</v>
      </c>
      <c r="M58" s="285">
        <f>May!D88+May!E88</f>
        <v>0</v>
      </c>
      <c r="N58" s="294">
        <f>June!D88+June!E88</f>
        <v>0</v>
      </c>
      <c r="O58" s="313">
        <f t="shared" si="9"/>
        <v>0</v>
      </c>
      <c r="P58" s="325">
        <f t="shared" si="10"/>
        <v>0</v>
      </c>
      <c r="Q58" s="248" t="e">
        <f t="shared" si="11"/>
        <v>#DIV/0!</v>
      </c>
    </row>
    <row r="59" spans="1:17" x14ac:dyDescent="0.2">
      <c r="A59" s="397" t="str">
        <f>'Line Item Budget'!A65</f>
        <v>Define -</v>
      </c>
      <c r="B59" s="327">
        <f>'Line Item Budget'!C65</f>
        <v>0</v>
      </c>
      <c r="C59" s="284">
        <f>July!D89+July!E89</f>
        <v>0</v>
      </c>
      <c r="D59" s="284">
        <f>August!D89+August!E89</f>
        <v>0</v>
      </c>
      <c r="E59" s="284">
        <f>September!D89+September!E89</f>
        <v>0</v>
      </c>
      <c r="F59" s="284">
        <f>October!D89+October!E89</f>
        <v>0</v>
      </c>
      <c r="G59" s="285">
        <f>November!D89+November!E89</f>
        <v>0</v>
      </c>
      <c r="H59" s="285">
        <f>December!D89+December!E89</f>
        <v>0</v>
      </c>
      <c r="I59" s="285">
        <f>January!D89+January!E89</f>
        <v>0</v>
      </c>
      <c r="J59" s="285">
        <f>February!D89+February!E89</f>
        <v>0</v>
      </c>
      <c r="K59" s="285">
        <f>March!D89+March!E89</f>
        <v>0</v>
      </c>
      <c r="L59" s="285">
        <f>April!D89+April!E89</f>
        <v>0</v>
      </c>
      <c r="M59" s="285">
        <f>May!D89+May!E89</f>
        <v>0</v>
      </c>
      <c r="N59" s="294">
        <f>June!D89+June!E89</f>
        <v>0</v>
      </c>
      <c r="O59" s="313">
        <f t="shared" si="9"/>
        <v>0</v>
      </c>
      <c r="P59" s="325">
        <f t="shared" si="10"/>
        <v>0</v>
      </c>
      <c r="Q59" s="248" t="e">
        <f t="shared" si="11"/>
        <v>#DIV/0!</v>
      </c>
    </row>
    <row r="60" spans="1:17" ht="15" x14ac:dyDescent="0.25">
      <c r="A60" s="307" t="s">
        <v>104</v>
      </c>
      <c r="B60" s="310">
        <f>SUM(B54:B59)</f>
        <v>0</v>
      </c>
      <c r="C60" s="296">
        <f>SUM(C54:C59)</f>
        <v>0</v>
      </c>
      <c r="D60" s="254">
        <f t="shared" ref="D60:P60" si="12">SUM(D54:D56)</f>
        <v>0</v>
      </c>
      <c r="E60" s="254">
        <f t="shared" si="12"/>
        <v>0</v>
      </c>
      <c r="F60" s="254">
        <f t="shared" si="12"/>
        <v>0</v>
      </c>
      <c r="G60" s="254">
        <f t="shared" si="12"/>
        <v>0</v>
      </c>
      <c r="H60" s="254">
        <f t="shared" si="12"/>
        <v>0</v>
      </c>
      <c r="I60" s="254">
        <f t="shared" si="12"/>
        <v>0</v>
      </c>
      <c r="J60" s="254">
        <f t="shared" si="12"/>
        <v>0</v>
      </c>
      <c r="K60" s="254">
        <f t="shared" si="12"/>
        <v>0</v>
      </c>
      <c r="L60" s="254">
        <f t="shared" si="12"/>
        <v>0</v>
      </c>
      <c r="M60" s="254">
        <f t="shared" si="12"/>
        <v>0</v>
      </c>
      <c r="N60" s="299">
        <f t="shared" si="12"/>
        <v>0</v>
      </c>
      <c r="O60" s="316">
        <f t="shared" si="12"/>
        <v>0</v>
      </c>
      <c r="P60" s="316">
        <f t="shared" si="12"/>
        <v>0</v>
      </c>
      <c r="Q60" s="322" t="e">
        <f t="shared" si="11"/>
        <v>#DIV/0!</v>
      </c>
    </row>
    <row r="61" spans="1:17" x14ac:dyDescent="0.2">
      <c r="A61" s="398"/>
      <c r="B61" s="329"/>
      <c r="C61" s="260"/>
      <c r="D61" s="260"/>
      <c r="E61" s="260"/>
      <c r="F61" s="260"/>
      <c r="G61" s="260"/>
      <c r="H61" s="260"/>
      <c r="I61" s="260"/>
      <c r="J61" s="260"/>
      <c r="K61" s="260"/>
      <c r="L61" s="260"/>
      <c r="M61" s="260"/>
      <c r="N61" s="302"/>
      <c r="O61" s="319"/>
      <c r="P61" s="319"/>
      <c r="Q61" s="261"/>
    </row>
    <row r="62" spans="1:17" ht="23.25" customHeight="1" thickBot="1" x14ac:dyDescent="0.3">
      <c r="A62" s="399" t="s">
        <v>0</v>
      </c>
      <c r="B62" s="311">
        <f>B25+B51+B60</f>
        <v>0</v>
      </c>
      <c r="C62" s="308">
        <f t="shared" ref="C62:P62" si="13">C25+C51+C60</f>
        <v>0</v>
      </c>
      <c r="D62" s="262">
        <f t="shared" si="13"/>
        <v>0</v>
      </c>
      <c r="E62" s="262">
        <f t="shared" si="13"/>
        <v>0</v>
      </c>
      <c r="F62" s="262">
        <f t="shared" si="13"/>
        <v>0</v>
      </c>
      <c r="G62" s="262">
        <f t="shared" si="13"/>
        <v>0</v>
      </c>
      <c r="H62" s="262">
        <f t="shared" si="13"/>
        <v>0</v>
      </c>
      <c r="I62" s="262">
        <f t="shared" si="13"/>
        <v>0</v>
      </c>
      <c r="J62" s="263">
        <f t="shared" si="13"/>
        <v>0</v>
      </c>
      <c r="K62" s="263">
        <f t="shared" si="13"/>
        <v>0</v>
      </c>
      <c r="L62" s="263">
        <f t="shared" si="13"/>
        <v>0</v>
      </c>
      <c r="M62" s="263">
        <f t="shared" si="13"/>
        <v>0</v>
      </c>
      <c r="N62" s="303">
        <f t="shared" si="13"/>
        <v>0</v>
      </c>
      <c r="O62" s="320">
        <f t="shared" si="13"/>
        <v>0</v>
      </c>
      <c r="P62" s="320">
        <f t="shared" si="13"/>
        <v>0</v>
      </c>
      <c r="Q62" s="323" t="e">
        <f>O62/B62</f>
        <v>#DIV/0!</v>
      </c>
    </row>
    <row r="63" spans="1:17" s="265" customFormat="1" ht="33.75" customHeight="1" thickTop="1" x14ac:dyDescent="0.25">
      <c r="A63" s="548" t="s">
        <v>109</v>
      </c>
      <c r="B63" s="549"/>
      <c r="C63" s="548"/>
      <c r="D63" s="548"/>
      <c r="E63" s="548"/>
      <c r="F63" s="548"/>
      <c r="G63" s="548"/>
      <c r="H63" s="548"/>
      <c r="I63" s="550"/>
      <c r="J63" s="537" t="s">
        <v>119</v>
      </c>
      <c r="K63" s="538"/>
      <c r="L63" s="264" t="s">
        <v>113</v>
      </c>
      <c r="M63" s="264" t="s">
        <v>114</v>
      </c>
      <c r="N63" s="557" t="s">
        <v>115</v>
      </c>
      <c r="O63" s="557"/>
      <c r="P63" s="557"/>
      <c r="Q63" s="558"/>
    </row>
    <row r="64" spans="1:17" s="265" customFormat="1" ht="33.75" customHeight="1" x14ac:dyDescent="0.2">
      <c r="A64" s="549"/>
      <c r="B64" s="549"/>
      <c r="C64" s="549"/>
      <c r="D64" s="549"/>
      <c r="E64" s="549"/>
      <c r="F64" s="549"/>
      <c r="G64" s="549"/>
      <c r="H64" s="549"/>
      <c r="I64" s="551"/>
      <c r="J64" s="539"/>
      <c r="K64" s="540"/>
      <c r="L64" s="266"/>
      <c r="M64" s="266"/>
      <c r="N64" s="559"/>
      <c r="O64" s="559"/>
      <c r="P64" s="559"/>
      <c r="Q64" s="560"/>
    </row>
    <row r="65" spans="1:17" s="265" customFormat="1" ht="33.950000000000003" customHeight="1" x14ac:dyDescent="0.2">
      <c r="A65" s="267" t="s">
        <v>110</v>
      </c>
      <c r="B65" s="268"/>
      <c r="C65" s="268"/>
      <c r="D65" s="269"/>
      <c r="E65" s="269"/>
      <c r="F65" s="269"/>
      <c r="G65" s="269"/>
      <c r="H65" s="269"/>
      <c r="I65" s="239"/>
      <c r="J65" s="565"/>
      <c r="K65" s="566"/>
      <c r="L65" s="266"/>
      <c r="M65" s="266"/>
      <c r="N65" s="543"/>
      <c r="O65" s="543"/>
      <c r="P65" s="543"/>
      <c r="Q65" s="544"/>
    </row>
    <row r="66" spans="1:17" s="265" customFormat="1" ht="33.950000000000003" customHeight="1" x14ac:dyDescent="0.2">
      <c r="A66" s="270" t="s">
        <v>111</v>
      </c>
      <c r="B66" s="271"/>
      <c r="C66" s="271"/>
      <c r="D66" s="272"/>
      <c r="E66" s="272"/>
      <c r="F66" s="272"/>
      <c r="G66" s="272"/>
      <c r="H66" s="272"/>
      <c r="I66" s="239"/>
      <c r="J66" s="541"/>
      <c r="K66" s="542"/>
      <c r="L66" s="273"/>
      <c r="M66" s="273"/>
      <c r="N66" s="561"/>
      <c r="O66" s="561"/>
      <c r="P66" s="561"/>
      <c r="Q66" s="562"/>
    </row>
    <row r="67" spans="1:17" s="265" customFormat="1" ht="33.950000000000003" customHeight="1" thickBot="1" x14ac:dyDescent="0.25">
      <c r="A67" s="274" t="s">
        <v>112</v>
      </c>
      <c r="B67" s="275"/>
      <c r="C67" s="275"/>
      <c r="D67" s="272"/>
      <c r="E67" s="272"/>
      <c r="F67" s="272"/>
      <c r="G67" s="272" t="s">
        <v>118</v>
      </c>
      <c r="H67" s="272"/>
      <c r="I67" s="239"/>
      <c r="J67" s="555"/>
      <c r="K67" s="556"/>
      <c r="L67" s="276"/>
      <c r="M67" s="276"/>
      <c r="N67" s="563"/>
      <c r="O67" s="563"/>
      <c r="P67" s="563"/>
      <c r="Q67" s="564"/>
    </row>
    <row r="68" spans="1:17" s="265" customFormat="1" x14ac:dyDescent="0.2">
      <c r="I68" s="239"/>
    </row>
    <row r="69" spans="1:17" x14ac:dyDescent="0.2">
      <c r="J69" s="265"/>
      <c r="K69" s="265"/>
      <c r="L69" s="265"/>
      <c r="M69" s="265"/>
      <c r="N69" s="265"/>
      <c r="O69" s="265"/>
    </row>
  </sheetData>
  <sheetProtection selectLockedCells="1"/>
  <mergeCells count="20">
    <mergeCell ref="J67:K67"/>
    <mergeCell ref="N63:Q63"/>
    <mergeCell ref="N64:Q64"/>
    <mergeCell ref="N66:Q66"/>
    <mergeCell ref="N67:Q67"/>
    <mergeCell ref="J65:K65"/>
    <mergeCell ref="A1:Q1"/>
    <mergeCell ref="A3:Q3"/>
    <mergeCell ref="J63:K63"/>
    <mergeCell ref="J64:K64"/>
    <mergeCell ref="J66:K66"/>
    <mergeCell ref="N65:Q65"/>
    <mergeCell ref="L4:M5"/>
    <mergeCell ref="N4:Q5"/>
    <mergeCell ref="A63:I64"/>
    <mergeCell ref="A2:Q2"/>
    <mergeCell ref="C4:F4"/>
    <mergeCell ref="H4:K4"/>
    <mergeCell ref="I5:K5"/>
    <mergeCell ref="G5:H5"/>
  </mergeCells>
  <conditionalFormatting sqref="P25:P60 P9:P21">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pageSetUpPr fitToPage="1"/>
  </sheetPr>
  <dimension ref="A1:N93"/>
  <sheetViews>
    <sheetView showGridLines="0" topLeftCell="A1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0" width="9.140625" style="90" customWidth="1"/>
    <col min="11"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64</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x14ac:dyDescent="0.25">
      <c r="A12" s="169"/>
      <c r="B12" s="171"/>
      <c r="C12" s="171"/>
      <c r="D12" s="171"/>
      <c r="E12" s="103"/>
      <c r="F12" s="103"/>
      <c r="G12" s="103"/>
      <c r="H12" s="168"/>
    </row>
    <row r="13" spans="1:14" ht="30" x14ac:dyDescent="0.25">
      <c r="A13" s="590" t="s">
        <v>41</v>
      </c>
      <c r="B13" s="591"/>
      <c r="C13" s="124" t="s">
        <v>36</v>
      </c>
      <c r="D13" s="124" t="s">
        <v>35</v>
      </c>
      <c r="E13" s="333" t="s">
        <v>103</v>
      </c>
      <c r="F13" s="330" t="s">
        <v>23</v>
      </c>
      <c r="G13" s="127" t="s">
        <v>22</v>
      </c>
      <c r="H13" s="172" t="s">
        <v>21</v>
      </c>
    </row>
    <row r="14" spans="1:14" x14ac:dyDescent="0.25">
      <c r="A14" s="169"/>
      <c r="B14" s="108" t="str">
        <f>Personnel!B13</f>
        <v>Define</v>
      </c>
      <c r="C14" s="109">
        <f>Personnel!B18</f>
        <v>0</v>
      </c>
      <c r="D14" s="135"/>
      <c r="E14" s="334"/>
      <c r="F14" s="331">
        <f>D14+E14</f>
        <v>0</v>
      </c>
      <c r="G14" s="85">
        <f>C14-F14</f>
        <v>0</v>
      </c>
      <c r="H14" s="173" t="e">
        <f>F14/C14</f>
        <v>#DIV/0!</v>
      </c>
    </row>
    <row r="15" spans="1:14" x14ac:dyDescent="0.25">
      <c r="A15" s="169"/>
      <c r="B15" s="110" t="str">
        <f>Personnel!C13</f>
        <v>Define</v>
      </c>
      <c r="C15" s="109">
        <f>Personnel!C18</f>
        <v>0</v>
      </c>
      <c r="D15" s="136"/>
      <c r="E15" s="334"/>
      <c r="F15" s="331">
        <f t="shared" ref="F15:F23" si="0">D15+E15</f>
        <v>0</v>
      </c>
      <c r="G15" s="85">
        <f t="shared" ref="G15:G23" si="1">C15-F15</f>
        <v>0</v>
      </c>
      <c r="H15" s="173" t="e">
        <f>F15/C15</f>
        <v>#DIV/0!</v>
      </c>
    </row>
    <row r="16" spans="1:14" x14ac:dyDescent="0.25">
      <c r="A16" s="169"/>
      <c r="B16" s="108" t="str">
        <f>Personnel!D13</f>
        <v>Define</v>
      </c>
      <c r="C16" s="109">
        <f>Personnel!D18</f>
        <v>0</v>
      </c>
      <c r="D16" s="136"/>
      <c r="E16" s="334"/>
      <c r="F16" s="331">
        <f t="shared" si="0"/>
        <v>0</v>
      </c>
      <c r="G16" s="85">
        <f t="shared" si="1"/>
        <v>0</v>
      </c>
      <c r="H16" s="173" t="e">
        <f>F16/C16</f>
        <v>#DIV/0!</v>
      </c>
    </row>
    <row r="17" spans="1:9" x14ac:dyDescent="0.25">
      <c r="A17" s="169"/>
      <c r="B17" s="108" t="str">
        <f>Personnel!E13</f>
        <v>Define</v>
      </c>
      <c r="C17" s="109">
        <f>Personnel!E18</f>
        <v>0</v>
      </c>
      <c r="D17" s="136"/>
      <c r="E17" s="334"/>
      <c r="F17" s="331">
        <f t="shared" si="0"/>
        <v>0</v>
      </c>
      <c r="G17" s="85">
        <f t="shared" si="1"/>
        <v>0</v>
      </c>
      <c r="H17" s="173" t="e">
        <f t="shared" ref="H17:H23" si="2">F17/C17</f>
        <v>#DIV/0!</v>
      </c>
    </row>
    <row r="18" spans="1:9" x14ac:dyDescent="0.25">
      <c r="A18" s="169"/>
      <c r="B18" s="108" t="str">
        <f>Personnel!F13</f>
        <v>Define</v>
      </c>
      <c r="C18" s="109">
        <f>Personnel!F18</f>
        <v>0</v>
      </c>
      <c r="D18" s="136"/>
      <c r="E18" s="334"/>
      <c r="F18" s="331">
        <f t="shared" si="0"/>
        <v>0</v>
      </c>
      <c r="G18" s="85">
        <f t="shared" si="1"/>
        <v>0</v>
      </c>
      <c r="H18" s="173" t="e">
        <f t="shared" si="2"/>
        <v>#DIV/0!</v>
      </c>
    </row>
    <row r="19" spans="1:9" x14ac:dyDescent="0.25">
      <c r="A19" s="169"/>
      <c r="B19" s="108" t="str">
        <f>Personnel!G13</f>
        <v>Define</v>
      </c>
      <c r="C19" s="109">
        <f>Personnel!G18</f>
        <v>0</v>
      </c>
      <c r="D19" s="136"/>
      <c r="E19" s="334"/>
      <c r="F19" s="331">
        <f t="shared" si="0"/>
        <v>0</v>
      </c>
      <c r="G19" s="85">
        <f t="shared" si="1"/>
        <v>0</v>
      </c>
      <c r="H19" s="173" t="e">
        <f t="shared" si="2"/>
        <v>#DIV/0!</v>
      </c>
    </row>
    <row r="20" spans="1:9" x14ac:dyDescent="0.25">
      <c r="A20" s="169"/>
      <c r="B20" s="108" t="str">
        <f>Personnel!H13</f>
        <v>Define</v>
      </c>
      <c r="C20" s="109">
        <f>Personnel!H18</f>
        <v>0</v>
      </c>
      <c r="D20" s="136"/>
      <c r="E20" s="334"/>
      <c r="F20" s="331">
        <f t="shared" si="0"/>
        <v>0</v>
      </c>
      <c r="G20" s="85">
        <f t="shared" si="1"/>
        <v>0</v>
      </c>
      <c r="H20" s="173" t="e">
        <f t="shared" si="2"/>
        <v>#DIV/0!</v>
      </c>
    </row>
    <row r="21" spans="1:9" x14ac:dyDescent="0.25">
      <c r="A21" s="169"/>
      <c r="B21" s="108" t="str">
        <f>Personnel!I13</f>
        <v>Define</v>
      </c>
      <c r="C21" s="109">
        <f>Personnel!I18</f>
        <v>0</v>
      </c>
      <c r="D21" s="136"/>
      <c r="E21" s="334"/>
      <c r="F21" s="331">
        <f t="shared" si="0"/>
        <v>0</v>
      </c>
      <c r="G21" s="85">
        <f t="shared" si="1"/>
        <v>0</v>
      </c>
      <c r="H21" s="173" t="e">
        <f t="shared" si="2"/>
        <v>#DIV/0!</v>
      </c>
    </row>
    <row r="22" spans="1:9" x14ac:dyDescent="0.25">
      <c r="A22" s="169"/>
      <c r="B22" s="108" t="str">
        <f>Personnel!J13</f>
        <v>Define</v>
      </c>
      <c r="C22" s="109">
        <f>Personnel!J18</f>
        <v>0</v>
      </c>
      <c r="D22" s="136"/>
      <c r="E22" s="334"/>
      <c r="F22" s="331">
        <f t="shared" si="0"/>
        <v>0</v>
      </c>
      <c r="G22" s="85">
        <f t="shared" si="1"/>
        <v>0</v>
      </c>
      <c r="H22" s="173" t="e">
        <f t="shared" si="2"/>
        <v>#DIV/0!</v>
      </c>
      <c r="I22" s="103"/>
    </row>
    <row r="23" spans="1:9" x14ac:dyDescent="0.25">
      <c r="A23" s="169"/>
      <c r="B23" s="108" t="str">
        <f>Personnel!K13</f>
        <v>Define</v>
      </c>
      <c r="C23" s="109">
        <f>Personnel!K18</f>
        <v>0</v>
      </c>
      <c r="D23" s="136"/>
      <c r="E23" s="334"/>
      <c r="F23" s="331">
        <f t="shared" si="0"/>
        <v>0</v>
      </c>
      <c r="G23" s="85">
        <f t="shared" si="1"/>
        <v>0</v>
      </c>
      <c r="H23" s="173" t="e">
        <f t="shared" si="2"/>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35</v>
      </c>
      <c r="E27" s="333" t="s">
        <v>103</v>
      </c>
      <c r="F27" s="330" t="s">
        <v>23</v>
      </c>
      <c r="G27" s="127" t="s">
        <v>22</v>
      </c>
      <c r="H27" s="172" t="s">
        <v>21</v>
      </c>
    </row>
    <row r="28" spans="1:9" x14ac:dyDescent="0.25">
      <c r="A28" s="169"/>
      <c r="B28" s="108" t="str">
        <f>Personnel!B13</f>
        <v>Define</v>
      </c>
      <c r="C28" s="18">
        <f>Personnel!B21</f>
        <v>0</v>
      </c>
      <c r="D28" s="137"/>
      <c r="E28" s="334"/>
      <c r="F28" s="337">
        <f>D28+E28</f>
        <v>0</v>
      </c>
      <c r="G28" s="20">
        <f>C28-F28</f>
        <v>0</v>
      </c>
      <c r="H28" s="173" t="e">
        <f>F28/C28</f>
        <v>#DIV/0!</v>
      </c>
    </row>
    <row r="29" spans="1:9" x14ac:dyDescent="0.25">
      <c r="A29" s="169"/>
      <c r="B29" s="108" t="str">
        <f>Personnel!C13</f>
        <v>Define</v>
      </c>
      <c r="C29" s="18">
        <f>Personnel!C21</f>
        <v>0</v>
      </c>
      <c r="D29" s="138"/>
      <c r="E29" s="334"/>
      <c r="F29" s="337">
        <f t="shared" ref="F29:F37" si="3">D29+E29</f>
        <v>0</v>
      </c>
      <c r="G29" s="20">
        <f t="shared" ref="G29:G37" si="4">C29-F29</f>
        <v>0</v>
      </c>
      <c r="H29" s="173" t="e">
        <f t="shared" ref="H29:H37" si="5">F29/C29</f>
        <v>#DIV/0!</v>
      </c>
    </row>
    <row r="30" spans="1:9" x14ac:dyDescent="0.25">
      <c r="A30" s="169"/>
      <c r="B30" s="108" t="str">
        <f>Personnel!D13</f>
        <v>Define</v>
      </c>
      <c r="C30" s="18">
        <f>Personnel!D21</f>
        <v>0</v>
      </c>
      <c r="D30" s="137"/>
      <c r="E30" s="334"/>
      <c r="F30" s="337">
        <f t="shared" si="3"/>
        <v>0</v>
      </c>
      <c r="G30" s="20">
        <f t="shared" si="4"/>
        <v>0</v>
      </c>
      <c r="H30" s="173" t="e">
        <f t="shared" si="5"/>
        <v>#DIV/0!</v>
      </c>
    </row>
    <row r="31" spans="1:9" x14ac:dyDescent="0.25">
      <c r="A31" s="169"/>
      <c r="B31" s="108" t="str">
        <f>Personnel!E13</f>
        <v>Define</v>
      </c>
      <c r="C31" s="18">
        <f>Personnel!E21</f>
        <v>0</v>
      </c>
      <c r="D31" s="138"/>
      <c r="E31" s="334"/>
      <c r="F31" s="337">
        <f t="shared" si="3"/>
        <v>0</v>
      </c>
      <c r="G31" s="20">
        <f t="shared" si="4"/>
        <v>0</v>
      </c>
      <c r="H31" s="173" t="e">
        <f t="shared" si="5"/>
        <v>#DIV/0!</v>
      </c>
    </row>
    <row r="32" spans="1:9" x14ac:dyDescent="0.25">
      <c r="A32" s="169"/>
      <c r="B32" s="108" t="str">
        <f>Personnel!F13</f>
        <v>Define</v>
      </c>
      <c r="C32" s="18">
        <f>Personnel!F21</f>
        <v>0</v>
      </c>
      <c r="D32" s="137"/>
      <c r="E32" s="334"/>
      <c r="F32" s="337">
        <f t="shared" si="3"/>
        <v>0</v>
      </c>
      <c r="G32" s="20">
        <f t="shared" si="4"/>
        <v>0</v>
      </c>
      <c r="H32" s="173" t="e">
        <f t="shared" si="5"/>
        <v>#DIV/0!</v>
      </c>
    </row>
    <row r="33" spans="1:9" x14ac:dyDescent="0.25">
      <c r="A33" s="169"/>
      <c r="B33" s="108" t="str">
        <f>Personnel!G13</f>
        <v>Define</v>
      </c>
      <c r="C33" s="18">
        <f>Personnel!G21</f>
        <v>0</v>
      </c>
      <c r="D33" s="138"/>
      <c r="E33" s="334"/>
      <c r="F33" s="337">
        <f t="shared" si="3"/>
        <v>0</v>
      </c>
      <c r="G33" s="20">
        <f t="shared" si="4"/>
        <v>0</v>
      </c>
      <c r="H33" s="173" t="e">
        <f t="shared" si="5"/>
        <v>#DIV/0!</v>
      </c>
    </row>
    <row r="34" spans="1:9" x14ac:dyDescent="0.25">
      <c r="A34" s="169"/>
      <c r="B34" s="108" t="str">
        <f>Personnel!H13</f>
        <v>Define</v>
      </c>
      <c r="C34" s="18">
        <f>Personnel!H21</f>
        <v>0</v>
      </c>
      <c r="D34" s="137"/>
      <c r="E34" s="334"/>
      <c r="F34" s="337">
        <f t="shared" si="3"/>
        <v>0</v>
      </c>
      <c r="G34" s="20">
        <f t="shared" si="4"/>
        <v>0</v>
      </c>
      <c r="H34" s="173" t="e">
        <f t="shared" si="5"/>
        <v>#DIV/0!</v>
      </c>
    </row>
    <row r="35" spans="1:9" x14ac:dyDescent="0.25">
      <c r="A35" s="169"/>
      <c r="B35" s="108" t="str">
        <f>Personnel!I13</f>
        <v>Define</v>
      </c>
      <c r="C35" s="18">
        <f>Personnel!I21</f>
        <v>0</v>
      </c>
      <c r="D35" s="137"/>
      <c r="E35" s="334"/>
      <c r="F35" s="337">
        <f t="shared" si="3"/>
        <v>0</v>
      </c>
      <c r="G35" s="20">
        <f t="shared" si="4"/>
        <v>0</v>
      </c>
      <c r="H35" s="173" t="e">
        <f t="shared" si="5"/>
        <v>#DIV/0!</v>
      </c>
    </row>
    <row r="36" spans="1:9" x14ac:dyDescent="0.25">
      <c r="A36" s="169"/>
      <c r="B36" s="108" t="str">
        <f>Personnel!J13</f>
        <v>Define</v>
      </c>
      <c r="C36" s="28">
        <f>Personnel!J21</f>
        <v>0</v>
      </c>
      <c r="D36" s="137"/>
      <c r="E36" s="334"/>
      <c r="F36" s="337">
        <f t="shared" si="3"/>
        <v>0</v>
      </c>
      <c r="G36" s="20">
        <f t="shared" si="4"/>
        <v>0</v>
      </c>
      <c r="H36" s="173" t="e">
        <f t="shared" si="5"/>
        <v>#DIV/0!</v>
      </c>
    </row>
    <row r="37" spans="1:9" x14ac:dyDescent="0.25">
      <c r="A37" s="169"/>
      <c r="B37" s="108" t="str">
        <f>Personnel!K13</f>
        <v>Define</v>
      </c>
      <c r="C37" s="18">
        <f>Personnel!K21</f>
        <v>0</v>
      </c>
      <c r="D37" s="138"/>
      <c r="E37" s="334"/>
      <c r="F37" s="337">
        <f t="shared" si="3"/>
        <v>0</v>
      </c>
      <c r="G37" s="20">
        <f t="shared" si="4"/>
        <v>0</v>
      </c>
      <c r="H37" s="173" t="e">
        <f t="shared" si="5"/>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35</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D42+E42</f>
        <v>0</v>
      </c>
      <c r="G42" s="92">
        <f>C42-F42</f>
        <v>0</v>
      </c>
      <c r="H42" s="178" t="e">
        <f t="shared" ref="H42:H47" si="6">F42/C42</f>
        <v>#DIV/0!</v>
      </c>
    </row>
    <row r="43" spans="1:9" s="88" customFormat="1" ht="14.25" x14ac:dyDescent="0.2">
      <c r="A43" s="177"/>
      <c r="B43" s="11" t="str">
        <f>'Line Item Budget'!A22</f>
        <v>Contractor 2 (define)</v>
      </c>
      <c r="C43" s="21">
        <f>'Line Item Budget'!C22</f>
        <v>0</v>
      </c>
      <c r="D43" s="139"/>
      <c r="E43" s="344"/>
      <c r="F43" s="341">
        <f t="shared" ref="F43:F47" si="7">D43+E43</f>
        <v>0</v>
      </c>
      <c r="G43" s="92">
        <f t="shared" ref="G43:G47" si="8">C43-F43</f>
        <v>0</v>
      </c>
      <c r="H43" s="178" t="e">
        <f t="shared" si="6"/>
        <v>#DIV/0!</v>
      </c>
    </row>
    <row r="44" spans="1:9" s="88" customFormat="1" ht="14.25" x14ac:dyDescent="0.2">
      <c r="A44" s="177"/>
      <c r="B44" s="11" t="str">
        <f>'Line Item Budget'!A23</f>
        <v>Contractor 3 (define)</v>
      </c>
      <c r="C44" s="21">
        <f>'Line Item Budget'!C23</f>
        <v>0</v>
      </c>
      <c r="D44" s="139"/>
      <c r="E44" s="344"/>
      <c r="F44" s="341">
        <f t="shared" si="7"/>
        <v>0</v>
      </c>
      <c r="G44" s="92">
        <f t="shared" si="8"/>
        <v>0</v>
      </c>
      <c r="H44" s="178" t="e">
        <f t="shared" si="6"/>
        <v>#DIV/0!</v>
      </c>
    </row>
    <row r="45" spans="1:9" s="88" customFormat="1" ht="14.25" x14ac:dyDescent="0.2">
      <c r="A45" s="177"/>
      <c r="B45" s="11" t="str">
        <f>'Line Item Budget'!A24</f>
        <v>Contractor 4 (define)</v>
      </c>
      <c r="C45" s="21">
        <f>'Line Item Budget'!C24</f>
        <v>0</v>
      </c>
      <c r="D45" s="139"/>
      <c r="E45" s="344"/>
      <c r="F45" s="341">
        <f t="shared" si="7"/>
        <v>0</v>
      </c>
      <c r="G45" s="92">
        <f t="shared" si="8"/>
        <v>0</v>
      </c>
      <c r="H45" s="178" t="e">
        <f t="shared" si="6"/>
        <v>#DIV/0!</v>
      </c>
    </row>
    <row r="46" spans="1:9" s="88" customFormat="1" ht="14.25" x14ac:dyDescent="0.2">
      <c r="A46" s="177"/>
      <c r="B46" s="11" t="str">
        <f>'Line Item Budget'!A25</f>
        <v>Contractor 5 (define)</v>
      </c>
      <c r="C46" s="21">
        <f>'Line Item Budget'!C25</f>
        <v>0</v>
      </c>
      <c r="D46" s="139"/>
      <c r="E46" s="344"/>
      <c r="F46" s="341">
        <f t="shared" si="7"/>
        <v>0</v>
      </c>
      <c r="G46" s="92">
        <f t="shared" si="8"/>
        <v>0</v>
      </c>
      <c r="H46" s="178" t="e">
        <f t="shared" si="6"/>
        <v>#DIV/0!</v>
      </c>
    </row>
    <row r="47" spans="1:9" s="88" customFormat="1" ht="14.25" x14ac:dyDescent="0.2">
      <c r="A47" s="177"/>
      <c r="B47" s="11" t="str">
        <f>'Line Item Budget'!A26</f>
        <v>Contractor 6 (define)</v>
      </c>
      <c r="C47" s="21">
        <f>'Line Item Budget'!C26</f>
        <v>0</v>
      </c>
      <c r="D47" s="139"/>
      <c r="E47" s="344"/>
      <c r="F47" s="341">
        <f t="shared" si="7"/>
        <v>0</v>
      </c>
      <c r="G47" s="92">
        <f t="shared" si="8"/>
        <v>0</v>
      </c>
      <c r="H47" s="178" t="e">
        <f t="shared" si="6"/>
        <v>#DIV/0!</v>
      </c>
    </row>
    <row r="48" spans="1:9" s="88" customFormat="1" ht="28.5" customHeight="1" x14ac:dyDescent="0.25">
      <c r="A48" s="376" t="s">
        <v>131</v>
      </c>
      <c r="B48" s="377"/>
      <c r="C48" s="378"/>
      <c r="D48" s="379"/>
      <c r="E48" s="380"/>
      <c r="F48" s="381"/>
      <c r="G48" s="382"/>
      <c r="H48" s="383"/>
    </row>
    <row r="49" spans="1:9" s="88" customFormat="1" ht="14.25" x14ac:dyDescent="0.2">
      <c r="A49" s="177"/>
      <c r="B49" s="12" t="str">
        <f>'Line Item Budget'!A28</f>
        <v>Subcontract 1 (define)</v>
      </c>
      <c r="C49" s="57">
        <f>'Line Item Budget'!C28</f>
        <v>0</v>
      </c>
      <c r="D49" s="139"/>
      <c r="E49" s="344"/>
      <c r="F49" s="347">
        <f>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 t="shared" ref="F50:F52" si="9">D50+E50</f>
        <v>0</v>
      </c>
      <c r="G50" s="94">
        <f t="shared" ref="G50:G52" si="10">C50-F50</f>
        <v>0</v>
      </c>
      <c r="H50" s="178" t="e">
        <f>F50/C50</f>
        <v>#DIV/0!</v>
      </c>
    </row>
    <row r="51" spans="1:9" s="88" customFormat="1" ht="14.25" x14ac:dyDescent="0.2">
      <c r="A51" s="177"/>
      <c r="B51" s="12" t="str">
        <f>'Line Item Budget'!A30</f>
        <v>Subcontract 3 (define)</v>
      </c>
      <c r="C51" s="57">
        <f>'Line Item Budget'!C30</f>
        <v>0</v>
      </c>
      <c r="D51" s="139"/>
      <c r="E51" s="344"/>
      <c r="F51" s="347">
        <f t="shared" si="9"/>
        <v>0</v>
      </c>
      <c r="G51" s="94">
        <f t="shared" si="10"/>
        <v>0</v>
      </c>
      <c r="H51" s="178" t="e">
        <f>F51/C51</f>
        <v>#DIV/0!</v>
      </c>
    </row>
    <row r="52" spans="1:9" s="88" customFormat="1" ht="14.25" x14ac:dyDescent="0.2">
      <c r="A52" s="177"/>
      <c r="B52" s="12" t="str">
        <f>'Line Item Budget'!A31</f>
        <v>Subcontract 4 (define)</v>
      </c>
      <c r="C52" s="57">
        <f>'Line Item Budget'!C31</f>
        <v>0</v>
      </c>
      <c r="D52" s="139"/>
      <c r="E52" s="344"/>
      <c r="F52" s="347">
        <f t="shared" si="9"/>
        <v>0</v>
      </c>
      <c r="G52" s="94">
        <f t="shared" si="10"/>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35</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D57+E57</f>
        <v>0</v>
      </c>
      <c r="G57" s="92">
        <f>C57-F57</f>
        <v>0</v>
      </c>
      <c r="H57" s="178" t="e">
        <f>F57/C57</f>
        <v>#DIV/0!</v>
      </c>
    </row>
    <row r="58" spans="1:9" s="88" customFormat="1" ht="14.25" x14ac:dyDescent="0.2">
      <c r="A58" s="177"/>
      <c r="B58" s="12" t="str">
        <f>'Line Item Budget'!A36</f>
        <v>Utilities</v>
      </c>
      <c r="C58" s="21">
        <f>'Line Item Budget'!C36</f>
        <v>0</v>
      </c>
      <c r="D58" s="139"/>
      <c r="E58" s="344"/>
      <c r="F58" s="341">
        <f t="shared" ref="F58:F65" si="11">D58+E58</f>
        <v>0</v>
      </c>
      <c r="G58" s="92">
        <f t="shared" ref="G58:G65" si="12">C58-F58</f>
        <v>0</v>
      </c>
      <c r="H58" s="178" t="e">
        <f t="shared" ref="H58:H77" si="13">F58/C58</f>
        <v>#DIV/0!</v>
      </c>
    </row>
    <row r="59" spans="1:9" s="88" customFormat="1" ht="14.25" x14ac:dyDescent="0.2">
      <c r="A59" s="177"/>
      <c r="B59" s="12" t="str">
        <f>'Line Item Budget'!A37</f>
        <v>Telephone / Internet</v>
      </c>
      <c r="C59" s="21">
        <f>'Line Item Budget'!C37</f>
        <v>0</v>
      </c>
      <c r="D59" s="139"/>
      <c r="E59" s="344"/>
      <c r="F59" s="341">
        <f t="shared" si="11"/>
        <v>0</v>
      </c>
      <c r="G59" s="92">
        <f t="shared" si="12"/>
        <v>0</v>
      </c>
      <c r="H59" s="178" t="e">
        <f t="shared" si="13"/>
        <v>#DIV/0!</v>
      </c>
    </row>
    <row r="60" spans="1:9" s="88" customFormat="1" ht="14.25" x14ac:dyDescent="0.2">
      <c r="A60" s="177"/>
      <c r="B60" s="12" t="str">
        <f>'Line Item Budget'!A38</f>
        <v>Security</v>
      </c>
      <c r="C60" s="21">
        <f>'Line Item Budget'!C38</f>
        <v>0</v>
      </c>
      <c r="D60" s="139"/>
      <c r="E60" s="344"/>
      <c r="F60" s="341">
        <f t="shared" si="11"/>
        <v>0</v>
      </c>
      <c r="G60" s="92">
        <f t="shared" si="12"/>
        <v>0</v>
      </c>
      <c r="H60" s="178" t="e">
        <f t="shared" si="13"/>
        <v>#DIV/0!</v>
      </c>
    </row>
    <row r="61" spans="1:9" s="88" customFormat="1" ht="14.25" x14ac:dyDescent="0.2">
      <c r="A61" s="177"/>
      <c r="B61" s="12" t="str">
        <f>'Line Item Budget'!A39</f>
        <v>Repair &amp; Maintenance</v>
      </c>
      <c r="C61" s="21">
        <f>'Line Item Budget'!C39</f>
        <v>0</v>
      </c>
      <c r="D61" s="139"/>
      <c r="E61" s="344"/>
      <c r="F61" s="341">
        <f t="shared" si="11"/>
        <v>0</v>
      </c>
      <c r="G61" s="92">
        <f t="shared" si="12"/>
        <v>0</v>
      </c>
      <c r="H61" s="178" t="e">
        <f t="shared" si="13"/>
        <v>#DIV/0!</v>
      </c>
    </row>
    <row r="62" spans="1:9" s="88" customFormat="1" ht="14.25" x14ac:dyDescent="0.2">
      <c r="A62" s="177"/>
      <c r="B62" s="12" t="str">
        <f>'Line Item Budget'!A40</f>
        <v>Other (define)</v>
      </c>
      <c r="C62" s="21">
        <f>'Line Item Budget'!C40</f>
        <v>0</v>
      </c>
      <c r="D62" s="139"/>
      <c r="E62" s="344"/>
      <c r="F62" s="341">
        <f t="shared" si="11"/>
        <v>0</v>
      </c>
      <c r="G62" s="92">
        <f t="shared" si="12"/>
        <v>0</v>
      </c>
      <c r="H62" s="178" t="e">
        <f t="shared" si="13"/>
        <v>#DIV/0!</v>
      </c>
    </row>
    <row r="63" spans="1:9" s="88" customFormat="1" ht="14.25" x14ac:dyDescent="0.2">
      <c r="A63" s="177"/>
      <c r="B63" s="12" t="str">
        <f>'Line Item Budget'!A41</f>
        <v>Other (define)</v>
      </c>
      <c r="C63" s="21">
        <f>'Line Item Budget'!C41</f>
        <v>0</v>
      </c>
      <c r="D63" s="139"/>
      <c r="E63" s="344"/>
      <c r="F63" s="341">
        <f t="shared" si="11"/>
        <v>0</v>
      </c>
      <c r="G63" s="92">
        <f t="shared" si="12"/>
        <v>0</v>
      </c>
      <c r="H63" s="178" t="e">
        <f t="shared" si="13"/>
        <v>#DIV/0!</v>
      </c>
    </row>
    <row r="64" spans="1:9" s="88" customFormat="1" ht="14.25" x14ac:dyDescent="0.2">
      <c r="A64" s="177"/>
      <c r="B64" s="12" t="str">
        <f>'Line Item Budget'!A42</f>
        <v>Other (define)</v>
      </c>
      <c r="C64" s="21">
        <f>'Line Item Budget'!C42</f>
        <v>0</v>
      </c>
      <c r="D64" s="139"/>
      <c r="E64" s="344"/>
      <c r="F64" s="341">
        <f t="shared" si="11"/>
        <v>0</v>
      </c>
      <c r="G64" s="92">
        <f t="shared" si="12"/>
        <v>0</v>
      </c>
      <c r="H64" s="178" t="e">
        <f t="shared" si="13"/>
        <v>#DIV/0!</v>
      </c>
    </row>
    <row r="65" spans="1:9" s="88" customFormat="1" thickBot="1" x14ac:dyDescent="0.25">
      <c r="A65" s="177"/>
      <c r="B65" s="50" t="str">
        <f>'Line Item Budget'!A43</f>
        <v>Other (define)</v>
      </c>
      <c r="C65" s="21">
        <f>'Line Item Budget'!C43</f>
        <v>0</v>
      </c>
      <c r="D65" s="140"/>
      <c r="E65" s="349"/>
      <c r="F65" s="341">
        <f t="shared" si="11"/>
        <v>0</v>
      </c>
      <c r="G65" s="92">
        <f t="shared" si="12"/>
        <v>0</v>
      </c>
      <c r="H65" s="182" t="e">
        <f t="shared" si="13"/>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 t="shared" ref="F68:F71" si="14">D68+E68</f>
        <v>0</v>
      </c>
      <c r="G68" s="94">
        <f t="shared" ref="G68:G71" si="15">C68-F68</f>
        <v>0</v>
      </c>
      <c r="H68" s="178" t="e">
        <f>F68/C68</f>
        <v>#DIV/0!</v>
      </c>
    </row>
    <row r="69" spans="1:9" s="88" customFormat="1" ht="14.25" x14ac:dyDescent="0.2">
      <c r="A69" s="177"/>
      <c r="B69" s="12" t="str">
        <f>'Line Item Budget'!A48</f>
        <v>Patient education materials</v>
      </c>
      <c r="C69" s="57">
        <f>'Line Item Budget'!C48</f>
        <v>0</v>
      </c>
      <c r="D69" s="139"/>
      <c r="E69" s="344"/>
      <c r="F69" s="347">
        <f t="shared" si="14"/>
        <v>0</v>
      </c>
      <c r="G69" s="94">
        <f t="shared" si="15"/>
        <v>0</v>
      </c>
      <c r="H69" s="178" t="e">
        <f>F69/C69</f>
        <v>#DIV/0!</v>
      </c>
    </row>
    <row r="70" spans="1:9" s="88" customFormat="1" ht="14.25" x14ac:dyDescent="0.2">
      <c r="A70" s="177"/>
      <c r="B70" s="12" t="str">
        <f>'Line Item Budget'!A49</f>
        <v>Postage and Delivery</v>
      </c>
      <c r="C70" s="57">
        <f>'Line Item Budget'!C49</f>
        <v>0</v>
      </c>
      <c r="D70" s="139"/>
      <c r="E70" s="344"/>
      <c r="F70" s="347">
        <f t="shared" si="14"/>
        <v>0</v>
      </c>
      <c r="G70" s="94">
        <f t="shared" si="15"/>
        <v>0</v>
      </c>
      <c r="H70" s="178" t="e">
        <f>F70/C70</f>
        <v>#DIV/0!</v>
      </c>
    </row>
    <row r="71" spans="1:9" s="88" customFormat="1" thickBot="1" x14ac:dyDescent="0.25">
      <c r="A71" s="177"/>
      <c r="B71" s="50" t="str">
        <f>'Line Item Budget'!A50</f>
        <v>Other (define)</v>
      </c>
      <c r="C71" s="57">
        <f>'Line Item Budget'!C50</f>
        <v>0</v>
      </c>
      <c r="D71" s="140"/>
      <c r="E71" s="349"/>
      <c r="F71" s="347">
        <f t="shared" si="14"/>
        <v>0</v>
      </c>
      <c r="G71" s="94">
        <f t="shared" si="15"/>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D73+E73</f>
        <v>0</v>
      </c>
      <c r="G73" s="94">
        <f>C73-F73</f>
        <v>0</v>
      </c>
      <c r="H73" s="184" t="e">
        <f t="shared" si="13"/>
        <v>#DIV/0!</v>
      </c>
    </row>
    <row r="74" spans="1:9" s="88" customFormat="1" ht="14.25" x14ac:dyDescent="0.2">
      <c r="A74" s="177"/>
      <c r="B74" s="12" t="str">
        <f>'Line Item Budget'!A54</f>
        <v>Staff Development</v>
      </c>
      <c r="C74" s="57">
        <f>'Line Item Budget'!C54</f>
        <v>0</v>
      </c>
      <c r="D74" s="139"/>
      <c r="E74" s="344"/>
      <c r="F74" s="347">
        <f t="shared" ref="F74:F77" si="16">D74+E74</f>
        <v>0</v>
      </c>
      <c r="G74" s="94">
        <f t="shared" ref="G74:G77" si="17">C74-F74</f>
        <v>0</v>
      </c>
      <c r="H74" s="178" t="e">
        <f t="shared" si="13"/>
        <v>#DIV/0!</v>
      </c>
    </row>
    <row r="75" spans="1:9" s="88" customFormat="1" ht="14.25" x14ac:dyDescent="0.2">
      <c r="A75" s="177"/>
      <c r="B75" s="12" t="str">
        <f>'Line Item Budget'!A55</f>
        <v>Marketing-Community Awareness</v>
      </c>
      <c r="C75" s="57">
        <f>'Line Item Budget'!C55</f>
        <v>0</v>
      </c>
      <c r="D75" s="139"/>
      <c r="E75" s="344"/>
      <c r="F75" s="347">
        <f t="shared" si="16"/>
        <v>0</v>
      </c>
      <c r="G75" s="94">
        <f t="shared" si="17"/>
        <v>0</v>
      </c>
      <c r="H75" s="178" t="e">
        <f t="shared" si="13"/>
        <v>#DIV/0!</v>
      </c>
    </row>
    <row r="76" spans="1:9" s="88" customFormat="1" ht="14.25" x14ac:dyDescent="0.2">
      <c r="A76" s="177"/>
      <c r="B76" s="12" t="str">
        <f>'Line Item Budget'!A56</f>
        <v>Professional Services (Legal, IT, Accounting, Payroll)</v>
      </c>
      <c r="C76" s="57">
        <f>'Line Item Budget'!C56</f>
        <v>0</v>
      </c>
      <c r="D76" s="139"/>
      <c r="E76" s="344"/>
      <c r="F76" s="347">
        <f t="shared" si="16"/>
        <v>0</v>
      </c>
      <c r="G76" s="94">
        <f t="shared" si="17"/>
        <v>0</v>
      </c>
      <c r="H76" s="178" t="e">
        <f t="shared" si="13"/>
        <v>#DIV/0!</v>
      </c>
    </row>
    <row r="77" spans="1:9" s="88" customFormat="1" ht="14.25" x14ac:dyDescent="0.2">
      <c r="A77" s="177"/>
      <c r="B77" s="12" t="str">
        <f>'Line Item Budget'!A57</f>
        <v>Other (define)</v>
      </c>
      <c r="C77" s="57">
        <f>'Line Item Budget'!C57</f>
        <v>0</v>
      </c>
      <c r="D77" s="139"/>
      <c r="E77" s="344"/>
      <c r="F77" s="347">
        <f t="shared" si="16"/>
        <v>0</v>
      </c>
      <c r="G77" s="94">
        <f t="shared" si="17"/>
        <v>0</v>
      </c>
      <c r="H77" s="178" t="e">
        <f t="shared" si="13"/>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35</v>
      </c>
      <c r="E83" s="333" t="s">
        <v>103</v>
      </c>
      <c r="F83" s="330" t="s">
        <v>23</v>
      </c>
      <c r="G83" s="127" t="s">
        <v>22</v>
      </c>
      <c r="H83" s="172" t="s">
        <v>21</v>
      </c>
    </row>
    <row r="84" spans="1:9" s="88" customFormat="1" ht="14.25" x14ac:dyDescent="0.2">
      <c r="A84" s="177"/>
      <c r="B84" s="61" t="str">
        <f>'Line Item Budget'!A60</f>
        <v>Define -</v>
      </c>
      <c r="C84" s="21">
        <f>'Line Item Budget'!C60</f>
        <v>0</v>
      </c>
      <c r="D84" s="139"/>
      <c r="E84" s="344"/>
      <c r="F84" s="341">
        <f>D84+E84</f>
        <v>0</v>
      </c>
      <c r="G84" s="92">
        <f>C84-F84</f>
        <v>0</v>
      </c>
      <c r="H84" s="190" t="e">
        <f>F84/C84</f>
        <v>#DIV/0!</v>
      </c>
    </row>
    <row r="85" spans="1:9" s="88" customFormat="1" ht="14.25" x14ac:dyDescent="0.2">
      <c r="A85" s="177"/>
      <c r="B85" s="30" t="str">
        <f>'Line Item Budget'!A61</f>
        <v>Define -</v>
      </c>
      <c r="C85" s="21">
        <f>'Line Item Budget'!C61</f>
        <v>0</v>
      </c>
      <c r="D85" s="139"/>
      <c r="E85" s="344"/>
      <c r="F85" s="341">
        <f t="shared" ref="F85:F89" si="18">D85+E85</f>
        <v>0</v>
      </c>
      <c r="G85" s="92">
        <f t="shared" ref="G85:G89" si="19">C85-F85</f>
        <v>0</v>
      </c>
      <c r="H85" s="190" t="e">
        <f t="shared" ref="H85:H89" si="20">F85/C85</f>
        <v>#DIV/0!</v>
      </c>
    </row>
    <row r="86" spans="1:9" s="88" customFormat="1" ht="14.25" x14ac:dyDescent="0.2">
      <c r="A86" s="177"/>
      <c r="B86" s="30" t="str">
        <f>'Line Item Budget'!A62</f>
        <v>Define -</v>
      </c>
      <c r="C86" s="21">
        <f>'Line Item Budget'!C62</f>
        <v>0</v>
      </c>
      <c r="D86" s="139"/>
      <c r="E86" s="344"/>
      <c r="F86" s="341">
        <f t="shared" si="18"/>
        <v>0</v>
      </c>
      <c r="G86" s="92">
        <f t="shared" si="19"/>
        <v>0</v>
      </c>
      <c r="H86" s="190" t="e">
        <f t="shared" si="20"/>
        <v>#DIV/0!</v>
      </c>
    </row>
    <row r="87" spans="1:9" s="88" customFormat="1" ht="14.25" x14ac:dyDescent="0.2">
      <c r="A87" s="177"/>
      <c r="B87" s="30" t="str">
        <f>'Line Item Budget'!A63</f>
        <v>Define -</v>
      </c>
      <c r="C87" s="21">
        <f>'Line Item Budget'!C63</f>
        <v>0</v>
      </c>
      <c r="D87" s="139"/>
      <c r="E87" s="344"/>
      <c r="F87" s="341">
        <f t="shared" si="18"/>
        <v>0</v>
      </c>
      <c r="G87" s="92">
        <f t="shared" si="19"/>
        <v>0</v>
      </c>
      <c r="H87" s="190" t="e">
        <f t="shared" si="20"/>
        <v>#DIV/0!</v>
      </c>
    </row>
    <row r="88" spans="1:9" s="88" customFormat="1" ht="14.25" x14ac:dyDescent="0.2">
      <c r="A88" s="177"/>
      <c r="B88" s="30" t="str">
        <f>'Line Item Budget'!A64</f>
        <v>Define -</v>
      </c>
      <c r="C88" s="21">
        <f>'Line Item Budget'!C64</f>
        <v>0</v>
      </c>
      <c r="D88" s="139"/>
      <c r="E88" s="344"/>
      <c r="F88" s="341">
        <f t="shared" si="18"/>
        <v>0</v>
      </c>
      <c r="G88" s="92">
        <f t="shared" si="19"/>
        <v>0</v>
      </c>
      <c r="H88" s="190" t="e">
        <f t="shared" si="20"/>
        <v>#DIV/0!</v>
      </c>
    </row>
    <row r="89" spans="1:9" s="88" customFormat="1" ht="14.25" x14ac:dyDescent="0.2">
      <c r="A89" s="177"/>
      <c r="B89" s="30" t="str">
        <f>'Line Item Budget'!A65</f>
        <v>Define -</v>
      </c>
      <c r="C89" s="21">
        <f>'Line Item Budget'!C65</f>
        <v>0</v>
      </c>
      <c r="D89" s="139"/>
      <c r="E89" s="344"/>
      <c r="F89" s="341">
        <f t="shared" si="18"/>
        <v>0</v>
      </c>
      <c r="G89" s="92">
        <f t="shared" si="19"/>
        <v>0</v>
      </c>
      <c r="H89" s="190" t="e">
        <f t="shared" si="20"/>
        <v>#DIV/0!</v>
      </c>
    </row>
    <row r="90" spans="1:9" s="88" customFormat="1" x14ac:dyDescent="0.25">
      <c r="A90" s="177"/>
      <c r="B90" s="62" t="s">
        <v>1</v>
      </c>
      <c r="C90" s="78"/>
      <c r="D90" s="99">
        <f>SUM(E84:E89)</f>
        <v>0</v>
      </c>
      <c r="E90" s="355"/>
      <c r="F90" s="95"/>
      <c r="G90" s="95"/>
      <c r="H90" s="186"/>
    </row>
    <row r="91" spans="1:9" s="88" customFormat="1" x14ac:dyDescent="0.25">
      <c r="A91" s="177"/>
      <c r="B91" s="122" t="s">
        <v>89</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A1:H1"/>
    <mergeCell ref="A2:H2"/>
    <mergeCell ref="A3:H3"/>
    <mergeCell ref="A83:B83"/>
    <mergeCell ref="E8:H11"/>
    <mergeCell ref="A82:H82"/>
    <mergeCell ref="A41:B41"/>
    <mergeCell ref="A27:B27"/>
    <mergeCell ref="A13:B13"/>
    <mergeCell ref="A56:B56"/>
    <mergeCell ref="A6:H6"/>
  </mergeCells>
  <conditionalFormatting sqref="G14:G24 G73:G77 G49">
    <cfRule type="cellIs" dxfId="539" priority="53" operator="lessThan">
      <formula>0</formula>
    </cfRule>
  </conditionalFormatting>
  <conditionalFormatting sqref="G25:G26">
    <cfRule type="cellIs" dxfId="538" priority="50" operator="lessThan">
      <formula>0</formula>
    </cfRule>
  </conditionalFormatting>
  <conditionalFormatting sqref="G35:G38">
    <cfRule type="cellIs" dxfId="537" priority="49" operator="lessThan">
      <formula>0</formula>
    </cfRule>
  </conditionalFormatting>
  <conditionalFormatting sqref="G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H14:H23 H73:H77 H49">
    <cfRule type="cellIs" dxfId="532" priority="46" operator="greaterThan">
      <formula>1</formula>
    </cfRule>
  </conditionalFormatting>
  <conditionalFormatting sqref="H28:H37">
    <cfRule type="cellIs" dxfId="531" priority="20" operator="greaterThan">
      <formula>1</formula>
    </cfRule>
    <cfRule type="cellIs" dxfId="530" priority="45" operator="greaterThan">
      <formula>1</formula>
    </cfRule>
  </conditionalFormatting>
  <conditionalFormatting sqref="H42:H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H57:H65">
    <cfRule type="cellIs" dxfId="524" priority="39" operator="greaterThan">
      <formula>1</formula>
    </cfRule>
    <cfRule type="cellIs" dxfId="523" priority="42" operator="greaterThan">
      <formula>1</formula>
    </cfRule>
  </conditionalFormatting>
  <conditionalFormatting sqref="H67:H71">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G35:G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G35:G37">
    <cfRule type="cellIs" dxfId="513" priority="33" operator="lessThan">
      <formula>0</formula>
    </cfRule>
  </conditionalFormatting>
  <conditionalFormatting sqref="G42:G52">
    <cfRule type="cellIs" dxfId="512" priority="30" operator="lessThan">
      <formula>0</formula>
    </cfRule>
    <cfRule type="cellIs" dxfId="511" priority="32" operator="lessThan">
      <formula>0</formula>
    </cfRule>
  </conditionalFormatting>
  <conditionalFormatting sqref="G57:G65">
    <cfRule type="cellIs" dxfId="510" priority="29" operator="lessThan">
      <formula>0</formula>
    </cfRule>
  </conditionalFormatting>
  <conditionalFormatting sqref="G67:G71">
    <cfRule type="cellIs" dxfId="509" priority="28" operator="lessThan">
      <formula>0</formula>
    </cfRule>
  </conditionalFormatting>
  <conditionalFormatting sqref="G84:G89">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H84:H89">
    <cfRule type="cellIs" dxfId="505" priority="18" operator="greaterThan">
      <formula>1</formula>
    </cfRule>
    <cfRule type="cellIs" dxfId="504" priority="23" operator="greaterThan">
      <formula>1</formula>
    </cfRule>
  </conditionalFormatting>
  <conditionalFormatting sqref="G14:G23">
    <cfRule type="cellIs" dxfId="503" priority="9" operator="lessThan">
      <formula>0</formula>
    </cfRule>
    <cfRule type="cellIs" dxfId="502" priority="11" operator="lessThan">
      <formula>0</formula>
    </cfRule>
  </conditionalFormatting>
  <conditionalFormatting sqref="G28:G37">
    <cfRule type="cellIs" dxfId="501" priority="7" operator="lessThan">
      <formula>0</formula>
    </cfRule>
  </conditionalFormatting>
  <conditionalFormatting sqref="H50">
    <cfRule type="cellIs" dxfId="500" priority="6" operator="greaterThan">
      <formula>1</formula>
    </cfRule>
  </conditionalFormatting>
  <conditionalFormatting sqref="G50">
    <cfRule type="cellIs" dxfId="499" priority="5" operator="lessThan">
      <formula>0</formula>
    </cfRule>
  </conditionalFormatting>
  <conditionalFormatting sqref="H51">
    <cfRule type="cellIs" dxfId="498" priority="4" operator="greaterThan">
      <formula>1</formula>
    </cfRule>
  </conditionalFormatting>
  <conditionalFormatting sqref="G51">
    <cfRule type="cellIs" dxfId="497" priority="3" operator="lessThan">
      <formula>0</formula>
    </cfRule>
  </conditionalFormatting>
  <conditionalFormatting sqref="H52">
    <cfRule type="cellIs" dxfId="496" priority="2" operator="greaterThan">
      <formula>1</formula>
    </cfRule>
  </conditionalFormatting>
  <conditionalFormatting sqref="G52">
    <cfRule type="cellIs" dxfId="495" priority="1" operator="lessThan">
      <formula>0</formula>
    </cfRule>
  </conditionalFormatting>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90</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x14ac:dyDescent="0.25">
      <c r="A12" s="169"/>
      <c r="B12" s="171"/>
      <c r="C12" s="171"/>
      <c r="D12" s="171"/>
      <c r="E12" s="103"/>
      <c r="F12" s="103"/>
      <c r="G12" s="103"/>
      <c r="H12" s="168"/>
    </row>
    <row r="13" spans="1:14" ht="30" x14ac:dyDescent="0.25">
      <c r="A13" s="590" t="s">
        <v>41</v>
      </c>
      <c r="B13" s="591"/>
      <c r="C13" s="124" t="s">
        <v>36</v>
      </c>
      <c r="D13" s="124" t="s">
        <v>34</v>
      </c>
      <c r="E13" s="333" t="s">
        <v>103</v>
      </c>
      <c r="F13" s="330" t="s">
        <v>23</v>
      </c>
      <c r="G13" s="127" t="s">
        <v>22</v>
      </c>
      <c r="H13" s="172" t="s">
        <v>21</v>
      </c>
    </row>
    <row r="14" spans="1:14" x14ac:dyDescent="0.25">
      <c r="A14" s="169"/>
      <c r="B14" s="108" t="str">
        <f>Personnel!B13</f>
        <v>Define</v>
      </c>
      <c r="C14" s="109">
        <f>Personnel!B18</f>
        <v>0</v>
      </c>
      <c r="D14" s="135"/>
      <c r="E14" s="334"/>
      <c r="F14" s="331">
        <f>July!F14+D14+E14</f>
        <v>0</v>
      </c>
      <c r="G14" s="85">
        <f>C14-F14</f>
        <v>0</v>
      </c>
      <c r="H14" s="173" t="e">
        <f>F14/C14</f>
        <v>#DIV/0!</v>
      </c>
    </row>
    <row r="15" spans="1:14" x14ac:dyDescent="0.25">
      <c r="A15" s="169"/>
      <c r="B15" s="110" t="str">
        <f>Personnel!C13</f>
        <v>Define</v>
      </c>
      <c r="C15" s="109">
        <f>Personnel!C18</f>
        <v>0</v>
      </c>
      <c r="D15" s="136"/>
      <c r="E15" s="334"/>
      <c r="F15" s="331">
        <f>July!F15+D15+E15</f>
        <v>0</v>
      </c>
      <c r="G15" s="85">
        <f t="shared" ref="G15:G23" si="0">C15-F15</f>
        <v>0</v>
      </c>
      <c r="H15" s="173" t="e">
        <f>F15/C15</f>
        <v>#DIV/0!</v>
      </c>
    </row>
    <row r="16" spans="1:14" x14ac:dyDescent="0.25">
      <c r="A16" s="169"/>
      <c r="B16" s="108" t="str">
        <f>Personnel!D13</f>
        <v>Define</v>
      </c>
      <c r="C16" s="109">
        <f>Personnel!D18</f>
        <v>0</v>
      </c>
      <c r="D16" s="136"/>
      <c r="E16" s="334"/>
      <c r="F16" s="331">
        <f>July!F16+D16+E16</f>
        <v>0</v>
      </c>
      <c r="G16" s="85">
        <f t="shared" si="0"/>
        <v>0</v>
      </c>
      <c r="H16" s="173" t="e">
        <f>F16/C16</f>
        <v>#DIV/0!</v>
      </c>
    </row>
    <row r="17" spans="1:9" x14ac:dyDescent="0.25">
      <c r="A17" s="169"/>
      <c r="B17" s="108" t="str">
        <f>Personnel!E13</f>
        <v>Define</v>
      </c>
      <c r="C17" s="109">
        <f>Personnel!E18</f>
        <v>0</v>
      </c>
      <c r="D17" s="136"/>
      <c r="E17" s="334"/>
      <c r="F17" s="331">
        <f>July!F17+D17+E17</f>
        <v>0</v>
      </c>
      <c r="G17" s="85">
        <f t="shared" si="0"/>
        <v>0</v>
      </c>
      <c r="H17" s="173" t="e">
        <f t="shared" ref="H17:H23" si="1">F17/C17</f>
        <v>#DIV/0!</v>
      </c>
    </row>
    <row r="18" spans="1:9" x14ac:dyDescent="0.25">
      <c r="A18" s="169"/>
      <c r="B18" s="108" t="str">
        <f>Personnel!F13</f>
        <v>Define</v>
      </c>
      <c r="C18" s="109">
        <f>Personnel!F18</f>
        <v>0</v>
      </c>
      <c r="D18" s="136"/>
      <c r="E18" s="334"/>
      <c r="F18" s="331">
        <f>July!F18+D18+E18</f>
        <v>0</v>
      </c>
      <c r="G18" s="85">
        <f t="shared" si="0"/>
        <v>0</v>
      </c>
      <c r="H18" s="173" t="e">
        <f t="shared" si="1"/>
        <v>#DIV/0!</v>
      </c>
    </row>
    <row r="19" spans="1:9" x14ac:dyDescent="0.25">
      <c r="A19" s="169"/>
      <c r="B19" s="108" t="str">
        <f>Personnel!G13</f>
        <v>Define</v>
      </c>
      <c r="C19" s="109">
        <f>Personnel!G18</f>
        <v>0</v>
      </c>
      <c r="D19" s="136"/>
      <c r="E19" s="334"/>
      <c r="F19" s="331">
        <f>July!F19+D19+E19</f>
        <v>0</v>
      </c>
      <c r="G19" s="85">
        <f t="shared" si="0"/>
        <v>0</v>
      </c>
      <c r="H19" s="173" t="e">
        <f t="shared" si="1"/>
        <v>#DIV/0!</v>
      </c>
    </row>
    <row r="20" spans="1:9" x14ac:dyDescent="0.25">
      <c r="A20" s="169"/>
      <c r="B20" s="108" t="str">
        <f>Personnel!H13</f>
        <v>Define</v>
      </c>
      <c r="C20" s="109">
        <f>Personnel!H18</f>
        <v>0</v>
      </c>
      <c r="D20" s="136"/>
      <c r="E20" s="334"/>
      <c r="F20" s="331">
        <f>July!F20+D20+E20</f>
        <v>0</v>
      </c>
      <c r="G20" s="85">
        <f t="shared" si="0"/>
        <v>0</v>
      </c>
      <c r="H20" s="173" t="e">
        <f t="shared" si="1"/>
        <v>#DIV/0!</v>
      </c>
    </row>
    <row r="21" spans="1:9" x14ac:dyDescent="0.25">
      <c r="A21" s="169"/>
      <c r="B21" s="108" t="str">
        <f>Personnel!I13</f>
        <v>Define</v>
      </c>
      <c r="C21" s="109">
        <f>Personnel!I18</f>
        <v>0</v>
      </c>
      <c r="D21" s="136"/>
      <c r="E21" s="334"/>
      <c r="F21" s="331">
        <f>July!F21+D21+E21</f>
        <v>0</v>
      </c>
      <c r="G21" s="85">
        <f t="shared" si="0"/>
        <v>0</v>
      </c>
      <c r="H21" s="173" t="e">
        <f t="shared" si="1"/>
        <v>#DIV/0!</v>
      </c>
    </row>
    <row r="22" spans="1:9" x14ac:dyDescent="0.25">
      <c r="A22" s="169"/>
      <c r="B22" s="108" t="str">
        <f>Personnel!J13</f>
        <v>Define</v>
      </c>
      <c r="C22" s="109">
        <f>Personnel!J18</f>
        <v>0</v>
      </c>
      <c r="D22" s="136"/>
      <c r="E22" s="334"/>
      <c r="F22" s="331">
        <f>July!F22+D22+E22</f>
        <v>0</v>
      </c>
      <c r="G22" s="85">
        <f t="shared" si="0"/>
        <v>0</v>
      </c>
      <c r="H22" s="173" t="e">
        <f t="shared" si="1"/>
        <v>#DIV/0!</v>
      </c>
      <c r="I22" s="103"/>
    </row>
    <row r="23" spans="1:9" x14ac:dyDescent="0.25">
      <c r="A23" s="169"/>
      <c r="B23" s="108" t="str">
        <f>Personnel!K13</f>
        <v>Define</v>
      </c>
      <c r="C23" s="109">
        <f>Personnel!K18</f>
        <v>0</v>
      </c>
      <c r="D23" s="136"/>
      <c r="E23" s="334"/>
      <c r="F23" s="331">
        <f>July!F23+D23+E23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34</v>
      </c>
      <c r="E27" s="333" t="s">
        <v>103</v>
      </c>
      <c r="F27" s="330" t="s">
        <v>23</v>
      </c>
      <c r="G27" s="127" t="s">
        <v>22</v>
      </c>
      <c r="H27" s="172" t="s">
        <v>21</v>
      </c>
    </row>
    <row r="28" spans="1:9" x14ac:dyDescent="0.25">
      <c r="A28" s="169"/>
      <c r="B28" s="108" t="str">
        <f>Personnel!B13</f>
        <v>Define</v>
      </c>
      <c r="C28" s="18">
        <f>Personnel!B21</f>
        <v>0</v>
      </c>
      <c r="D28" s="137"/>
      <c r="E28" s="334"/>
      <c r="F28" s="337">
        <f>July!F28+D28+E28</f>
        <v>0</v>
      </c>
      <c r="G28" s="20">
        <f>C28-F28</f>
        <v>0</v>
      </c>
      <c r="H28" s="173" t="e">
        <f>F28/C28</f>
        <v>#DIV/0!</v>
      </c>
    </row>
    <row r="29" spans="1:9" x14ac:dyDescent="0.25">
      <c r="A29" s="169"/>
      <c r="B29" s="108" t="str">
        <f>Personnel!C13</f>
        <v>Define</v>
      </c>
      <c r="C29" s="18">
        <f>Personnel!C21</f>
        <v>0</v>
      </c>
      <c r="D29" s="138"/>
      <c r="E29" s="334"/>
      <c r="F29" s="337">
        <f>July!F29+D29+E29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July!F30+D30+E30</f>
        <v>0</v>
      </c>
      <c r="G30" s="20">
        <f t="shared" si="2"/>
        <v>0</v>
      </c>
      <c r="H30" s="173" t="e">
        <f t="shared" si="3"/>
        <v>#DIV/0!</v>
      </c>
    </row>
    <row r="31" spans="1:9" x14ac:dyDescent="0.25">
      <c r="A31" s="169"/>
      <c r="B31" s="108" t="str">
        <f>Personnel!E13</f>
        <v>Define</v>
      </c>
      <c r="C31" s="18">
        <f>Personnel!E21</f>
        <v>0</v>
      </c>
      <c r="D31" s="138"/>
      <c r="E31" s="334"/>
      <c r="F31" s="337">
        <f>July!F31+D31+E31</f>
        <v>0</v>
      </c>
      <c r="G31" s="20">
        <f t="shared" si="2"/>
        <v>0</v>
      </c>
      <c r="H31" s="173" t="e">
        <f t="shared" si="3"/>
        <v>#DIV/0!</v>
      </c>
    </row>
    <row r="32" spans="1:9" x14ac:dyDescent="0.25">
      <c r="A32" s="169"/>
      <c r="B32" s="108" t="str">
        <f>Personnel!F13</f>
        <v>Define</v>
      </c>
      <c r="C32" s="18">
        <f>Personnel!F21</f>
        <v>0</v>
      </c>
      <c r="D32" s="137"/>
      <c r="E32" s="334"/>
      <c r="F32" s="337">
        <f>July!F32+D32+E32</f>
        <v>0</v>
      </c>
      <c r="G32" s="20">
        <f t="shared" si="2"/>
        <v>0</v>
      </c>
      <c r="H32" s="173" t="e">
        <f t="shared" si="3"/>
        <v>#DIV/0!</v>
      </c>
    </row>
    <row r="33" spans="1:9" x14ac:dyDescent="0.25">
      <c r="A33" s="169"/>
      <c r="B33" s="108" t="str">
        <f>Personnel!G13</f>
        <v>Define</v>
      </c>
      <c r="C33" s="18">
        <f>Personnel!G21</f>
        <v>0</v>
      </c>
      <c r="D33" s="138"/>
      <c r="E33" s="334"/>
      <c r="F33" s="337">
        <f>July!F33+D33+E33</f>
        <v>0</v>
      </c>
      <c r="G33" s="20">
        <f t="shared" si="2"/>
        <v>0</v>
      </c>
      <c r="H33" s="173" t="e">
        <f t="shared" si="3"/>
        <v>#DIV/0!</v>
      </c>
    </row>
    <row r="34" spans="1:9" x14ac:dyDescent="0.25">
      <c r="A34" s="169"/>
      <c r="B34" s="108" t="str">
        <f>Personnel!H13</f>
        <v>Define</v>
      </c>
      <c r="C34" s="18">
        <f>Personnel!H21</f>
        <v>0</v>
      </c>
      <c r="D34" s="137"/>
      <c r="E34" s="334"/>
      <c r="F34" s="337">
        <f>July!F34+D34+E34</f>
        <v>0</v>
      </c>
      <c r="G34" s="20">
        <f t="shared" si="2"/>
        <v>0</v>
      </c>
      <c r="H34" s="173" t="e">
        <f t="shared" si="3"/>
        <v>#DIV/0!</v>
      </c>
    </row>
    <row r="35" spans="1:9" x14ac:dyDescent="0.25">
      <c r="A35" s="169"/>
      <c r="B35" s="108" t="str">
        <f>Personnel!I13</f>
        <v>Define</v>
      </c>
      <c r="C35" s="18">
        <f>Personnel!I21</f>
        <v>0</v>
      </c>
      <c r="D35" s="137"/>
      <c r="E35" s="334"/>
      <c r="F35" s="337">
        <f>July!F35+D35+E35</f>
        <v>0</v>
      </c>
      <c r="G35" s="20">
        <f t="shared" si="2"/>
        <v>0</v>
      </c>
      <c r="H35" s="173" t="e">
        <f t="shared" si="3"/>
        <v>#DIV/0!</v>
      </c>
    </row>
    <row r="36" spans="1:9" x14ac:dyDescent="0.25">
      <c r="A36" s="169"/>
      <c r="B36" s="108" t="str">
        <f>Personnel!J13</f>
        <v>Define</v>
      </c>
      <c r="C36" s="28">
        <f>Personnel!J21</f>
        <v>0</v>
      </c>
      <c r="D36" s="137"/>
      <c r="E36" s="334"/>
      <c r="F36" s="337">
        <f>July!F36+D36+E36</f>
        <v>0</v>
      </c>
      <c r="G36" s="20">
        <f t="shared" si="2"/>
        <v>0</v>
      </c>
      <c r="H36" s="173" t="e">
        <f t="shared" si="3"/>
        <v>#DIV/0!</v>
      </c>
    </row>
    <row r="37" spans="1:9" x14ac:dyDescent="0.25">
      <c r="A37" s="169"/>
      <c r="B37" s="108" t="str">
        <f>Personnel!K13</f>
        <v>Define</v>
      </c>
      <c r="C37" s="18">
        <f>Personnel!K21</f>
        <v>0</v>
      </c>
      <c r="D37" s="138"/>
      <c r="E37" s="334"/>
      <c r="F37" s="337">
        <f>July!F37+D37+E37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34</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July!F42+D42+E42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July!F43+D43+E43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July!F44+D44+E44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July!F45+D45+E45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July!F46+D46+E46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July!F47+D47+E47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July!F49+D49+E49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July!F50+D50+E50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July!F51+D51+E51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July!F52+D52+E52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34</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July!F57+D57+E57</f>
        <v>0</v>
      </c>
      <c r="G57" s="92">
        <f>C57-F57</f>
        <v>0</v>
      </c>
      <c r="H57" s="178" t="e">
        <f>F57/C57</f>
        <v>#DIV/0!</v>
      </c>
    </row>
    <row r="58" spans="1:9" s="88" customFormat="1" ht="14.25" x14ac:dyDescent="0.2">
      <c r="A58" s="177"/>
      <c r="B58" s="12" t="str">
        <f>'Line Item Budget'!A36</f>
        <v>Utilities</v>
      </c>
      <c r="C58" s="21">
        <f>'Line Item Budget'!C36</f>
        <v>0</v>
      </c>
      <c r="D58" s="139"/>
      <c r="E58" s="344"/>
      <c r="F58" s="341">
        <f>July!F58+D58+E58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July!F59+D59+E59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July!F60+D60+E60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July!F61+D61+E61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July!F62+D62+E62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July!F63+D63+E63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July!F64+D64+E64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July!F65+D65+E65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July!F67+D67+E67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July!F68+D68+E68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July!F69+D69+E69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July!F70+D70+E70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July!F71+D71+E71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July!F73+D73+E73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July!F74+D74+E74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July!F75+D75+E75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July!F76+D76+E76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July!F77+D77+E77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34</v>
      </c>
      <c r="E83" s="333" t="s">
        <v>103</v>
      </c>
      <c r="F83" s="330" t="s">
        <v>23</v>
      </c>
      <c r="G83" s="127" t="s">
        <v>22</v>
      </c>
      <c r="H83" s="172" t="s">
        <v>21</v>
      </c>
    </row>
    <row r="84" spans="1:9" s="88" customFormat="1" ht="14.25" x14ac:dyDescent="0.2">
      <c r="A84" s="177"/>
      <c r="B84" s="61" t="str">
        <f>'Line Item Budget'!A60</f>
        <v>Define -</v>
      </c>
      <c r="C84" s="21">
        <f>'Line Item Budget'!C60</f>
        <v>0</v>
      </c>
      <c r="D84" s="139"/>
      <c r="E84" s="344"/>
      <c r="F84" s="341">
        <f>July!F84+D84+E84</f>
        <v>0</v>
      </c>
      <c r="G84" s="92">
        <f>C84-F84</f>
        <v>0</v>
      </c>
      <c r="H84" s="190" t="e">
        <f>F84/C84</f>
        <v>#DIV/0!</v>
      </c>
    </row>
    <row r="85" spans="1:9" s="88" customFormat="1" ht="14.25" x14ac:dyDescent="0.2">
      <c r="A85" s="177"/>
      <c r="B85" s="30" t="str">
        <f>'Line Item Budget'!A61</f>
        <v>Define -</v>
      </c>
      <c r="C85" s="21">
        <f>'Line Item Budget'!C61</f>
        <v>0</v>
      </c>
      <c r="D85" s="139"/>
      <c r="E85" s="344"/>
      <c r="F85" s="341">
        <f>July!F85+D85+E85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July!F86+D86+E86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July!F87+D87+E87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July!F88+D88+E88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July!F89+D89+E89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89</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A1:H1"/>
    <mergeCell ref="A2:H2"/>
    <mergeCell ref="A3:H3"/>
    <mergeCell ref="A82:H82"/>
    <mergeCell ref="A83:B83"/>
    <mergeCell ref="E8:H11"/>
    <mergeCell ref="A13:B13"/>
    <mergeCell ref="A27:B27"/>
    <mergeCell ref="A41:B41"/>
    <mergeCell ref="A56:B56"/>
    <mergeCell ref="A6:H6"/>
  </mergeCells>
  <conditionalFormatting sqref="G14:G24 G73:G77 G49">
    <cfRule type="cellIs" dxfId="494" priority="47" operator="lessThan">
      <formula>0</formula>
    </cfRule>
  </conditionalFormatting>
  <conditionalFormatting sqref="G25:G26">
    <cfRule type="cellIs" dxfId="493" priority="46" operator="lessThan">
      <formula>0</formula>
    </cfRule>
  </conditionalFormatting>
  <conditionalFormatting sqref="G35:G38">
    <cfRule type="cellIs" dxfId="492" priority="45" operator="lessThan">
      <formula>0</formula>
    </cfRule>
  </conditionalFormatting>
  <conditionalFormatting sqref="G54">
    <cfRule type="cellIs" dxfId="491" priority="44" operator="lessThan">
      <formula>0</formula>
    </cfRule>
  </conditionalFormatting>
  <conditionalFormatting sqref="C11">
    <cfRule type="cellIs" dxfId="490" priority="19" operator="greaterThan">
      <formula>1</formula>
    </cfRule>
    <cfRule type="cellIs" dxfId="489" priority="23" operator="greaterThan">
      <formula>1</formula>
    </cfRule>
    <cfRule type="cellIs" dxfId="488" priority="43" operator="greaterThan">
      <formula>1</formula>
    </cfRule>
  </conditionalFormatting>
  <conditionalFormatting sqref="H14:H23 H73:H77 H49">
    <cfRule type="cellIs" dxfId="487" priority="42" operator="greaterThan">
      <formula>1</formula>
    </cfRule>
  </conditionalFormatting>
  <conditionalFormatting sqref="H28:H37">
    <cfRule type="cellIs" dxfId="486" priority="18" operator="greaterThan">
      <formula>1</formula>
    </cfRule>
    <cfRule type="cellIs" dxfId="485" priority="41" operator="greaterThan">
      <formula>1</formula>
    </cfRule>
  </conditionalFormatting>
  <conditionalFormatting sqref="H42:H52">
    <cfRule type="cellIs" dxfId="484" priority="17" operator="greaterThan">
      <formula>1</formula>
    </cfRule>
    <cfRule type="cellIs" dxfId="483" priority="22" operator="greaterThan">
      <formula>1</formula>
    </cfRule>
    <cfRule type="cellIs" dxfId="482" priority="29" operator="greaterThan">
      <formula>1</formula>
    </cfRule>
    <cfRule type="cellIs" dxfId="481" priority="39" operator="greaterThan">
      <formula>1</formula>
    </cfRule>
    <cfRule type="cellIs" dxfId="480" priority="40" operator="greaterThan">
      <formula>1</formula>
    </cfRule>
  </conditionalFormatting>
  <conditionalFormatting sqref="H57:H65">
    <cfRule type="cellIs" dxfId="479" priority="35" operator="greaterThan">
      <formula>1</formula>
    </cfRule>
    <cfRule type="cellIs" dxfId="478" priority="38" operator="greaterThan">
      <formula>1</formula>
    </cfRule>
  </conditionalFormatting>
  <conditionalFormatting sqref="H67:H71">
    <cfRule type="cellIs" dxfId="477" priority="33" operator="greaterThan">
      <formula>1</formula>
    </cfRule>
    <cfRule type="cellIs" dxfId="476" priority="34" operator="greaterThan">
      <formula>1</formula>
    </cfRule>
    <cfRule type="cellIs" dxfId="475" priority="37" operator="greaterThan">
      <formula>1</formula>
    </cfRule>
  </conditionalFormatting>
  <conditionalFormatting sqref="G35:G37">
    <cfRule type="cellIs" dxfId="474" priority="8" operator="lessThan">
      <formula>0</formula>
    </cfRule>
    <cfRule type="cellIs" dxfId="473" priority="10" operator="lessThan">
      <formula>0</formula>
    </cfRule>
    <cfRule type="cellIs" dxfId="472" priority="12" operator="lessThan">
      <formula>0</formula>
    </cfRule>
    <cfRule type="cellIs" dxfId="471" priority="13" operator="lessThan">
      <formula>0</formula>
    </cfRule>
    <cfRule type="cellIs" dxfId="470" priority="14" operator="lessThan">
      <formula>0</formula>
    </cfRule>
    <cfRule type="cellIs" dxfId="469" priority="32" operator="greaterThan">
      <formula>$C$28</formula>
    </cfRule>
  </conditionalFormatting>
  <conditionalFormatting sqref="G35:G37">
    <cfRule type="cellIs" dxfId="468" priority="31" operator="lessThan">
      <formula>0</formula>
    </cfRule>
  </conditionalFormatting>
  <conditionalFormatting sqref="G42:G52">
    <cfRule type="cellIs" dxfId="467" priority="28" operator="lessThan">
      <formula>0</formula>
    </cfRule>
    <cfRule type="cellIs" dxfId="466" priority="30" operator="lessThan">
      <formula>0</formula>
    </cfRule>
  </conditionalFormatting>
  <conditionalFormatting sqref="G57:G65">
    <cfRule type="cellIs" dxfId="465" priority="27" operator="lessThan">
      <formula>0</formula>
    </cfRule>
  </conditionalFormatting>
  <conditionalFormatting sqref="G67:G71">
    <cfRule type="cellIs" dxfId="464" priority="26" operator="lessThan">
      <formula>0</formula>
    </cfRule>
  </conditionalFormatting>
  <conditionalFormatting sqref="G84:G89">
    <cfRule type="cellIs" dxfId="463" priority="15" operator="lessThan">
      <formula>0</formula>
    </cfRule>
    <cfRule type="cellIs" dxfId="462" priority="20" operator="lessThan">
      <formula>0</formula>
    </cfRule>
    <cfRule type="cellIs" dxfId="461" priority="24" operator="lessThan">
      <formula>0</formula>
    </cfRule>
  </conditionalFormatting>
  <conditionalFormatting sqref="H84:H89">
    <cfRule type="cellIs" dxfId="460" priority="16" operator="greaterThan">
      <formula>1</formula>
    </cfRule>
    <cfRule type="cellIs" dxfId="459" priority="21" operator="greaterThan">
      <formula>1</formula>
    </cfRule>
  </conditionalFormatting>
  <conditionalFormatting sqref="G14:G23">
    <cfRule type="cellIs" dxfId="458" priority="9" operator="lessThan">
      <formula>0</formula>
    </cfRule>
    <cfRule type="cellIs" dxfId="457" priority="11" operator="lessThan">
      <formula>0</formula>
    </cfRule>
  </conditionalFormatting>
  <conditionalFormatting sqref="G28:G37">
    <cfRule type="cellIs" dxfId="456" priority="7" operator="lessThan">
      <formula>0</formula>
    </cfRule>
  </conditionalFormatting>
  <conditionalFormatting sqref="H50">
    <cfRule type="cellIs" dxfId="455" priority="6" operator="greaterThan">
      <formula>1</formula>
    </cfRule>
  </conditionalFormatting>
  <conditionalFormatting sqref="G50">
    <cfRule type="cellIs" dxfId="454" priority="5" operator="lessThan">
      <formula>0</formula>
    </cfRule>
  </conditionalFormatting>
  <conditionalFormatting sqref="H51">
    <cfRule type="cellIs" dxfId="453" priority="4" operator="greaterThan">
      <formula>1</formula>
    </cfRule>
  </conditionalFormatting>
  <conditionalFormatting sqref="G51">
    <cfRule type="cellIs" dxfId="452" priority="3" operator="lessThan">
      <formula>0</formula>
    </cfRule>
  </conditionalFormatting>
  <conditionalFormatting sqref="H52">
    <cfRule type="cellIs" dxfId="451" priority="2" operator="greaterThan">
      <formula>1</formula>
    </cfRule>
  </conditionalFormatting>
  <conditionalFormatting sqref="G52">
    <cfRule type="cellIs" dxfId="450" priority="1" operator="lessThan">
      <formula>0</formula>
    </cfRule>
  </conditionalFormatting>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91</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33</v>
      </c>
      <c r="E13" s="333" t="s">
        <v>103</v>
      </c>
      <c r="F13" s="330" t="s">
        <v>23</v>
      </c>
      <c r="G13" s="127" t="s">
        <v>22</v>
      </c>
      <c r="H13" s="172" t="s">
        <v>21</v>
      </c>
    </row>
    <row r="14" spans="1:14" x14ac:dyDescent="0.25">
      <c r="A14" s="169"/>
      <c r="B14" s="108" t="str">
        <f>Personnel!B13</f>
        <v>Define</v>
      </c>
      <c r="C14" s="109">
        <f>Personnel!B18</f>
        <v>0</v>
      </c>
      <c r="D14" s="135"/>
      <c r="E14" s="334"/>
      <c r="F14" s="331">
        <f>August!F14+D14+E14</f>
        <v>0</v>
      </c>
      <c r="G14" s="85">
        <f>C14-F14</f>
        <v>0</v>
      </c>
      <c r="H14" s="173" t="e">
        <f>F14/C14</f>
        <v>#DIV/0!</v>
      </c>
    </row>
    <row r="15" spans="1:14" x14ac:dyDescent="0.25">
      <c r="A15" s="169"/>
      <c r="B15" s="110" t="str">
        <f>Personnel!C13</f>
        <v>Define</v>
      </c>
      <c r="C15" s="109">
        <f>Personnel!C18</f>
        <v>0</v>
      </c>
      <c r="D15" s="136"/>
      <c r="E15" s="334"/>
      <c r="F15" s="331">
        <f>August!F15+D15+E15</f>
        <v>0</v>
      </c>
      <c r="G15" s="85">
        <f t="shared" ref="G15:G23" si="0">C15-F15</f>
        <v>0</v>
      </c>
      <c r="H15" s="173" t="e">
        <f>F15/C15</f>
        <v>#DIV/0!</v>
      </c>
    </row>
    <row r="16" spans="1:14" x14ac:dyDescent="0.25">
      <c r="A16" s="169"/>
      <c r="B16" s="108" t="str">
        <f>Personnel!D13</f>
        <v>Define</v>
      </c>
      <c r="C16" s="109">
        <f>Personnel!D18</f>
        <v>0</v>
      </c>
      <c r="D16" s="136"/>
      <c r="E16" s="334"/>
      <c r="F16" s="331">
        <f>August!F16+D16+E16</f>
        <v>0</v>
      </c>
      <c r="G16" s="85">
        <f t="shared" si="0"/>
        <v>0</v>
      </c>
      <c r="H16" s="173" t="e">
        <f>F16/C16</f>
        <v>#DIV/0!</v>
      </c>
    </row>
    <row r="17" spans="1:9" x14ac:dyDescent="0.25">
      <c r="A17" s="169"/>
      <c r="B17" s="108" t="str">
        <f>Personnel!E13</f>
        <v>Define</v>
      </c>
      <c r="C17" s="109">
        <f>Personnel!E18</f>
        <v>0</v>
      </c>
      <c r="D17" s="136"/>
      <c r="E17" s="334"/>
      <c r="F17" s="331">
        <f>August!F17+D17+E17</f>
        <v>0</v>
      </c>
      <c r="G17" s="85">
        <f t="shared" si="0"/>
        <v>0</v>
      </c>
      <c r="H17" s="173" t="e">
        <f t="shared" ref="H17:H23" si="1">F17/C17</f>
        <v>#DIV/0!</v>
      </c>
    </row>
    <row r="18" spans="1:9" x14ac:dyDescent="0.25">
      <c r="A18" s="169"/>
      <c r="B18" s="108" t="str">
        <f>Personnel!F13</f>
        <v>Define</v>
      </c>
      <c r="C18" s="109">
        <f>Personnel!F18</f>
        <v>0</v>
      </c>
      <c r="D18" s="136"/>
      <c r="E18" s="334"/>
      <c r="F18" s="331">
        <f>August!F18+D18+E18</f>
        <v>0</v>
      </c>
      <c r="G18" s="85">
        <f t="shared" si="0"/>
        <v>0</v>
      </c>
      <c r="H18" s="173" t="e">
        <f t="shared" si="1"/>
        <v>#DIV/0!</v>
      </c>
    </row>
    <row r="19" spans="1:9" x14ac:dyDescent="0.25">
      <c r="A19" s="169"/>
      <c r="B19" s="108" t="str">
        <f>Personnel!G13</f>
        <v>Define</v>
      </c>
      <c r="C19" s="109">
        <f>Personnel!G18</f>
        <v>0</v>
      </c>
      <c r="D19" s="136"/>
      <c r="E19" s="334"/>
      <c r="F19" s="331">
        <f>August!F19+D19+E19</f>
        <v>0</v>
      </c>
      <c r="G19" s="85">
        <f t="shared" si="0"/>
        <v>0</v>
      </c>
      <c r="H19" s="173" t="e">
        <f t="shared" si="1"/>
        <v>#DIV/0!</v>
      </c>
    </row>
    <row r="20" spans="1:9" x14ac:dyDescent="0.25">
      <c r="A20" s="169"/>
      <c r="B20" s="108" t="str">
        <f>Personnel!H13</f>
        <v>Define</v>
      </c>
      <c r="C20" s="109">
        <f>Personnel!H18</f>
        <v>0</v>
      </c>
      <c r="D20" s="136"/>
      <c r="E20" s="334"/>
      <c r="F20" s="331">
        <f>August!F20+D20+E20</f>
        <v>0</v>
      </c>
      <c r="G20" s="85">
        <f t="shared" si="0"/>
        <v>0</v>
      </c>
      <c r="H20" s="173" t="e">
        <f t="shared" si="1"/>
        <v>#DIV/0!</v>
      </c>
    </row>
    <row r="21" spans="1:9" x14ac:dyDescent="0.25">
      <c r="A21" s="169"/>
      <c r="B21" s="108" t="str">
        <f>Personnel!I13</f>
        <v>Define</v>
      </c>
      <c r="C21" s="109">
        <f>Personnel!I18</f>
        <v>0</v>
      </c>
      <c r="D21" s="136"/>
      <c r="E21" s="334"/>
      <c r="F21" s="331">
        <f>August!F21+D21+E21</f>
        <v>0</v>
      </c>
      <c r="G21" s="85">
        <f t="shared" si="0"/>
        <v>0</v>
      </c>
      <c r="H21" s="173" t="e">
        <f t="shared" si="1"/>
        <v>#DIV/0!</v>
      </c>
    </row>
    <row r="22" spans="1:9" x14ac:dyDescent="0.25">
      <c r="A22" s="169"/>
      <c r="B22" s="108" t="str">
        <f>Personnel!J13</f>
        <v>Define</v>
      </c>
      <c r="C22" s="109">
        <f>Personnel!J18</f>
        <v>0</v>
      </c>
      <c r="D22" s="136"/>
      <c r="E22" s="334"/>
      <c r="F22" s="331">
        <f>August!F22+D22+E22</f>
        <v>0</v>
      </c>
      <c r="G22" s="85">
        <f t="shared" si="0"/>
        <v>0</v>
      </c>
      <c r="H22" s="173" t="e">
        <f t="shared" si="1"/>
        <v>#DIV/0!</v>
      </c>
      <c r="I22" s="103"/>
    </row>
    <row r="23" spans="1:9" x14ac:dyDescent="0.25">
      <c r="A23" s="169"/>
      <c r="B23" s="108" t="str">
        <f>Personnel!K13</f>
        <v>Define</v>
      </c>
      <c r="C23" s="109">
        <f>Personnel!K18</f>
        <v>0</v>
      </c>
      <c r="D23" s="136"/>
      <c r="E23" s="334"/>
      <c r="F23" s="331">
        <f>August!F23+D23+E23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33</v>
      </c>
      <c r="E27" s="333" t="s">
        <v>103</v>
      </c>
      <c r="F27" s="330" t="s">
        <v>23</v>
      </c>
      <c r="G27" s="127" t="s">
        <v>22</v>
      </c>
      <c r="H27" s="172" t="s">
        <v>21</v>
      </c>
    </row>
    <row r="28" spans="1:9" x14ac:dyDescent="0.25">
      <c r="A28" s="169"/>
      <c r="B28" s="108" t="str">
        <f>Personnel!B13</f>
        <v>Define</v>
      </c>
      <c r="C28" s="18">
        <f>Personnel!B21</f>
        <v>0</v>
      </c>
      <c r="D28" s="137"/>
      <c r="E28" s="334"/>
      <c r="F28" s="337">
        <f>August!F28+D28+E28</f>
        <v>0</v>
      </c>
      <c r="G28" s="20">
        <f>C28-F28</f>
        <v>0</v>
      </c>
      <c r="H28" s="173" t="e">
        <f>F28/C28</f>
        <v>#DIV/0!</v>
      </c>
    </row>
    <row r="29" spans="1:9" x14ac:dyDescent="0.25">
      <c r="A29" s="169"/>
      <c r="B29" s="108" t="str">
        <f>Personnel!C13</f>
        <v>Define</v>
      </c>
      <c r="C29" s="18">
        <f>Personnel!C21</f>
        <v>0</v>
      </c>
      <c r="D29" s="138"/>
      <c r="E29" s="334"/>
      <c r="F29" s="337">
        <f>August!F29+D29+E29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August!F30+D30+E30</f>
        <v>0</v>
      </c>
      <c r="G30" s="20">
        <f t="shared" si="2"/>
        <v>0</v>
      </c>
      <c r="H30" s="173" t="e">
        <f t="shared" si="3"/>
        <v>#DIV/0!</v>
      </c>
    </row>
    <row r="31" spans="1:9" x14ac:dyDescent="0.25">
      <c r="A31" s="169"/>
      <c r="B31" s="108" t="str">
        <f>Personnel!E13</f>
        <v>Define</v>
      </c>
      <c r="C31" s="18">
        <f>Personnel!E21</f>
        <v>0</v>
      </c>
      <c r="D31" s="138"/>
      <c r="E31" s="334"/>
      <c r="F31" s="337">
        <f>August!F31+D31+E31</f>
        <v>0</v>
      </c>
      <c r="G31" s="20">
        <f t="shared" si="2"/>
        <v>0</v>
      </c>
      <c r="H31" s="173" t="e">
        <f t="shared" si="3"/>
        <v>#DIV/0!</v>
      </c>
    </row>
    <row r="32" spans="1:9" x14ac:dyDescent="0.25">
      <c r="A32" s="169"/>
      <c r="B32" s="108" t="str">
        <f>Personnel!F13</f>
        <v>Define</v>
      </c>
      <c r="C32" s="18">
        <f>Personnel!F21</f>
        <v>0</v>
      </c>
      <c r="D32" s="137"/>
      <c r="E32" s="334"/>
      <c r="F32" s="337">
        <f>August!F32+D32+E32</f>
        <v>0</v>
      </c>
      <c r="G32" s="20">
        <f t="shared" si="2"/>
        <v>0</v>
      </c>
      <c r="H32" s="173" t="e">
        <f t="shared" si="3"/>
        <v>#DIV/0!</v>
      </c>
    </row>
    <row r="33" spans="1:9" x14ac:dyDescent="0.25">
      <c r="A33" s="169"/>
      <c r="B33" s="108" t="str">
        <f>Personnel!G13</f>
        <v>Define</v>
      </c>
      <c r="C33" s="18">
        <f>Personnel!G21</f>
        <v>0</v>
      </c>
      <c r="D33" s="138"/>
      <c r="E33" s="334"/>
      <c r="F33" s="337">
        <f>August!F33+D33+E33</f>
        <v>0</v>
      </c>
      <c r="G33" s="20">
        <f t="shared" si="2"/>
        <v>0</v>
      </c>
      <c r="H33" s="173" t="e">
        <f t="shared" si="3"/>
        <v>#DIV/0!</v>
      </c>
    </row>
    <row r="34" spans="1:9" x14ac:dyDescent="0.25">
      <c r="A34" s="169"/>
      <c r="B34" s="108" t="str">
        <f>Personnel!H13</f>
        <v>Define</v>
      </c>
      <c r="C34" s="18">
        <f>Personnel!H21</f>
        <v>0</v>
      </c>
      <c r="D34" s="137"/>
      <c r="E34" s="334"/>
      <c r="F34" s="337">
        <f>August!F34+D34+E34</f>
        <v>0</v>
      </c>
      <c r="G34" s="20">
        <f t="shared" si="2"/>
        <v>0</v>
      </c>
      <c r="H34" s="173" t="e">
        <f t="shared" si="3"/>
        <v>#DIV/0!</v>
      </c>
    </row>
    <row r="35" spans="1:9" x14ac:dyDescent="0.25">
      <c r="A35" s="169"/>
      <c r="B35" s="108" t="str">
        <f>Personnel!I13</f>
        <v>Define</v>
      </c>
      <c r="C35" s="18">
        <f>Personnel!I21</f>
        <v>0</v>
      </c>
      <c r="D35" s="137"/>
      <c r="E35" s="334"/>
      <c r="F35" s="337">
        <f>August!F35+D35+E35</f>
        <v>0</v>
      </c>
      <c r="G35" s="20">
        <f t="shared" si="2"/>
        <v>0</v>
      </c>
      <c r="H35" s="173" t="e">
        <f t="shared" si="3"/>
        <v>#DIV/0!</v>
      </c>
    </row>
    <row r="36" spans="1:9" x14ac:dyDescent="0.25">
      <c r="A36" s="169"/>
      <c r="B36" s="108" t="str">
        <f>Personnel!J13</f>
        <v>Define</v>
      </c>
      <c r="C36" s="28">
        <f>Personnel!J21</f>
        <v>0</v>
      </c>
      <c r="D36" s="137"/>
      <c r="E36" s="334"/>
      <c r="F36" s="337">
        <f>August!F36+D36+E36</f>
        <v>0</v>
      </c>
      <c r="G36" s="20">
        <f t="shared" si="2"/>
        <v>0</v>
      </c>
      <c r="H36" s="173" t="e">
        <f t="shared" si="3"/>
        <v>#DIV/0!</v>
      </c>
    </row>
    <row r="37" spans="1:9" x14ac:dyDescent="0.25">
      <c r="A37" s="169"/>
      <c r="B37" s="108" t="str">
        <f>Personnel!K13</f>
        <v>Define</v>
      </c>
      <c r="C37" s="18">
        <f>Personnel!K21</f>
        <v>0</v>
      </c>
      <c r="D37" s="138"/>
      <c r="E37" s="334"/>
      <c r="F37" s="337">
        <f>August!F37+D37+E37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33</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August!F42+D42+E42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August!F43+D43+E43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August!F44+D44+E44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August!F45+D45+E45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August!F46+D46+E46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August!F47+D47+E47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August!F49+D49+E49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August!F50+D50+E50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August!F51+D51+E51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August!F52+D52+E52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33</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August!F57+D57+E57</f>
        <v>0</v>
      </c>
      <c r="G57" s="92">
        <f>C57-F57</f>
        <v>0</v>
      </c>
      <c r="H57" s="178" t="e">
        <f>F57/C57</f>
        <v>#DIV/0!</v>
      </c>
    </row>
    <row r="58" spans="1:9" s="88" customFormat="1" ht="14.25" x14ac:dyDescent="0.2">
      <c r="A58" s="177"/>
      <c r="B58" s="12" t="str">
        <f>'Line Item Budget'!A36</f>
        <v>Utilities</v>
      </c>
      <c r="C58" s="21">
        <f>'Line Item Budget'!C36</f>
        <v>0</v>
      </c>
      <c r="D58" s="139"/>
      <c r="E58" s="344"/>
      <c r="F58" s="341">
        <f>August!F58+D58+E58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August!F59+D59+E59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August!F60+D60+E60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August!F61+D61+E61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August!F62+D62+E62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August!F63+D63+E63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August!F64+D64+E64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August!F65+D65+E65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August!F67+D67+E67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August!F68+D68+E68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August!F69+D69+E69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August!F70+D70+E70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August!F71+D71+E71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August!F73+D73+E73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August!F74+D74+E74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August!F75+D75+E75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August!F76+D76+E76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August!F77+D77+E77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33</v>
      </c>
      <c r="E83" s="333" t="s">
        <v>103</v>
      </c>
      <c r="F83" s="330" t="s">
        <v>23</v>
      </c>
      <c r="G83" s="127" t="s">
        <v>22</v>
      </c>
      <c r="H83" s="172" t="s">
        <v>21</v>
      </c>
    </row>
    <row r="84" spans="1:9" s="88" customFormat="1" ht="14.25" x14ac:dyDescent="0.2">
      <c r="A84" s="177"/>
      <c r="B84" s="61" t="str">
        <f>'Line Item Budget'!A60</f>
        <v>Define -</v>
      </c>
      <c r="C84" s="21">
        <f>'Line Item Budget'!C60</f>
        <v>0</v>
      </c>
      <c r="D84" s="139"/>
      <c r="E84" s="344"/>
      <c r="F84" s="341">
        <f>August!F84+D84+E84</f>
        <v>0</v>
      </c>
      <c r="G84" s="92">
        <f>C84-F84</f>
        <v>0</v>
      </c>
      <c r="H84" s="190" t="e">
        <f>F84/C84</f>
        <v>#DIV/0!</v>
      </c>
    </row>
    <row r="85" spans="1:9" s="88" customFormat="1" ht="14.25" x14ac:dyDescent="0.2">
      <c r="A85" s="177"/>
      <c r="B85" s="30" t="str">
        <f>'Line Item Budget'!A61</f>
        <v>Define -</v>
      </c>
      <c r="C85" s="21">
        <f>'Line Item Budget'!C61</f>
        <v>0</v>
      </c>
      <c r="D85" s="139"/>
      <c r="E85" s="344"/>
      <c r="F85" s="341">
        <f>August!F85+D85+E85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August!F86+D86+E86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August!F87+D87+E87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August!F88+D88+E88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August!F89+D89+E89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89</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449" priority="47" operator="lessThan">
      <formula>0</formula>
    </cfRule>
  </conditionalFormatting>
  <conditionalFormatting sqref="G25:G26">
    <cfRule type="cellIs" dxfId="448" priority="46" operator="lessThan">
      <formula>0</formula>
    </cfRule>
  </conditionalFormatting>
  <conditionalFormatting sqref="G35:G38">
    <cfRule type="cellIs" dxfId="447" priority="45" operator="lessThan">
      <formula>0</formula>
    </cfRule>
  </conditionalFormatting>
  <conditionalFormatting sqref="G54">
    <cfRule type="cellIs" dxfId="446" priority="44" operator="lessThan">
      <formula>0</formula>
    </cfRule>
  </conditionalFormatting>
  <conditionalFormatting sqref="C11">
    <cfRule type="cellIs" dxfId="445" priority="19" operator="greaterThan">
      <formula>1</formula>
    </cfRule>
    <cfRule type="cellIs" dxfId="444" priority="23" operator="greaterThan">
      <formula>1</formula>
    </cfRule>
    <cfRule type="cellIs" dxfId="443" priority="43" operator="greaterThan">
      <formula>1</formula>
    </cfRule>
  </conditionalFormatting>
  <conditionalFormatting sqref="H14:H23 H73:H77 H49">
    <cfRule type="cellIs" dxfId="442" priority="42" operator="greaterThan">
      <formula>1</formula>
    </cfRule>
  </conditionalFormatting>
  <conditionalFormatting sqref="H28:H37">
    <cfRule type="cellIs" dxfId="441" priority="18" operator="greaterThan">
      <formula>1</formula>
    </cfRule>
    <cfRule type="cellIs" dxfId="440" priority="41" operator="greaterThan">
      <formula>1</formula>
    </cfRule>
  </conditionalFormatting>
  <conditionalFormatting sqref="H42:H52">
    <cfRule type="cellIs" dxfId="439" priority="17" operator="greaterThan">
      <formula>1</formula>
    </cfRule>
    <cfRule type="cellIs" dxfId="438" priority="22" operator="greaterThan">
      <formula>1</formula>
    </cfRule>
    <cfRule type="cellIs" dxfId="437" priority="29" operator="greaterThan">
      <formula>1</formula>
    </cfRule>
    <cfRule type="cellIs" dxfId="436" priority="39" operator="greaterThan">
      <formula>1</formula>
    </cfRule>
    <cfRule type="cellIs" dxfId="435" priority="40" operator="greaterThan">
      <formula>1</formula>
    </cfRule>
  </conditionalFormatting>
  <conditionalFormatting sqref="H57:H65">
    <cfRule type="cellIs" dxfId="434" priority="35" operator="greaterThan">
      <formula>1</formula>
    </cfRule>
    <cfRule type="cellIs" dxfId="433" priority="38" operator="greaterThan">
      <formula>1</formula>
    </cfRule>
  </conditionalFormatting>
  <conditionalFormatting sqref="H67:H71">
    <cfRule type="cellIs" dxfId="432" priority="33" operator="greaterThan">
      <formula>1</formula>
    </cfRule>
    <cfRule type="cellIs" dxfId="431" priority="34" operator="greaterThan">
      <formula>1</formula>
    </cfRule>
    <cfRule type="cellIs" dxfId="430" priority="37" operator="greaterThan">
      <formula>1</formula>
    </cfRule>
  </conditionalFormatting>
  <conditionalFormatting sqref="G35:G37">
    <cfRule type="cellIs" dxfId="429" priority="8" operator="lessThan">
      <formula>0</formula>
    </cfRule>
    <cfRule type="cellIs" dxfId="428" priority="10" operator="lessThan">
      <formula>0</formula>
    </cfRule>
    <cfRule type="cellIs" dxfId="427" priority="12" operator="lessThan">
      <formula>0</formula>
    </cfRule>
    <cfRule type="cellIs" dxfId="426" priority="13" operator="lessThan">
      <formula>0</formula>
    </cfRule>
    <cfRule type="cellIs" dxfId="425" priority="14" operator="lessThan">
      <formula>0</formula>
    </cfRule>
    <cfRule type="cellIs" dxfId="424" priority="32" operator="greaterThan">
      <formula>$C$28</formula>
    </cfRule>
  </conditionalFormatting>
  <conditionalFormatting sqref="G35:G37">
    <cfRule type="cellIs" dxfId="423" priority="31" operator="lessThan">
      <formula>0</formula>
    </cfRule>
  </conditionalFormatting>
  <conditionalFormatting sqref="G42:G52">
    <cfRule type="cellIs" dxfId="422" priority="28" operator="lessThan">
      <formula>0</formula>
    </cfRule>
    <cfRule type="cellIs" dxfId="421" priority="30" operator="lessThan">
      <formula>0</formula>
    </cfRule>
  </conditionalFormatting>
  <conditionalFormatting sqref="G57:G65">
    <cfRule type="cellIs" dxfId="420" priority="27" operator="lessThan">
      <formula>0</formula>
    </cfRule>
  </conditionalFormatting>
  <conditionalFormatting sqref="G67:G71">
    <cfRule type="cellIs" dxfId="419" priority="26" operator="lessThan">
      <formula>0</formula>
    </cfRule>
  </conditionalFormatting>
  <conditionalFormatting sqref="G84:G89">
    <cfRule type="cellIs" dxfId="418" priority="15" operator="lessThan">
      <formula>0</formula>
    </cfRule>
    <cfRule type="cellIs" dxfId="417" priority="20" operator="lessThan">
      <formula>0</formula>
    </cfRule>
    <cfRule type="cellIs" dxfId="416" priority="24" operator="lessThan">
      <formula>0</formula>
    </cfRule>
  </conditionalFormatting>
  <conditionalFormatting sqref="H84:H89">
    <cfRule type="cellIs" dxfId="415" priority="16" operator="greaterThan">
      <formula>1</formula>
    </cfRule>
    <cfRule type="cellIs" dxfId="414" priority="21" operator="greaterThan">
      <formula>1</formula>
    </cfRule>
  </conditionalFormatting>
  <conditionalFormatting sqref="G14:G23">
    <cfRule type="cellIs" dxfId="413" priority="9" operator="lessThan">
      <formula>0</formula>
    </cfRule>
    <cfRule type="cellIs" dxfId="412" priority="11" operator="lessThan">
      <formula>0</formula>
    </cfRule>
  </conditionalFormatting>
  <conditionalFormatting sqref="G28:G37">
    <cfRule type="cellIs" dxfId="411" priority="7" operator="lessThan">
      <formula>0</formula>
    </cfRule>
  </conditionalFormatting>
  <conditionalFormatting sqref="H50">
    <cfRule type="cellIs" dxfId="410" priority="6" operator="greaterThan">
      <formula>1</formula>
    </cfRule>
  </conditionalFormatting>
  <conditionalFormatting sqref="G50">
    <cfRule type="cellIs" dxfId="409" priority="5" operator="lessThan">
      <formula>0</formula>
    </cfRule>
  </conditionalFormatting>
  <conditionalFormatting sqref="H51">
    <cfRule type="cellIs" dxfId="408" priority="4" operator="greaterThan">
      <formula>1</formula>
    </cfRule>
  </conditionalFormatting>
  <conditionalFormatting sqref="G51">
    <cfRule type="cellIs" dxfId="407" priority="3" operator="lessThan">
      <formula>0</formula>
    </cfRule>
  </conditionalFormatting>
  <conditionalFormatting sqref="H52">
    <cfRule type="cellIs" dxfId="406" priority="2" operator="greaterThan">
      <formula>1</formula>
    </cfRule>
  </conditionalFormatting>
  <conditionalFormatting sqref="G52">
    <cfRule type="cellIs" dxfId="405" priority="1" operator="lessThan">
      <formula>0</formula>
    </cfRule>
  </conditionalFormatting>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pageSetUpPr fitToPage="1"/>
  </sheetPr>
  <dimension ref="A1:J93"/>
  <sheetViews>
    <sheetView showGridLines="0" topLeftCell="A13" zoomScale="90" zoomScaleNormal="90" workbookViewId="0">
      <selection activeCell="B5" sqref="B5"/>
    </sheetView>
  </sheetViews>
  <sheetFormatPr defaultRowHeight="15" x14ac:dyDescent="0.25"/>
  <cols>
    <col min="1" max="1" width="14.5703125" customWidth="1"/>
    <col min="2" max="2" width="39.28515625" customWidth="1"/>
    <col min="3" max="3" width="17" style="2" customWidth="1"/>
    <col min="4" max="4" width="13.28515625" style="1" customWidth="1"/>
    <col min="5" max="6" width="14.28515625" customWidth="1"/>
    <col min="7" max="7" width="15.42578125" bestFit="1" customWidth="1"/>
    <col min="8" max="8" width="11.7109375" bestFit="1" customWidth="1"/>
    <col min="9" max="9" width="13.5703125" bestFit="1" customWidth="1"/>
  </cols>
  <sheetData>
    <row r="1" spans="1:10" s="90" customFormat="1" ht="18.75" x14ac:dyDescent="0.3">
      <c r="A1" s="567" t="s">
        <v>120</v>
      </c>
      <c r="B1" s="568"/>
      <c r="C1" s="568"/>
      <c r="D1" s="568"/>
      <c r="E1" s="568"/>
      <c r="F1" s="568"/>
      <c r="G1" s="568"/>
      <c r="H1" s="569"/>
    </row>
    <row r="2" spans="1:10" s="90" customFormat="1" ht="18.75" x14ac:dyDescent="0.3">
      <c r="A2" s="570">
        <f>Personnel!$B$5</f>
        <v>0</v>
      </c>
      <c r="B2" s="571"/>
      <c r="C2" s="571"/>
      <c r="D2" s="571"/>
      <c r="E2" s="571"/>
      <c r="F2" s="571"/>
      <c r="G2" s="571"/>
      <c r="H2" s="572"/>
    </row>
    <row r="3" spans="1:10" s="90" customFormat="1" ht="18.75" x14ac:dyDescent="0.3">
      <c r="A3" s="573" t="s">
        <v>133</v>
      </c>
      <c r="B3" s="571"/>
      <c r="C3" s="571"/>
      <c r="D3" s="571"/>
      <c r="E3" s="571"/>
      <c r="F3" s="571"/>
      <c r="G3" s="571"/>
      <c r="H3" s="572"/>
    </row>
    <row r="4" spans="1:10" ht="18.75" x14ac:dyDescent="0.3">
      <c r="A4" s="200" t="str">
        <f>Summary!A4</f>
        <v xml:space="preserve">Contract #: </v>
      </c>
      <c r="B4" s="442"/>
      <c r="C4" s="202"/>
      <c r="D4" s="74"/>
      <c r="E4" s="49"/>
      <c r="F4" s="49"/>
      <c r="G4" s="49"/>
      <c r="H4" s="203"/>
    </row>
    <row r="5" spans="1:10" ht="18.75" x14ac:dyDescent="0.3">
      <c r="A5" s="200" t="str">
        <f>Summary!A5</f>
        <v xml:space="preserve">Contractor:   </v>
      </c>
      <c r="B5" s="201"/>
      <c r="C5" s="202"/>
      <c r="D5" s="74"/>
      <c r="E5" s="49"/>
      <c r="F5" s="49"/>
      <c r="G5" s="49"/>
      <c r="H5" s="203"/>
    </row>
    <row r="6" spans="1:10" ht="37.5" customHeight="1" x14ac:dyDescent="0.25">
      <c r="A6" s="608" t="s">
        <v>88</v>
      </c>
      <c r="B6" s="609"/>
      <c r="C6" s="609"/>
      <c r="D6" s="609"/>
      <c r="E6" s="609"/>
      <c r="F6" s="609"/>
      <c r="G6" s="609"/>
      <c r="H6" s="610"/>
      <c r="I6" s="67"/>
    </row>
    <row r="7" spans="1:10" ht="19.5" x14ac:dyDescent="0.4">
      <c r="A7" s="160"/>
      <c r="B7" s="156" t="s">
        <v>65</v>
      </c>
      <c r="C7" s="157">
        <f>'Line Item Budget'!C67</f>
        <v>0</v>
      </c>
      <c r="D7" s="74"/>
      <c r="E7" s="49" t="s">
        <v>85</v>
      </c>
      <c r="F7" s="49"/>
      <c r="G7" s="73"/>
      <c r="H7" s="204"/>
      <c r="I7" s="51"/>
      <c r="J7" s="51"/>
    </row>
    <row r="8" spans="1:10" ht="19.5" x14ac:dyDescent="0.4">
      <c r="A8" s="160"/>
      <c r="B8" s="156" t="s">
        <v>92</v>
      </c>
      <c r="C8" s="158">
        <f>D25+D39+D54+D79+D91</f>
        <v>0</v>
      </c>
      <c r="D8" s="74"/>
      <c r="E8" s="576"/>
      <c r="F8" s="577"/>
      <c r="G8" s="577"/>
      <c r="H8" s="578"/>
      <c r="I8" s="51"/>
      <c r="J8" s="51"/>
    </row>
    <row r="9" spans="1:10" ht="19.5" x14ac:dyDescent="0.4">
      <c r="A9" s="160"/>
      <c r="B9" s="156" t="s">
        <v>86</v>
      </c>
      <c r="C9" s="158">
        <f>F25+F39+F54+F79+F91</f>
        <v>0</v>
      </c>
      <c r="D9" s="74"/>
      <c r="E9" s="579"/>
      <c r="F9" s="580"/>
      <c r="G9" s="580"/>
      <c r="H9" s="581"/>
    </row>
    <row r="10" spans="1:10" ht="19.5" x14ac:dyDescent="0.4">
      <c r="A10" s="160"/>
      <c r="B10" s="156" t="s">
        <v>22</v>
      </c>
      <c r="C10" s="158">
        <f>(G25+G39+G54+G79+G91)</f>
        <v>0</v>
      </c>
      <c r="D10" s="74"/>
      <c r="E10" s="579"/>
      <c r="F10" s="580"/>
      <c r="G10" s="580"/>
      <c r="H10" s="581"/>
    </row>
    <row r="11" spans="1:10" ht="19.5" x14ac:dyDescent="0.4">
      <c r="A11" s="160"/>
      <c r="B11" s="156" t="s">
        <v>21</v>
      </c>
      <c r="C11" s="159" t="e">
        <f>C9/C7</f>
        <v>#DIV/0!</v>
      </c>
      <c r="D11" s="74"/>
      <c r="E11" s="582"/>
      <c r="F11" s="583"/>
      <c r="G11" s="583"/>
      <c r="H11" s="584"/>
    </row>
    <row r="12" spans="1:10" s="10" customFormat="1" ht="15" customHeight="1" x14ac:dyDescent="0.2">
      <c r="A12" s="205"/>
      <c r="B12" s="206"/>
      <c r="C12" s="83"/>
      <c r="D12" s="83"/>
      <c r="E12" s="83"/>
      <c r="F12" s="83"/>
      <c r="G12" s="83"/>
      <c r="H12" s="207"/>
    </row>
    <row r="13" spans="1:10" ht="30" x14ac:dyDescent="0.25">
      <c r="A13" s="599" t="s">
        <v>41</v>
      </c>
      <c r="B13" s="600"/>
      <c r="C13" s="221" t="s">
        <v>36</v>
      </c>
      <c r="D13" s="221" t="s">
        <v>32</v>
      </c>
      <c r="E13" s="357" t="s">
        <v>103</v>
      </c>
      <c r="F13" s="356" t="s">
        <v>23</v>
      </c>
      <c r="G13" s="222" t="s">
        <v>22</v>
      </c>
      <c r="H13" s="223" t="s">
        <v>21</v>
      </c>
    </row>
    <row r="14" spans="1:10" x14ac:dyDescent="0.25">
      <c r="A14" s="160"/>
      <c r="B14" s="66" t="str">
        <f>Personnel!B13</f>
        <v>Define</v>
      </c>
      <c r="C14" s="37">
        <f>Personnel!B18</f>
        <v>0</v>
      </c>
      <c r="D14" s="135"/>
      <c r="E14" s="334"/>
      <c r="F14" s="331">
        <f>September!F14+D14+E14</f>
        <v>0</v>
      </c>
      <c r="G14" s="85">
        <f>C14-F14</f>
        <v>0</v>
      </c>
      <c r="H14" s="173" t="e">
        <f>F14/C14</f>
        <v>#DIV/0!</v>
      </c>
    </row>
    <row r="15" spans="1:10" s="34" customFormat="1" x14ac:dyDescent="0.25">
      <c r="A15" s="208"/>
      <c r="B15" s="82" t="str">
        <f>Personnel!C13</f>
        <v>Define</v>
      </c>
      <c r="C15" s="37">
        <f>Personnel!C18</f>
        <v>0</v>
      </c>
      <c r="D15" s="136"/>
      <c r="E15" s="334"/>
      <c r="F15" s="331">
        <f>September!F15+D15+E15</f>
        <v>0</v>
      </c>
      <c r="G15" s="85">
        <f t="shared" ref="G15:G23" si="0">C15-F15</f>
        <v>0</v>
      </c>
      <c r="H15" s="173" t="e">
        <f>F15/C15</f>
        <v>#DIV/0!</v>
      </c>
    </row>
    <row r="16" spans="1:10" s="34" customFormat="1" x14ac:dyDescent="0.25">
      <c r="A16" s="208"/>
      <c r="B16" s="66" t="str">
        <f>Personnel!D13</f>
        <v>Define</v>
      </c>
      <c r="C16" s="37">
        <f>Personnel!D18</f>
        <v>0</v>
      </c>
      <c r="D16" s="136"/>
      <c r="E16" s="334"/>
      <c r="F16" s="331">
        <f>September!F16+D16+E16</f>
        <v>0</v>
      </c>
      <c r="G16" s="85">
        <f t="shared" si="0"/>
        <v>0</v>
      </c>
      <c r="H16" s="173" t="e">
        <f>F16/C16</f>
        <v>#DIV/0!</v>
      </c>
    </row>
    <row r="17" spans="1:8" s="34" customFormat="1" x14ac:dyDescent="0.25">
      <c r="A17" s="208"/>
      <c r="B17" s="66" t="str">
        <f>Personnel!E13</f>
        <v>Define</v>
      </c>
      <c r="C17" s="37">
        <f>Personnel!E18</f>
        <v>0</v>
      </c>
      <c r="D17" s="136"/>
      <c r="E17" s="334"/>
      <c r="F17" s="331">
        <f>September!F17+D17+E17</f>
        <v>0</v>
      </c>
      <c r="G17" s="85">
        <f t="shared" si="0"/>
        <v>0</v>
      </c>
      <c r="H17" s="173" t="e">
        <f t="shared" ref="H17:H23" si="1">F17/C17</f>
        <v>#DIV/0!</v>
      </c>
    </row>
    <row r="18" spans="1:8" s="34" customFormat="1" x14ac:dyDescent="0.25">
      <c r="A18" s="208"/>
      <c r="B18" s="66" t="str">
        <f>Personnel!F13</f>
        <v>Define</v>
      </c>
      <c r="C18" s="37">
        <f>Personnel!F18</f>
        <v>0</v>
      </c>
      <c r="D18" s="136"/>
      <c r="E18" s="334"/>
      <c r="F18" s="331">
        <f>September!F18+D18+E18</f>
        <v>0</v>
      </c>
      <c r="G18" s="85">
        <f t="shared" si="0"/>
        <v>0</v>
      </c>
      <c r="H18" s="173" t="e">
        <f t="shared" si="1"/>
        <v>#DIV/0!</v>
      </c>
    </row>
    <row r="19" spans="1:8" s="34" customFormat="1" x14ac:dyDescent="0.25">
      <c r="A19" s="208"/>
      <c r="B19" s="66" t="str">
        <f>Personnel!G13</f>
        <v>Define</v>
      </c>
      <c r="C19" s="37">
        <f>Personnel!G18</f>
        <v>0</v>
      </c>
      <c r="D19" s="136"/>
      <c r="E19" s="334"/>
      <c r="F19" s="331">
        <f>September!F19+D19+E19</f>
        <v>0</v>
      </c>
      <c r="G19" s="85">
        <f t="shared" si="0"/>
        <v>0</v>
      </c>
      <c r="H19" s="173" t="e">
        <f t="shared" si="1"/>
        <v>#DIV/0!</v>
      </c>
    </row>
    <row r="20" spans="1:8" s="34" customFormat="1" x14ac:dyDescent="0.25">
      <c r="A20" s="208"/>
      <c r="B20" s="66" t="str">
        <f>Personnel!H13</f>
        <v>Define</v>
      </c>
      <c r="C20" s="37">
        <f>Personnel!H18</f>
        <v>0</v>
      </c>
      <c r="D20" s="136"/>
      <c r="E20" s="334"/>
      <c r="F20" s="331">
        <f>September!F20+D20+E20</f>
        <v>0</v>
      </c>
      <c r="G20" s="85">
        <f t="shared" si="0"/>
        <v>0</v>
      </c>
      <c r="H20" s="173" t="e">
        <f t="shared" si="1"/>
        <v>#DIV/0!</v>
      </c>
    </row>
    <row r="21" spans="1:8" s="34" customFormat="1" x14ac:dyDescent="0.25">
      <c r="A21" s="208"/>
      <c r="B21" s="66" t="str">
        <f>Personnel!I13</f>
        <v>Define</v>
      </c>
      <c r="C21" s="37">
        <f>Personnel!I18</f>
        <v>0</v>
      </c>
      <c r="D21" s="136"/>
      <c r="E21" s="334"/>
      <c r="F21" s="331">
        <f>September!F21+D21+E21</f>
        <v>0</v>
      </c>
      <c r="G21" s="85">
        <f t="shared" si="0"/>
        <v>0</v>
      </c>
      <c r="H21" s="173" t="e">
        <f t="shared" si="1"/>
        <v>#DIV/0!</v>
      </c>
    </row>
    <row r="22" spans="1:8" s="34" customFormat="1" x14ac:dyDescent="0.25">
      <c r="A22" s="208"/>
      <c r="B22" s="66" t="str">
        <f>Personnel!J13</f>
        <v>Define</v>
      </c>
      <c r="C22" s="37">
        <f>Personnel!J18</f>
        <v>0</v>
      </c>
      <c r="D22" s="136"/>
      <c r="E22" s="334"/>
      <c r="F22" s="331">
        <f>September!F22+D22+E22</f>
        <v>0</v>
      </c>
      <c r="G22" s="85">
        <f t="shared" si="0"/>
        <v>0</v>
      </c>
      <c r="H22" s="173" t="e">
        <f t="shared" si="1"/>
        <v>#DIV/0!</v>
      </c>
    </row>
    <row r="23" spans="1:8" s="34" customFormat="1" x14ac:dyDescent="0.25">
      <c r="A23" s="208"/>
      <c r="B23" s="66" t="str">
        <f>Personnel!K13</f>
        <v>Define</v>
      </c>
      <c r="C23" s="37">
        <f>Personnel!K18</f>
        <v>0</v>
      </c>
      <c r="D23" s="136"/>
      <c r="E23" s="334"/>
      <c r="F23" s="331">
        <f>September!F23+D23+E23</f>
        <v>0</v>
      </c>
      <c r="G23" s="85">
        <f t="shared" si="0"/>
        <v>0</v>
      </c>
      <c r="H23" s="173" t="e">
        <f t="shared" si="1"/>
        <v>#DIV/0!</v>
      </c>
    </row>
    <row r="24" spans="1:8" s="34" customFormat="1" x14ac:dyDescent="0.25">
      <c r="A24" s="208"/>
      <c r="B24" s="54" t="s">
        <v>1</v>
      </c>
      <c r="C24" s="72"/>
      <c r="D24" s="98">
        <f>SUM(E14:E22)</f>
        <v>0</v>
      </c>
      <c r="E24" s="335"/>
      <c r="F24" s="86"/>
      <c r="G24" s="87"/>
      <c r="H24" s="174"/>
    </row>
    <row r="25" spans="1:8" x14ac:dyDescent="0.25">
      <c r="A25" s="160"/>
      <c r="B25" s="55" t="s">
        <v>43</v>
      </c>
      <c r="C25" s="26">
        <f>SUM(C14:C22)</f>
        <v>0</v>
      </c>
      <c r="D25" s="27">
        <f>SUM(D14:D24)</f>
        <v>0</v>
      </c>
      <c r="E25" s="336"/>
      <c r="F25" s="332">
        <f>SUM(F14:F23)</f>
        <v>0</v>
      </c>
      <c r="G25" s="23">
        <f>SUM(G14:G23)</f>
        <v>0</v>
      </c>
      <c r="H25" s="175" t="e">
        <f>F25/C25</f>
        <v>#DIV/0!</v>
      </c>
    </row>
    <row r="26" spans="1:8" x14ac:dyDescent="0.25">
      <c r="A26" s="160"/>
      <c r="B26" s="68"/>
      <c r="C26" s="69"/>
      <c r="D26" s="70"/>
      <c r="E26" s="71"/>
      <c r="F26" s="71"/>
      <c r="G26" s="71"/>
      <c r="H26" s="176"/>
    </row>
    <row r="27" spans="1:8" ht="30" x14ac:dyDescent="0.25">
      <c r="A27" s="599" t="s">
        <v>44</v>
      </c>
      <c r="B27" s="600"/>
      <c r="C27" s="221" t="s">
        <v>36</v>
      </c>
      <c r="D27" s="221" t="s">
        <v>32</v>
      </c>
      <c r="E27" s="359" t="s">
        <v>103</v>
      </c>
      <c r="F27" s="358" t="s">
        <v>23</v>
      </c>
      <c r="G27" s="224" t="s">
        <v>22</v>
      </c>
      <c r="H27" s="225" t="s">
        <v>21</v>
      </c>
    </row>
    <row r="28" spans="1:8" x14ac:dyDescent="0.25">
      <c r="A28" s="160"/>
      <c r="B28" s="66" t="str">
        <f>Personnel!B13</f>
        <v>Define</v>
      </c>
      <c r="C28" s="18">
        <f>Personnel!B21</f>
        <v>0</v>
      </c>
      <c r="D28" s="137"/>
      <c r="E28" s="334"/>
      <c r="F28" s="337">
        <f>September!F28+D28+E28</f>
        <v>0</v>
      </c>
      <c r="G28" s="20">
        <f>C28-F28</f>
        <v>0</v>
      </c>
      <c r="H28" s="173" t="e">
        <f>F28/C28</f>
        <v>#DIV/0!</v>
      </c>
    </row>
    <row r="29" spans="1:8" x14ac:dyDescent="0.25">
      <c r="A29" s="160"/>
      <c r="B29" s="66" t="str">
        <f>Personnel!C13</f>
        <v>Define</v>
      </c>
      <c r="C29" s="18">
        <f>Personnel!C21</f>
        <v>0</v>
      </c>
      <c r="D29" s="138"/>
      <c r="E29" s="334"/>
      <c r="F29" s="337">
        <f>September!F29+D29+E29</f>
        <v>0</v>
      </c>
      <c r="G29" s="20">
        <f t="shared" ref="G29:G37" si="2">C29-F29</f>
        <v>0</v>
      </c>
      <c r="H29" s="173" t="e">
        <f t="shared" ref="H29:H37" si="3">F29/C29</f>
        <v>#DIV/0!</v>
      </c>
    </row>
    <row r="30" spans="1:8" x14ac:dyDescent="0.25">
      <c r="A30" s="160"/>
      <c r="B30" s="66" t="str">
        <f>Personnel!D13</f>
        <v>Define</v>
      </c>
      <c r="C30" s="18">
        <f>Personnel!D21</f>
        <v>0</v>
      </c>
      <c r="D30" s="137"/>
      <c r="E30" s="334"/>
      <c r="F30" s="337">
        <f>September!F30+D30+E30</f>
        <v>0</v>
      </c>
      <c r="G30" s="20">
        <f t="shared" si="2"/>
        <v>0</v>
      </c>
      <c r="H30" s="173" t="e">
        <f t="shared" si="3"/>
        <v>#DIV/0!</v>
      </c>
    </row>
    <row r="31" spans="1:8" x14ac:dyDescent="0.25">
      <c r="A31" s="160"/>
      <c r="B31" s="66" t="str">
        <f>Personnel!E13</f>
        <v>Define</v>
      </c>
      <c r="C31" s="18">
        <f>Personnel!E21</f>
        <v>0</v>
      </c>
      <c r="D31" s="138"/>
      <c r="E31" s="334"/>
      <c r="F31" s="337">
        <f>September!F31+D31+E31</f>
        <v>0</v>
      </c>
      <c r="G31" s="20">
        <f t="shared" si="2"/>
        <v>0</v>
      </c>
      <c r="H31" s="173" t="e">
        <f t="shared" si="3"/>
        <v>#DIV/0!</v>
      </c>
    </row>
    <row r="32" spans="1:8" x14ac:dyDescent="0.25">
      <c r="A32" s="160"/>
      <c r="B32" s="66" t="str">
        <f>Personnel!F13</f>
        <v>Define</v>
      </c>
      <c r="C32" s="18">
        <f>Personnel!F21</f>
        <v>0</v>
      </c>
      <c r="D32" s="137"/>
      <c r="E32" s="334"/>
      <c r="F32" s="337">
        <f>September!F32+D32+E32</f>
        <v>0</v>
      </c>
      <c r="G32" s="20">
        <f t="shared" si="2"/>
        <v>0</v>
      </c>
      <c r="H32" s="173" t="e">
        <f t="shared" si="3"/>
        <v>#DIV/0!</v>
      </c>
    </row>
    <row r="33" spans="1:8" x14ac:dyDescent="0.25">
      <c r="A33" s="160"/>
      <c r="B33" s="66" t="str">
        <f>Personnel!G13</f>
        <v>Define</v>
      </c>
      <c r="C33" s="18">
        <f>Personnel!G21</f>
        <v>0</v>
      </c>
      <c r="D33" s="138"/>
      <c r="E33" s="334"/>
      <c r="F33" s="337">
        <f>September!F33+D33+E33</f>
        <v>0</v>
      </c>
      <c r="G33" s="20">
        <f t="shared" si="2"/>
        <v>0</v>
      </c>
      <c r="H33" s="173" t="e">
        <f t="shared" si="3"/>
        <v>#DIV/0!</v>
      </c>
    </row>
    <row r="34" spans="1:8" x14ac:dyDescent="0.25">
      <c r="A34" s="160"/>
      <c r="B34" s="66" t="str">
        <f>Personnel!H13</f>
        <v>Define</v>
      </c>
      <c r="C34" s="18">
        <f>Personnel!H21</f>
        <v>0</v>
      </c>
      <c r="D34" s="137"/>
      <c r="E34" s="334"/>
      <c r="F34" s="337">
        <f>September!F34+D34+E34</f>
        <v>0</v>
      </c>
      <c r="G34" s="20">
        <f t="shared" si="2"/>
        <v>0</v>
      </c>
      <c r="H34" s="173" t="e">
        <f t="shared" si="3"/>
        <v>#DIV/0!</v>
      </c>
    </row>
    <row r="35" spans="1:8" x14ac:dyDescent="0.25">
      <c r="A35" s="160"/>
      <c r="B35" s="66" t="str">
        <f>Personnel!I13</f>
        <v>Define</v>
      </c>
      <c r="C35" s="18">
        <f>Personnel!I21</f>
        <v>0</v>
      </c>
      <c r="D35" s="137"/>
      <c r="E35" s="334"/>
      <c r="F35" s="337">
        <f>September!F35+D35+E35</f>
        <v>0</v>
      </c>
      <c r="G35" s="20">
        <f t="shared" si="2"/>
        <v>0</v>
      </c>
      <c r="H35" s="173" t="e">
        <f t="shared" si="3"/>
        <v>#DIV/0!</v>
      </c>
    </row>
    <row r="36" spans="1:8" x14ac:dyDescent="0.25">
      <c r="A36" s="160"/>
      <c r="B36" s="66" t="str">
        <f>Personnel!J13</f>
        <v>Define</v>
      </c>
      <c r="C36" s="28">
        <f>Personnel!J21</f>
        <v>0</v>
      </c>
      <c r="D36" s="137"/>
      <c r="E36" s="334"/>
      <c r="F36" s="337">
        <f>September!F36+D36+E36</f>
        <v>0</v>
      </c>
      <c r="G36" s="20">
        <f t="shared" si="2"/>
        <v>0</v>
      </c>
      <c r="H36" s="173" t="e">
        <f t="shared" si="3"/>
        <v>#DIV/0!</v>
      </c>
    </row>
    <row r="37" spans="1:8" x14ac:dyDescent="0.25">
      <c r="A37" s="160"/>
      <c r="B37" s="66" t="str">
        <f>Personnel!K13</f>
        <v>Define</v>
      </c>
      <c r="C37" s="18">
        <f>Personnel!K21</f>
        <v>0</v>
      </c>
      <c r="D37" s="138"/>
      <c r="E37" s="334"/>
      <c r="F37" s="337">
        <f>September!F37+D37+E37</f>
        <v>0</v>
      </c>
      <c r="G37" s="20">
        <f t="shared" si="2"/>
        <v>0</v>
      </c>
      <c r="H37" s="173" t="e">
        <f t="shared" si="3"/>
        <v>#DIV/0!</v>
      </c>
    </row>
    <row r="38" spans="1:8" x14ac:dyDescent="0.25">
      <c r="A38" s="160"/>
      <c r="B38" s="52" t="s">
        <v>1</v>
      </c>
      <c r="C38" s="75"/>
      <c r="D38" s="19">
        <f>SUM(E28:E37)</f>
        <v>0</v>
      </c>
      <c r="E38" s="339"/>
      <c r="F38" s="76"/>
      <c r="G38" s="77"/>
      <c r="H38" s="174"/>
    </row>
    <row r="39" spans="1:8" x14ac:dyDescent="0.25">
      <c r="A39" s="160"/>
      <c r="B39" s="53" t="s">
        <v>46</v>
      </c>
      <c r="C39" s="3">
        <f>SUM(C28:C37)</f>
        <v>0</v>
      </c>
      <c r="D39" s="4">
        <f>SUM(D28:D38)</f>
        <v>0</v>
      </c>
      <c r="E39" s="340"/>
      <c r="F39" s="338">
        <f>SUM(F28:F37)+D38</f>
        <v>0</v>
      </c>
      <c r="G39" s="8">
        <f>SUM(G28:G37)</f>
        <v>0</v>
      </c>
      <c r="H39" s="175" t="e">
        <f>F39/C39</f>
        <v>#DIV/0!</v>
      </c>
    </row>
    <row r="40" spans="1:8" x14ac:dyDescent="0.25">
      <c r="A40" s="160"/>
      <c r="B40" s="5"/>
      <c r="C40" s="6"/>
      <c r="D40" s="7"/>
      <c r="E40" s="89"/>
      <c r="F40" s="103"/>
      <c r="G40" s="103"/>
      <c r="H40" s="168"/>
    </row>
    <row r="41" spans="1:8" s="10" customFormat="1" ht="30" x14ac:dyDescent="0.25">
      <c r="A41" s="601" t="s">
        <v>17</v>
      </c>
      <c r="B41" s="602"/>
      <c r="C41" s="221" t="s">
        <v>36</v>
      </c>
      <c r="D41" s="221" t="s">
        <v>32</v>
      </c>
      <c r="E41" s="359" t="s">
        <v>103</v>
      </c>
      <c r="F41" s="358" t="s">
        <v>23</v>
      </c>
      <c r="G41" s="224" t="s">
        <v>22</v>
      </c>
      <c r="H41" s="225" t="s">
        <v>21</v>
      </c>
    </row>
    <row r="42" spans="1:8" s="10" customFormat="1" ht="14.25" x14ac:dyDescent="0.2">
      <c r="A42" s="205"/>
      <c r="B42" s="11" t="str">
        <f>'Line Item Budget'!A21</f>
        <v>Contractor 1 (define)</v>
      </c>
      <c r="C42" s="21">
        <f>'Line Item Budget'!C21</f>
        <v>0</v>
      </c>
      <c r="D42" s="139"/>
      <c r="E42" s="344"/>
      <c r="F42" s="341">
        <f>September!F42+D42+E42</f>
        <v>0</v>
      </c>
      <c r="G42" s="92">
        <f>C42-F42</f>
        <v>0</v>
      </c>
      <c r="H42" s="178" t="e">
        <f t="shared" ref="H42:H47" si="4">F42/C42</f>
        <v>#DIV/0!</v>
      </c>
    </row>
    <row r="43" spans="1:8" s="10" customFormat="1" ht="14.25" x14ac:dyDescent="0.2">
      <c r="A43" s="205"/>
      <c r="B43" s="11" t="str">
        <f>'Line Item Budget'!A22</f>
        <v>Contractor 2 (define)</v>
      </c>
      <c r="C43" s="21">
        <f>'Line Item Budget'!C22</f>
        <v>0</v>
      </c>
      <c r="D43" s="139"/>
      <c r="E43" s="344"/>
      <c r="F43" s="341">
        <f>September!F43+D43+E43</f>
        <v>0</v>
      </c>
      <c r="G43" s="92">
        <f t="shared" ref="G43:G47" si="5">C43-F43</f>
        <v>0</v>
      </c>
      <c r="H43" s="178" t="e">
        <f t="shared" si="4"/>
        <v>#DIV/0!</v>
      </c>
    </row>
    <row r="44" spans="1:8" s="10" customFormat="1" ht="14.25" x14ac:dyDescent="0.2">
      <c r="A44" s="205"/>
      <c r="B44" s="11" t="str">
        <f>'Line Item Budget'!A23</f>
        <v>Contractor 3 (define)</v>
      </c>
      <c r="C44" s="21">
        <f>'Line Item Budget'!C23</f>
        <v>0</v>
      </c>
      <c r="D44" s="139"/>
      <c r="E44" s="344"/>
      <c r="F44" s="341">
        <f>September!F44+D44+E44</f>
        <v>0</v>
      </c>
      <c r="G44" s="92">
        <f t="shared" si="5"/>
        <v>0</v>
      </c>
      <c r="H44" s="178" t="e">
        <f t="shared" si="4"/>
        <v>#DIV/0!</v>
      </c>
    </row>
    <row r="45" spans="1:8" s="10" customFormat="1" ht="14.25" x14ac:dyDescent="0.2">
      <c r="A45" s="205"/>
      <c r="B45" s="11" t="str">
        <f>'Line Item Budget'!A24</f>
        <v>Contractor 4 (define)</v>
      </c>
      <c r="C45" s="21">
        <f>'Line Item Budget'!C24</f>
        <v>0</v>
      </c>
      <c r="D45" s="139"/>
      <c r="E45" s="344"/>
      <c r="F45" s="341">
        <f>September!F45+D45+E45</f>
        <v>0</v>
      </c>
      <c r="G45" s="92">
        <f t="shared" si="5"/>
        <v>0</v>
      </c>
      <c r="H45" s="178" t="e">
        <f t="shared" si="4"/>
        <v>#DIV/0!</v>
      </c>
    </row>
    <row r="46" spans="1:8" s="10" customFormat="1" ht="14.25" x14ac:dyDescent="0.2">
      <c r="A46" s="205"/>
      <c r="B46" s="11" t="str">
        <f>'Line Item Budget'!A25</f>
        <v>Contractor 5 (define)</v>
      </c>
      <c r="C46" s="21">
        <f>'Line Item Budget'!C25</f>
        <v>0</v>
      </c>
      <c r="D46" s="139"/>
      <c r="E46" s="344"/>
      <c r="F46" s="341">
        <f>September!F46+D46+E46</f>
        <v>0</v>
      </c>
      <c r="G46" s="92">
        <f t="shared" si="5"/>
        <v>0</v>
      </c>
      <c r="H46" s="178" t="e">
        <f t="shared" si="4"/>
        <v>#DIV/0!</v>
      </c>
    </row>
    <row r="47" spans="1:8" s="10" customFormat="1" ht="14.25" x14ac:dyDescent="0.2">
      <c r="A47" s="205"/>
      <c r="B47" s="11" t="str">
        <f>'Line Item Budget'!A26</f>
        <v>Contractor 6 (define)</v>
      </c>
      <c r="C47" s="21">
        <f>'Line Item Budget'!C26</f>
        <v>0</v>
      </c>
      <c r="D47" s="139"/>
      <c r="E47" s="344"/>
      <c r="F47" s="341">
        <f>September!F47+D47+E47</f>
        <v>0</v>
      </c>
      <c r="G47" s="92">
        <f t="shared" si="5"/>
        <v>0</v>
      </c>
      <c r="H47" s="178" t="e">
        <f t="shared" si="4"/>
        <v>#DIV/0!</v>
      </c>
    </row>
    <row r="48" spans="1:8" s="10" customFormat="1" ht="28.5" customHeight="1" x14ac:dyDescent="0.25">
      <c r="A48" s="391" t="s">
        <v>131</v>
      </c>
      <c r="B48" s="384"/>
      <c r="C48" s="385"/>
      <c r="D48" s="386"/>
      <c r="E48" s="387"/>
      <c r="F48" s="388"/>
      <c r="G48" s="389"/>
      <c r="H48" s="390"/>
    </row>
    <row r="49" spans="1:8" s="10" customFormat="1" ht="14.25" x14ac:dyDescent="0.2">
      <c r="A49" s="205"/>
      <c r="B49" s="12" t="str">
        <f>'Line Item Budget'!A28</f>
        <v>Subcontract 1 (define)</v>
      </c>
      <c r="C49" s="57">
        <f>'Line Item Budget'!C28</f>
        <v>0</v>
      </c>
      <c r="D49" s="139"/>
      <c r="E49" s="344"/>
      <c r="F49" s="347">
        <f>September!F49+D49+E49</f>
        <v>0</v>
      </c>
      <c r="G49" s="94">
        <f>C49-F49</f>
        <v>0</v>
      </c>
      <c r="H49" s="178" t="e">
        <f>F49/C49</f>
        <v>#DIV/0!</v>
      </c>
    </row>
    <row r="50" spans="1:8" s="10" customFormat="1" ht="14.25" x14ac:dyDescent="0.2">
      <c r="A50" s="205"/>
      <c r="B50" s="12" t="str">
        <f>'Line Item Budget'!A29</f>
        <v>Subcontract 2 (define)</v>
      </c>
      <c r="C50" s="57">
        <f>'Line Item Budget'!C29</f>
        <v>0</v>
      </c>
      <c r="D50" s="139"/>
      <c r="E50" s="344"/>
      <c r="F50" s="347">
        <f>September!F50+D50+E50</f>
        <v>0</v>
      </c>
      <c r="G50" s="94">
        <f t="shared" ref="G50:G52" si="6">C50-F50</f>
        <v>0</v>
      </c>
      <c r="H50" s="178" t="e">
        <f>F50/C50</f>
        <v>#DIV/0!</v>
      </c>
    </row>
    <row r="51" spans="1:8" s="10" customFormat="1" ht="14.25" x14ac:dyDescent="0.2">
      <c r="A51" s="205"/>
      <c r="B51" s="12" t="str">
        <f>'Line Item Budget'!A30</f>
        <v>Subcontract 3 (define)</v>
      </c>
      <c r="C51" s="57">
        <f>'Line Item Budget'!C30</f>
        <v>0</v>
      </c>
      <c r="D51" s="139"/>
      <c r="E51" s="344"/>
      <c r="F51" s="347">
        <f>September!F51+D51+E51</f>
        <v>0</v>
      </c>
      <c r="G51" s="94">
        <f t="shared" si="6"/>
        <v>0</v>
      </c>
      <c r="H51" s="178" t="e">
        <f>F51/C51</f>
        <v>#DIV/0!</v>
      </c>
    </row>
    <row r="52" spans="1:8" s="10" customFormat="1" ht="14.25" x14ac:dyDescent="0.2">
      <c r="A52" s="205"/>
      <c r="B52" s="12" t="str">
        <f>'Line Item Budget'!A31</f>
        <v>Subcontract 4 (define)</v>
      </c>
      <c r="C52" s="57">
        <f>'Line Item Budget'!C31</f>
        <v>0</v>
      </c>
      <c r="D52" s="139"/>
      <c r="E52" s="344"/>
      <c r="F52" s="347">
        <f>September!F52+D52+E52</f>
        <v>0</v>
      </c>
      <c r="G52" s="94">
        <f t="shared" si="6"/>
        <v>0</v>
      </c>
      <c r="H52" s="178" t="e">
        <f>F52/C52</f>
        <v>#DIV/0!</v>
      </c>
    </row>
    <row r="53" spans="1:8" s="22" customFormat="1" x14ac:dyDescent="0.25">
      <c r="A53" s="209"/>
      <c r="B53" s="64" t="s">
        <v>1</v>
      </c>
      <c r="C53" s="78"/>
      <c r="D53" s="84">
        <f>SUM(E42:E52)</f>
        <v>0</v>
      </c>
      <c r="E53" s="345"/>
      <c r="F53" s="342"/>
      <c r="G53" s="93"/>
      <c r="H53" s="180"/>
    </row>
    <row r="54" spans="1:8" s="10" customFormat="1" x14ac:dyDescent="0.25">
      <c r="A54" s="205"/>
      <c r="B54" s="65" t="s">
        <v>62</v>
      </c>
      <c r="C54" s="26">
        <f>SUM(C42:C52)</f>
        <v>0</v>
      </c>
      <c r="D54" s="9">
        <f>SUM(D41:D53)</f>
        <v>0</v>
      </c>
      <c r="E54" s="346"/>
      <c r="F54" s="343">
        <f>SUM(F42:F53)</f>
        <v>0</v>
      </c>
      <c r="G54" s="79">
        <f>SUM(G42:G53)</f>
        <v>0</v>
      </c>
      <c r="H54" s="181" t="e">
        <f>F54/C54</f>
        <v>#DIV/0!</v>
      </c>
    </row>
    <row r="55" spans="1:8" x14ac:dyDescent="0.25">
      <c r="A55" s="160"/>
      <c r="B55" s="5"/>
      <c r="C55" s="29"/>
      <c r="D55" s="7"/>
      <c r="E55" s="89"/>
      <c r="F55" s="103"/>
      <c r="G55" s="103"/>
      <c r="H55" s="168"/>
    </row>
    <row r="56" spans="1:8" ht="30" x14ac:dyDescent="0.25">
      <c r="A56" s="603" t="s">
        <v>16</v>
      </c>
      <c r="B56" s="604"/>
      <c r="C56" s="221" t="s">
        <v>36</v>
      </c>
      <c r="D56" s="221" t="s">
        <v>32</v>
      </c>
      <c r="E56" s="359" t="s">
        <v>103</v>
      </c>
      <c r="F56" s="358" t="s">
        <v>23</v>
      </c>
      <c r="G56" s="224" t="s">
        <v>22</v>
      </c>
      <c r="H56" s="225" t="s">
        <v>21</v>
      </c>
    </row>
    <row r="57" spans="1:8" s="10" customFormat="1" ht="14.25" x14ac:dyDescent="0.2">
      <c r="A57" s="205"/>
      <c r="B57" s="56" t="str">
        <f>'Line Item Budget'!A34</f>
        <v>Rent</v>
      </c>
      <c r="C57" s="21">
        <f>'Line Item Budget'!C34</f>
        <v>0</v>
      </c>
      <c r="D57" s="139"/>
      <c r="E57" s="344"/>
      <c r="F57" s="341">
        <f>September!F57+D57+E57</f>
        <v>0</v>
      </c>
      <c r="G57" s="92">
        <f>C57-F57</f>
        <v>0</v>
      </c>
      <c r="H57" s="178" t="e">
        <f>F57/C57</f>
        <v>#DIV/0!</v>
      </c>
    </row>
    <row r="58" spans="1:8" s="10" customFormat="1" ht="14.25" x14ac:dyDescent="0.2">
      <c r="A58" s="205"/>
      <c r="B58" s="12" t="str">
        <f>'Line Item Budget'!A36</f>
        <v>Utilities</v>
      </c>
      <c r="C58" s="21">
        <f>'Line Item Budget'!C36</f>
        <v>0</v>
      </c>
      <c r="D58" s="139"/>
      <c r="E58" s="344"/>
      <c r="F58" s="341">
        <f>September!F58+D58+E58</f>
        <v>0</v>
      </c>
      <c r="G58" s="92">
        <f t="shared" ref="G58:G65" si="7">C58-F58</f>
        <v>0</v>
      </c>
      <c r="H58" s="178" t="e">
        <f t="shared" ref="H58:H77" si="8">F58/C58</f>
        <v>#DIV/0!</v>
      </c>
    </row>
    <row r="59" spans="1:8" s="10" customFormat="1" ht="14.25" x14ac:dyDescent="0.2">
      <c r="A59" s="205"/>
      <c r="B59" s="12" t="str">
        <f>'Line Item Budget'!A37</f>
        <v>Telephone / Internet</v>
      </c>
      <c r="C59" s="21">
        <f>'Line Item Budget'!C37</f>
        <v>0</v>
      </c>
      <c r="D59" s="139"/>
      <c r="E59" s="344"/>
      <c r="F59" s="341">
        <f>September!F59+D59+E59</f>
        <v>0</v>
      </c>
      <c r="G59" s="92">
        <f t="shared" si="7"/>
        <v>0</v>
      </c>
      <c r="H59" s="178" t="e">
        <f t="shared" si="8"/>
        <v>#DIV/0!</v>
      </c>
    </row>
    <row r="60" spans="1:8" s="10" customFormat="1" ht="14.25" x14ac:dyDescent="0.2">
      <c r="A60" s="205"/>
      <c r="B60" s="12" t="str">
        <f>'Line Item Budget'!A38</f>
        <v>Security</v>
      </c>
      <c r="C60" s="21">
        <f>'Line Item Budget'!C38</f>
        <v>0</v>
      </c>
      <c r="D60" s="139"/>
      <c r="E60" s="344"/>
      <c r="F60" s="341">
        <f>September!F60+D60+E60</f>
        <v>0</v>
      </c>
      <c r="G60" s="92">
        <f t="shared" si="7"/>
        <v>0</v>
      </c>
      <c r="H60" s="178" t="e">
        <f t="shared" si="8"/>
        <v>#DIV/0!</v>
      </c>
    </row>
    <row r="61" spans="1:8" s="10" customFormat="1" ht="14.25" x14ac:dyDescent="0.2">
      <c r="A61" s="205"/>
      <c r="B61" s="12" t="str">
        <f>'Line Item Budget'!A39</f>
        <v>Repair &amp; Maintenance</v>
      </c>
      <c r="C61" s="21">
        <f>'Line Item Budget'!C39</f>
        <v>0</v>
      </c>
      <c r="D61" s="139"/>
      <c r="E61" s="344"/>
      <c r="F61" s="341">
        <f>September!F61+D61+E61</f>
        <v>0</v>
      </c>
      <c r="G61" s="92">
        <f t="shared" si="7"/>
        <v>0</v>
      </c>
      <c r="H61" s="178" t="e">
        <f t="shared" si="8"/>
        <v>#DIV/0!</v>
      </c>
    </row>
    <row r="62" spans="1:8" s="10" customFormat="1" ht="14.25" x14ac:dyDescent="0.2">
      <c r="A62" s="205"/>
      <c r="B62" s="12" t="str">
        <f>'Line Item Budget'!A40</f>
        <v>Other (define)</v>
      </c>
      <c r="C62" s="21">
        <f>'Line Item Budget'!C40</f>
        <v>0</v>
      </c>
      <c r="D62" s="139"/>
      <c r="E62" s="344"/>
      <c r="F62" s="341">
        <f>September!F62+D62+E62</f>
        <v>0</v>
      </c>
      <c r="G62" s="92">
        <f t="shared" si="7"/>
        <v>0</v>
      </c>
      <c r="H62" s="178" t="e">
        <f t="shared" si="8"/>
        <v>#DIV/0!</v>
      </c>
    </row>
    <row r="63" spans="1:8" s="10" customFormat="1" ht="14.25" x14ac:dyDescent="0.2">
      <c r="A63" s="205"/>
      <c r="B63" s="12" t="str">
        <f>'Line Item Budget'!A41</f>
        <v>Other (define)</v>
      </c>
      <c r="C63" s="21">
        <f>'Line Item Budget'!C41</f>
        <v>0</v>
      </c>
      <c r="D63" s="139"/>
      <c r="E63" s="344"/>
      <c r="F63" s="341">
        <f>September!F63+D63+E63</f>
        <v>0</v>
      </c>
      <c r="G63" s="92">
        <f t="shared" si="7"/>
        <v>0</v>
      </c>
      <c r="H63" s="178" t="e">
        <f t="shared" si="8"/>
        <v>#DIV/0!</v>
      </c>
    </row>
    <row r="64" spans="1:8" s="10" customFormat="1" ht="14.25" x14ac:dyDescent="0.2">
      <c r="A64" s="205"/>
      <c r="B64" s="12" t="str">
        <f>'Line Item Budget'!A42</f>
        <v>Other (define)</v>
      </c>
      <c r="C64" s="21">
        <f>'Line Item Budget'!C42</f>
        <v>0</v>
      </c>
      <c r="D64" s="139"/>
      <c r="E64" s="344"/>
      <c r="F64" s="341">
        <f>September!F64+D64+E64</f>
        <v>0</v>
      </c>
      <c r="G64" s="92">
        <f t="shared" si="7"/>
        <v>0</v>
      </c>
      <c r="H64" s="178" t="e">
        <f t="shared" si="8"/>
        <v>#DIV/0!</v>
      </c>
    </row>
    <row r="65" spans="1:8" s="10" customFormat="1" thickBot="1" x14ac:dyDescent="0.25">
      <c r="A65" s="205"/>
      <c r="B65" s="50" t="str">
        <f>'Line Item Budget'!A43</f>
        <v>Other (define)</v>
      </c>
      <c r="C65" s="21">
        <f>'Line Item Budget'!C43</f>
        <v>0</v>
      </c>
      <c r="D65" s="140"/>
      <c r="E65" s="349"/>
      <c r="F65" s="341">
        <f>September!F65+D65+E65</f>
        <v>0</v>
      </c>
      <c r="G65" s="92">
        <f t="shared" si="7"/>
        <v>0</v>
      </c>
      <c r="H65" s="182" t="e">
        <f t="shared" si="8"/>
        <v>#DIV/0!</v>
      </c>
    </row>
    <row r="66" spans="1:8" s="10" customFormat="1" ht="16.5" thickBot="1" x14ac:dyDescent="0.3">
      <c r="A66" s="236" t="s">
        <v>11</v>
      </c>
      <c r="B66" s="226"/>
      <c r="C66" s="227"/>
      <c r="D66" s="228"/>
      <c r="E66" s="360"/>
      <c r="F66" s="228"/>
      <c r="G66" s="228"/>
      <c r="H66" s="229"/>
    </row>
    <row r="67" spans="1:8" s="10" customFormat="1" ht="14.25" x14ac:dyDescent="0.2">
      <c r="A67" s="205"/>
      <c r="B67" s="56" t="str">
        <f>'Line Item Budget'!A46</f>
        <v>Medical Supplies</v>
      </c>
      <c r="C67" s="57">
        <f>'Line Item Budget'!C46</f>
        <v>0</v>
      </c>
      <c r="D67" s="141"/>
      <c r="E67" s="351"/>
      <c r="F67" s="347">
        <f>September!F67+D67+E67</f>
        <v>0</v>
      </c>
      <c r="G67" s="94">
        <f>C67-F67</f>
        <v>0</v>
      </c>
      <c r="H67" s="184" t="e">
        <f>F67/C67</f>
        <v>#DIV/0!</v>
      </c>
    </row>
    <row r="68" spans="1:8" s="10" customFormat="1" ht="14.25" x14ac:dyDescent="0.2">
      <c r="A68" s="205"/>
      <c r="B68" s="12" t="str">
        <f>'Line Item Budget'!A47</f>
        <v>Office supplies</v>
      </c>
      <c r="C68" s="57">
        <f>'Line Item Budget'!C47</f>
        <v>0</v>
      </c>
      <c r="D68" s="139"/>
      <c r="E68" s="344"/>
      <c r="F68" s="347">
        <f>September!F68+D68+E68</f>
        <v>0</v>
      </c>
      <c r="G68" s="94">
        <f t="shared" ref="G68:G71" si="9">C68-F68</f>
        <v>0</v>
      </c>
      <c r="H68" s="178" t="e">
        <f>F68/C68</f>
        <v>#DIV/0!</v>
      </c>
    </row>
    <row r="69" spans="1:8" s="10" customFormat="1" ht="14.25" x14ac:dyDescent="0.2">
      <c r="A69" s="205"/>
      <c r="B69" s="12" t="str">
        <f>'Line Item Budget'!A48</f>
        <v>Patient education materials</v>
      </c>
      <c r="C69" s="57">
        <f>'Line Item Budget'!C48</f>
        <v>0</v>
      </c>
      <c r="D69" s="139"/>
      <c r="E69" s="344"/>
      <c r="F69" s="347">
        <f>September!F69+D69+E69</f>
        <v>0</v>
      </c>
      <c r="G69" s="94">
        <f t="shared" si="9"/>
        <v>0</v>
      </c>
      <c r="H69" s="178" t="e">
        <f>F69/C69</f>
        <v>#DIV/0!</v>
      </c>
    </row>
    <row r="70" spans="1:8" s="10" customFormat="1" ht="14.25" x14ac:dyDescent="0.2">
      <c r="A70" s="205"/>
      <c r="B70" s="12" t="str">
        <f>'Line Item Budget'!A49</f>
        <v>Postage and Delivery</v>
      </c>
      <c r="C70" s="57">
        <f>'Line Item Budget'!C49</f>
        <v>0</v>
      </c>
      <c r="D70" s="139"/>
      <c r="E70" s="344"/>
      <c r="F70" s="347">
        <f>September!F70+D70+E70</f>
        <v>0</v>
      </c>
      <c r="G70" s="94">
        <f t="shared" si="9"/>
        <v>0</v>
      </c>
      <c r="H70" s="178" t="e">
        <f>F70/C70</f>
        <v>#DIV/0!</v>
      </c>
    </row>
    <row r="71" spans="1:8" s="10" customFormat="1" thickBot="1" x14ac:dyDescent="0.25">
      <c r="A71" s="205"/>
      <c r="B71" s="50" t="str">
        <f>'Line Item Budget'!A50</f>
        <v>Other (define)</v>
      </c>
      <c r="C71" s="57">
        <f>'Line Item Budget'!C50</f>
        <v>0</v>
      </c>
      <c r="D71" s="140"/>
      <c r="E71" s="349"/>
      <c r="F71" s="347">
        <f>September!F71+D71+E71</f>
        <v>0</v>
      </c>
      <c r="G71" s="94">
        <f t="shared" si="9"/>
        <v>0</v>
      </c>
      <c r="H71" s="182" t="e">
        <f>F71/C71</f>
        <v>#DIV/0!</v>
      </c>
    </row>
    <row r="72" spans="1:8" s="10" customFormat="1" ht="16.5" thickBot="1" x14ac:dyDescent="0.3">
      <c r="A72" s="230" t="s">
        <v>8</v>
      </c>
      <c r="B72" s="231"/>
      <c r="C72" s="232"/>
      <c r="D72" s="233"/>
      <c r="E72" s="361"/>
      <c r="F72" s="234"/>
      <c r="G72" s="234"/>
      <c r="H72" s="235"/>
    </row>
    <row r="73" spans="1:8" s="10" customFormat="1" ht="14.25" x14ac:dyDescent="0.2">
      <c r="A73" s="205"/>
      <c r="B73" s="56" t="str">
        <f>'Line Item Budget'!A53</f>
        <v>Travel</v>
      </c>
      <c r="C73" s="57">
        <f>'Line Item Budget'!C53</f>
        <v>0</v>
      </c>
      <c r="D73" s="141"/>
      <c r="E73" s="351"/>
      <c r="F73" s="347">
        <f>September!F73+D73+E73</f>
        <v>0</v>
      </c>
      <c r="G73" s="94">
        <f>C73-F73</f>
        <v>0</v>
      </c>
      <c r="H73" s="184" t="e">
        <f t="shared" si="8"/>
        <v>#DIV/0!</v>
      </c>
    </row>
    <row r="74" spans="1:8" s="10" customFormat="1" ht="14.25" x14ac:dyDescent="0.2">
      <c r="A74" s="205"/>
      <c r="B74" s="12" t="str">
        <f>'Line Item Budget'!A54</f>
        <v>Staff Development</v>
      </c>
      <c r="C74" s="57">
        <f>'Line Item Budget'!C54</f>
        <v>0</v>
      </c>
      <c r="D74" s="139"/>
      <c r="E74" s="344"/>
      <c r="F74" s="347">
        <f>September!F74+D74+E74</f>
        <v>0</v>
      </c>
      <c r="G74" s="94">
        <f t="shared" ref="G74:G77" si="10">C74-F74</f>
        <v>0</v>
      </c>
      <c r="H74" s="178" t="e">
        <f t="shared" si="8"/>
        <v>#DIV/0!</v>
      </c>
    </row>
    <row r="75" spans="1:8" s="10" customFormat="1" ht="14.25" x14ac:dyDescent="0.2">
      <c r="A75" s="205"/>
      <c r="B75" s="12" t="str">
        <f>'Line Item Budget'!A55</f>
        <v>Marketing-Community Awareness</v>
      </c>
      <c r="C75" s="57">
        <f>'Line Item Budget'!C55</f>
        <v>0</v>
      </c>
      <c r="D75" s="139"/>
      <c r="E75" s="344"/>
      <c r="F75" s="347">
        <f>September!F75+D75+E75</f>
        <v>0</v>
      </c>
      <c r="G75" s="94">
        <f t="shared" si="10"/>
        <v>0</v>
      </c>
      <c r="H75" s="178" t="e">
        <f t="shared" si="8"/>
        <v>#DIV/0!</v>
      </c>
    </row>
    <row r="76" spans="1:8" s="10" customFormat="1" ht="14.25" x14ac:dyDescent="0.2">
      <c r="A76" s="205"/>
      <c r="B76" s="12" t="str">
        <f>'Line Item Budget'!A56</f>
        <v>Professional Services (Legal, IT, Accounting, Payroll)</v>
      </c>
      <c r="C76" s="57">
        <f>'Line Item Budget'!C56</f>
        <v>0</v>
      </c>
      <c r="D76" s="139"/>
      <c r="E76" s="344"/>
      <c r="F76" s="347">
        <f>September!F76+D76+E76</f>
        <v>0</v>
      </c>
      <c r="G76" s="94">
        <f t="shared" si="10"/>
        <v>0</v>
      </c>
      <c r="H76" s="178" t="e">
        <f t="shared" si="8"/>
        <v>#DIV/0!</v>
      </c>
    </row>
    <row r="77" spans="1:8" s="10" customFormat="1" ht="14.25" x14ac:dyDescent="0.2">
      <c r="A77" s="205"/>
      <c r="B77" s="12" t="str">
        <f>'Line Item Budget'!A57</f>
        <v>Other (define)</v>
      </c>
      <c r="C77" s="57">
        <f>'Line Item Budget'!C57</f>
        <v>0</v>
      </c>
      <c r="D77" s="139"/>
      <c r="E77" s="344"/>
      <c r="F77" s="347">
        <f>September!F77+D77+E77</f>
        <v>0</v>
      </c>
      <c r="G77" s="94">
        <f t="shared" si="10"/>
        <v>0</v>
      </c>
      <c r="H77" s="178" t="e">
        <f t="shared" si="8"/>
        <v>#DIV/0!</v>
      </c>
    </row>
    <row r="78" spans="1:8" s="10" customFormat="1" x14ac:dyDescent="0.25">
      <c r="A78" s="205"/>
      <c r="B78" s="58" t="s">
        <v>1</v>
      </c>
      <c r="C78" s="78"/>
      <c r="D78" s="99">
        <f>SUM(E57:E77)</f>
        <v>0</v>
      </c>
      <c r="E78" s="353"/>
      <c r="F78" s="95"/>
      <c r="G78" s="95"/>
      <c r="H78" s="186"/>
    </row>
    <row r="79" spans="1:8" s="10" customFormat="1" x14ac:dyDescent="0.25">
      <c r="A79" s="205"/>
      <c r="B79" s="59" t="s">
        <v>63</v>
      </c>
      <c r="C79" s="24">
        <f>SUM(C57:C77)</f>
        <v>0</v>
      </c>
      <c r="D79" s="25">
        <f>SUM(D57:D78)</f>
        <v>0</v>
      </c>
      <c r="E79" s="354"/>
      <c r="F79" s="348">
        <f>SUM(F57:F78)</f>
        <v>0</v>
      </c>
      <c r="G79" s="97">
        <f>SUM(G57:G78)</f>
        <v>0</v>
      </c>
      <c r="H79" s="187" t="e">
        <f>F79/C79</f>
        <v>#DIV/0!</v>
      </c>
    </row>
    <row r="80" spans="1:8" s="15" customFormat="1" x14ac:dyDescent="0.25">
      <c r="A80" s="210"/>
      <c r="B80" s="60"/>
      <c r="C80" s="13"/>
      <c r="D80" s="16"/>
      <c r="E80" s="14"/>
      <c r="F80" s="14"/>
      <c r="G80" s="14"/>
      <c r="H80" s="211"/>
    </row>
    <row r="81" spans="1:8" s="15" customFormat="1" x14ac:dyDescent="0.25">
      <c r="A81" s="210"/>
      <c r="B81" s="60"/>
      <c r="C81" s="13"/>
      <c r="D81" s="17"/>
      <c r="E81" s="14"/>
      <c r="F81" s="14"/>
      <c r="G81" s="14"/>
      <c r="H81" s="211"/>
    </row>
    <row r="82" spans="1:8" s="15" customFormat="1" ht="15" customHeight="1" x14ac:dyDescent="0.2">
      <c r="A82" s="605" t="s">
        <v>87</v>
      </c>
      <c r="B82" s="606"/>
      <c r="C82" s="606"/>
      <c r="D82" s="606"/>
      <c r="E82" s="606"/>
      <c r="F82" s="606"/>
      <c r="G82" s="606"/>
      <c r="H82" s="607"/>
    </row>
    <row r="83" spans="1:8" s="10" customFormat="1" ht="30" x14ac:dyDescent="0.25">
      <c r="A83" s="597" t="s">
        <v>2</v>
      </c>
      <c r="B83" s="598"/>
      <c r="C83" s="221" t="s">
        <v>36</v>
      </c>
      <c r="D83" s="221" t="s">
        <v>32</v>
      </c>
      <c r="E83" s="357" t="s">
        <v>103</v>
      </c>
      <c r="F83" s="356" t="s">
        <v>23</v>
      </c>
      <c r="G83" s="222" t="s">
        <v>22</v>
      </c>
      <c r="H83" s="223" t="s">
        <v>21</v>
      </c>
    </row>
    <row r="84" spans="1:8" s="10" customFormat="1" ht="14.25" x14ac:dyDescent="0.2">
      <c r="A84" s="205"/>
      <c r="B84" s="61" t="str">
        <f>'Line Item Budget'!A60</f>
        <v>Define -</v>
      </c>
      <c r="C84" s="21">
        <f>'Line Item Budget'!C60</f>
        <v>0</v>
      </c>
      <c r="D84" s="139"/>
      <c r="E84" s="364"/>
      <c r="F84" s="362">
        <f>September!F84+D84+E84</f>
        <v>0</v>
      </c>
      <c r="G84" s="32">
        <f>C84-F84</f>
        <v>0</v>
      </c>
      <c r="H84" s="212" t="e">
        <f>F84/C84</f>
        <v>#DIV/0!</v>
      </c>
    </row>
    <row r="85" spans="1:8" s="10" customFormat="1" ht="14.25" x14ac:dyDescent="0.2">
      <c r="A85" s="205"/>
      <c r="B85" s="30" t="str">
        <f>'Line Item Budget'!A61</f>
        <v>Define -</v>
      </c>
      <c r="C85" s="21">
        <f>'Line Item Budget'!C61</f>
        <v>0</v>
      </c>
      <c r="D85" s="139"/>
      <c r="E85" s="364"/>
      <c r="F85" s="362">
        <f>September!F85+D85+E85</f>
        <v>0</v>
      </c>
      <c r="G85" s="32">
        <f t="shared" ref="G85:G89" si="11">C85-F85</f>
        <v>0</v>
      </c>
      <c r="H85" s="212" t="e">
        <f t="shared" ref="H85:H89" si="12">F85/C85</f>
        <v>#DIV/0!</v>
      </c>
    </row>
    <row r="86" spans="1:8" s="10" customFormat="1" ht="14.25" x14ac:dyDescent="0.2">
      <c r="A86" s="205"/>
      <c r="B86" s="30" t="str">
        <f>'Line Item Budget'!A62</f>
        <v>Define -</v>
      </c>
      <c r="C86" s="21">
        <f>'Line Item Budget'!C62</f>
        <v>0</v>
      </c>
      <c r="D86" s="139"/>
      <c r="E86" s="364"/>
      <c r="F86" s="362">
        <f>September!F86+D86+E86</f>
        <v>0</v>
      </c>
      <c r="G86" s="32">
        <f t="shared" si="11"/>
        <v>0</v>
      </c>
      <c r="H86" s="212" t="e">
        <f t="shared" si="12"/>
        <v>#DIV/0!</v>
      </c>
    </row>
    <row r="87" spans="1:8" s="10" customFormat="1" ht="14.25" x14ac:dyDescent="0.2">
      <c r="A87" s="205"/>
      <c r="B87" s="30" t="str">
        <f>'Line Item Budget'!A63</f>
        <v>Define -</v>
      </c>
      <c r="C87" s="21">
        <f>'Line Item Budget'!C63</f>
        <v>0</v>
      </c>
      <c r="D87" s="139"/>
      <c r="E87" s="364"/>
      <c r="F87" s="362">
        <f>September!F87+D87+E87</f>
        <v>0</v>
      </c>
      <c r="G87" s="32">
        <f t="shared" si="11"/>
        <v>0</v>
      </c>
      <c r="H87" s="212" t="e">
        <f t="shared" si="12"/>
        <v>#DIV/0!</v>
      </c>
    </row>
    <row r="88" spans="1:8" s="10" customFormat="1" ht="14.25" x14ac:dyDescent="0.2">
      <c r="A88" s="205"/>
      <c r="B88" s="30" t="str">
        <f>'Line Item Budget'!A64</f>
        <v>Define -</v>
      </c>
      <c r="C88" s="21">
        <f>'Line Item Budget'!C64</f>
        <v>0</v>
      </c>
      <c r="D88" s="139"/>
      <c r="E88" s="364"/>
      <c r="F88" s="362">
        <f>September!F88+D88+E88</f>
        <v>0</v>
      </c>
      <c r="G88" s="32">
        <f t="shared" si="11"/>
        <v>0</v>
      </c>
      <c r="H88" s="212" t="e">
        <f t="shared" si="12"/>
        <v>#DIV/0!</v>
      </c>
    </row>
    <row r="89" spans="1:8" s="10" customFormat="1" ht="14.25" x14ac:dyDescent="0.2">
      <c r="A89" s="205"/>
      <c r="B89" s="30" t="str">
        <f>'Line Item Budget'!A65</f>
        <v>Define -</v>
      </c>
      <c r="C89" s="21">
        <f>'Line Item Budget'!C65</f>
        <v>0</v>
      </c>
      <c r="D89" s="139"/>
      <c r="E89" s="364"/>
      <c r="F89" s="362">
        <f>September!F89+D89+E89</f>
        <v>0</v>
      </c>
      <c r="G89" s="32">
        <f t="shared" si="11"/>
        <v>0</v>
      </c>
      <c r="H89" s="212" t="e">
        <f t="shared" si="12"/>
        <v>#DIV/0!</v>
      </c>
    </row>
    <row r="90" spans="1:8" s="10" customFormat="1" x14ac:dyDescent="0.25">
      <c r="A90" s="205"/>
      <c r="B90" s="62" t="s">
        <v>1</v>
      </c>
      <c r="C90" s="78"/>
      <c r="D90" s="99">
        <f>SUM(E84:E89)</f>
        <v>0</v>
      </c>
      <c r="E90" s="365"/>
      <c r="F90" s="81"/>
      <c r="G90" s="81"/>
      <c r="H90" s="213"/>
    </row>
    <row r="91" spans="1:8" s="10" customFormat="1" x14ac:dyDescent="0.25">
      <c r="A91" s="205"/>
      <c r="B91" s="63" t="s">
        <v>89</v>
      </c>
      <c r="C91" s="33">
        <f>SUM(C84:C89)</f>
        <v>0</v>
      </c>
      <c r="D91" s="31">
        <f>SUM(D84:D89)</f>
        <v>0</v>
      </c>
      <c r="E91" s="366"/>
      <c r="F91" s="363">
        <f>SUM(F84:F89)</f>
        <v>0</v>
      </c>
      <c r="G91" s="80">
        <f>SUM(G84:G89)</f>
        <v>0</v>
      </c>
      <c r="H91" s="214" t="e">
        <f>F91/C91</f>
        <v>#DIV/0!</v>
      </c>
    </row>
    <row r="92" spans="1:8" x14ac:dyDescent="0.25">
      <c r="A92" s="160"/>
      <c r="B92" s="49"/>
      <c r="C92" s="202"/>
      <c r="D92" s="74"/>
      <c r="E92" s="49"/>
      <c r="F92" s="49"/>
      <c r="G92" s="49"/>
      <c r="H92" s="203"/>
    </row>
    <row r="93" spans="1:8" s="90" customFormat="1" ht="20.25" thickBot="1" x14ac:dyDescent="0.45">
      <c r="A93" s="191"/>
      <c r="B93" s="192" t="s">
        <v>121</v>
      </c>
      <c r="C93" s="193">
        <f>C25+C39+C54+C79+C91</f>
        <v>0</v>
      </c>
      <c r="D93" s="194"/>
      <c r="E93" s="195"/>
      <c r="F93" s="195"/>
      <c r="G93" s="195"/>
      <c r="H93" s="19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404" priority="47" operator="lessThan">
      <formula>0</formula>
    </cfRule>
  </conditionalFormatting>
  <conditionalFormatting sqref="G25:G26">
    <cfRule type="cellIs" dxfId="403" priority="46" operator="lessThan">
      <formula>0</formula>
    </cfRule>
  </conditionalFormatting>
  <conditionalFormatting sqref="G35:G38">
    <cfRule type="cellIs" dxfId="402" priority="45" operator="lessThan">
      <formula>0</formula>
    </cfRule>
  </conditionalFormatting>
  <conditionalFormatting sqref="G54">
    <cfRule type="cellIs" dxfId="401" priority="44" operator="lessThan">
      <formula>0</formula>
    </cfRule>
  </conditionalFormatting>
  <conditionalFormatting sqref="C11">
    <cfRule type="cellIs" dxfId="400" priority="19" operator="greaterThan">
      <formula>1</formula>
    </cfRule>
    <cfRule type="cellIs" dxfId="399" priority="23" operator="greaterThan">
      <formula>1</formula>
    </cfRule>
    <cfRule type="cellIs" dxfId="398" priority="43" operator="greaterThan">
      <formula>1</formula>
    </cfRule>
  </conditionalFormatting>
  <conditionalFormatting sqref="H14:H23 H73:H77 H49">
    <cfRule type="cellIs" dxfId="397" priority="42" operator="greaterThan">
      <formula>1</formula>
    </cfRule>
  </conditionalFormatting>
  <conditionalFormatting sqref="H28:H37">
    <cfRule type="cellIs" dxfId="396" priority="18" operator="greaterThan">
      <formula>1</formula>
    </cfRule>
    <cfRule type="cellIs" dxfId="395" priority="41" operator="greaterThan">
      <formula>1</formula>
    </cfRule>
  </conditionalFormatting>
  <conditionalFormatting sqref="H42:H52">
    <cfRule type="cellIs" dxfId="394" priority="17" operator="greaterThan">
      <formula>1</formula>
    </cfRule>
    <cfRule type="cellIs" dxfId="393" priority="22" operator="greaterThan">
      <formula>1</formula>
    </cfRule>
    <cfRule type="cellIs" dxfId="392" priority="29" operator="greaterThan">
      <formula>1</formula>
    </cfRule>
    <cfRule type="cellIs" dxfId="391" priority="39" operator="greaterThan">
      <formula>1</formula>
    </cfRule>
    <cfRule type="cellIs" dxfId="390" priority="40" operator="greaterThan">
      <formula>1</formula>
    </cfRule>
  </conditionalFormatting>
  <conditionalFormatting sqref="H57:H65">
    <cfRule type="cellIs" dxfId="389" priority="35" operator="greaterThan">
      <formula>1</formula>
    </cfRule>
    <cfRule type="cellIs" dxfId="388" priority="38" operator="greaterThan">
      <formula>1</formula>
    </cfRule>
  </conditionalFormatting>
  <conditionalFormatting sqref="H67:H71">
    <cfRule type="cellIs" dxfId="387" priority="33" operator="greaterThan">
      <formula>1</formula>
    </cfRule>
    <cfRule type="cellIs" dxfId="386" priority="34" operator="greaterThan">
      <formula>1</formula>
    </cfRule>
    <cfRule type="cellIs" dxfId="385" priority="37" operator="greaterThan">
      <formula>1</formula>
    </cfRule>
  </conditionalFormatting>
  <conditionalFormatting sqref="G35:G37">
    <cfRule type="cellIs" dxfId="384" priority="8" operator="lessThan">
      <formula>0</formula>
    </cfRule>
    <cfRule type="cellIs" dxfId="383" priority="10" operator="lessThan">
      <formula>0</formula>
    </cfRule>
    <cfRule type="cellIs" dxfId="382" priority="12" operator="lessThan">
      <formula>0</formula>
    </cfRule>
    <cfRule type="cellIs" dxfId="381" priority="13" operator="lessThan">
      <formula>0</formula>
    </cfRule>
    <cfRule type="cellIs" dxfId="380" priority="14" operator="lessThan">
      <formula>0</formula>
    </cfRule>
    <cfRule type="cellIs" dxfId="379" priority="32" operator="greaterThan">
      <formula>$C$28</formula>
    </cfRule>
  </conditionalFormatting>
  <conditionalFormatting sqref="G35:G37">
    <cfRule type="cellIs" dxfId="378" priority="31" operator="lessThan">
      <formula>0</formula>
    </cfRule>
  </conditionalFormatting>
  <conditionalFormatting sqref="G42:G52">
    <cfRule type="cellIs" dxfId="377" priority="28" operator="lessThan">
      <formula>0</formula>
    </cfRule>
    <cfRule type="cellIs" dxfId="376" priority="30" operator="lessThan">
      <formula>0</formula>
    </cfRule>
  </conditionalFormatting>
  <conditionalFormatting sqref="G57:G65">
    <cfRule type="cellIs" dxfId="375" priority="27" operator="lessThan">
      <formula>0</formula>
    </cfRule>
  </conditionalFormatting>
  <conditionalFormatting sqref="G67:G71">
    <cfRule type="cellIs" dxfId="374" priority="26" operator="lessThan">
      <formula>0</formula>
    </cfRule>
  </conditionalFormatting>
  <conditionalFormatting sqref="G84:G89">
    <cfRule type="cellIs" dxfId="373" priority="15" operator="lessThan">
      <formula>0</formula>
    </cfRule>
    <cfRule type="cellIs" dxfId="372" priority="20" operator="lessThan">
      <formula>0</formula>
    </cfRule>
    <cfRule type="cellIs" dxfId="371" priority="24" operator="lessThan">
      <formula>0</formula>
    </cfRule>
  </conditionalFormatting>
  <conditionalFormatting sqref="H84:H89">
    <cfRule type="cellIs" dxfId="370" priority="16" operator="greaterThan">
      <formula>1</formula>
    </cfRule>
    <cfRule type="cellIs" dxfId="369" priority="21" operator="greaterThan">
      <formula>1</formula>
    </cfRule>
  </conditionalFormatting>
  <conditionalFormatting sqref="G14:G23">
    <cfRule type="cellIs" dxfId="368" priority="9" operator="lessThan">
      <formula>0</formula>
    </cfRule>
    <cfRule type="cellIs" dxfId="367" priority="11" operator="lessThan">
      <formula>0</formula>
    </cfRule>
  </conditionalFormatting>
  <conditionalFormatting sqref="G28:G37">
    <cfRule type="cellIs" dxfId="366" priority="7" operator="lessThan">
      <formula>0</formula>
    </cfRule>
  </conditionalFormatting>
  <conditionalFormatting sqref="H50">
    <cfRule type="cellIs" dxfId="365" priority="6" operator="greaterThan">
      <formula>1</formula>
    </cfRule>
  </conditionalFormatting>
  <conditionalFormatting sqref="G50">
    <cfRule type="cellIs" dxfId="364" priority="5" operator="lessThan">
      <formula>0</formula>
    </cfRule>
  </conditionalFormatting>
  <conditionalFormatting sqref="H51">
    <cfRule type="cellIs" dxfId="363" priority="4" operator="greaterThan">
      <formula>1</formula>
    </cfRule>
  </conditionalFormatting>
  <conditionalFormatting sqref="G51">
    <cfRule type="cellIs" dxfId="362" priority="3" operator="lessThan">
      <formula>0</formula>
    </cfRule>
  </conditionalFormatting>
  <conditionalFormatting sqref="H52">
    <cfRule type="cellIs" dxfId="361" priority="2" operator="greaterThan">
      <formula>1</formula>
    </cfRule>
  </conditionalFormatting>
  <conditionalFormatting sqref="G52">
    <cfRule type="cellIs" dxfId="360" priority="1" operator="lessThan">
      <formula>0</formula>
    </cfRule>
  </conditionalFormatting>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pageSetUpPr fitToPage="1"/>
  </sheetPr>
  <dimension ref="A1:N93"/>
  <sheetViews>
    <sheetView showGridLines="0" zoomScale="90" zoomScaleNormal="90" workbookViewId="0">
      <selection activeCell="B5" sqref="B5"/>
    </sheetView>
  </sheetViews>
  <sheetFormatPr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7" t="s">
        <v>120</v>
      </c>
      <c r="B1" s="568"/>
      <c r="C1" s="568"/>
      <c r="D1" s="568"/>
      <c r="E1" s="568"/>
      <c r="F1" s="568"/>
      <c r="G1" s="568"/>
      <c r="H1" s="569"/>
    </row>
    <row r="2" spans="1:14" ht="18.75" x14ac:dyDescent="0.3">
      <c r="A2" s="570">
        <f>Personnel!$B$5</f>
        <v>0</v>
      </c>
      <c r="B2" s="571"/>
      <c r="C2" s="571"/>
      <c r="D2" s="571"/>
      <c r="E2" s="571"/>
      <c r="F2" s="571"/>
      <c r="G2" s="571"/>
      <c r="H2" s="572"/>
    </row>
    <row r="3" spans="1:14" ht="18.75" x14ac:dyDescent="0.3">
      <c r="A3" s="573" t="s">
        <v>133</v>
      </c>
      <c r="B3" s="571"/>
      <c r="C3" s="571"/>
      <c r="D3" s="571"/>
      <c r="E3" s="571"/>
      <c r="F3" s="571"/>
      <c r="G3" s="571"/>
      <c r="H3" s="572"/>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4" t="s">
        <v>88</v>
      </c>
      <c r="B6" s="595"/>
      <c r="C6" s="595"/>
      <c r="D6" s="595"/>
      <c r="E6" s="595"/>
      <c r="F6" s="595"/>
      <c r="G6" s="595"/>
      <c r="H6" s="596"/>
      <c r="I6" s="102"/>
      <c r="J6" s="102"/>
      <c r="K6" s="102"/>
      <c r="L6" s="102"/>
      <c r="M6" s="102"/>
    </row>
    <row r="7" spans="1:14" ht="19.5" x14ac:dyDescent="0.4">
      <c r="A7" s="169"/>
      <c r="B7" s="123" t="s">
        <v>65</v>
      </c>
      <c r="C7" s="153">
        <f>'Line Item Budget'!C67</f>
        <v>0</v>
      </c>
      <c r="D7" s="107"/>
      <c r="E7" s="103" t="s">
        <v>85</v>
      </c>
      <c r="F7" s="103"/>
      <c r="G7" s="104"/>
      <c r="H7" s="170"/>
      <c r="I7" s="104"/>
      <c r="J7" s="104"/>
      <c r="K7" s="105"/>
      <c r="L7" s="105"/>
      <c r="M7" s="106"/>
      <c r="N7" s="106"/>
    </row>
    <row r="8" spans="1:14" ht="19.5" x14ac:dyDescent="0.4">
      <c r="A8" s="169"/>
      <c r="B8" s="123" t="s">
        <v>93</v>
      </c>
      <c r="C8" s="154">
        <f>D25+D39+D54+D79+D91</f>
        <v>0</v>
      </c>
      <c r="D8" s="107"/>
      <c r="E8" s="576"/>
      <c r="F8" s="577"/>
      <c r="G8" s="577"/>
      <c r="H8" s="578"/>
      <c r="I8" s="104"/>
      <c r="J8" s="104"/>
      <c r="K8" s="105"/>
      <c r="L8" s="105"/>
      <c r="M8" s="106"/>
      <c r="N8" s="106"/>
    </row>
    <row r="9" spans="1:14" ht="19.5" x14ac:dyDescent="0.4">
      <c r="A9" s="169"/>
      <c r="B9" s="123" t="s">
        <v>86</v>
      </c>
      <c r="C9" s="154">
        <f>F25+F39+F54+F79+F91</f>
        <v>0</v>
      </c>
      <c r="D9" s="107"/>
      <c r="E9" s="579"/>
      <c r="F9" s="580"/>
      <c r="G9" s="580"/>
      <c r="H9" s="581"/>
      <c r="I9" s="103"/>
      <c r="J9" s="103"/>
      <c r="K9" s="103"/>
      <c r="L9" s="103"/>
    </row>
    <row r="10" spans="1:14" ht="19.5" x14ac:dyDescent="0.4">
      <c r="A10" s="169"/>
      <c r="B10" s="123" t="s">
        <v>22</v>
      </c>
      <c r="C10" s="154">
        <f>(G25+G39+G54+G79+G91)</f>
        <v>0</v>
      </c>
      <c r="D10" s="107"/>
      <c r="E10" s="579"/>
      <c r="F10" s="580"/>
      <c r="G10" s="580"/>
      <c r="H10" s="581"/>
      <c r="I10" s="103"/>
      <c r="J10" s="103"/>
      <c r="K10" s="103"/>
      <c r="L10" s="103"/>
    </row>
    <row r="11" spans="1:14" ht="19.5" x14ac:dyDescent="0.4">
      <c r="A11" s="169"/>
      <c r="B11" s="123" t="s">
        <v>21</v>
      </c>
      <c r="C11" s="155" t="e">
        <f>C9/C7</f>
        <v>#DIV/0!</v>
      </c>
      <c r="D11" s="107"/>
      <c r="E11" s="582"/>
      <c r="F11" s="583"/>
      <c r="G11" s="583"/>
      <c r="H11" s="584"/>
    </row>
    <row r="12" spans="1:14" s="88" customFormat="1" ht="15" customHeight="1" x14ac:dyDescent="0.2">
      <c r="A12" s="177"/>
      <c r="B12" s="171"/>
      <c r="C12" s="116"/>
      <c r="D12" s="116"/>
      <c r="E12" s="116"/>
      <c r="F12" s="116"/>
      <c r="G12" s="116"/>
      <c r="H12" s="199"/>
    </row>
    <row r="13" spans="1:14" ht="30" x14ac:dyDescent="0.25">
      <c r="A13" s="590" t="s">
        <v>41</v>
      </c>
      <c r="B13" s="591"/>
      <c r="C13" s="124" t="s">
        <v>36</v>
      </c>
      <c r="D13" s="124" t="s">
        <v>31</v>
      </c>
      <c r="E13" s="333" t="s">
        <v>103</v>
      </c>
      <c r="F13" s="330" t="s">
        <v>23</v>
      </c>
      <c r="G13" s="127" t="s">
        <v>22</v>
      </c>
      <c r="H13" s="172" t="s">
        <v>21</v>
      </c>
    </row>
    <row r="14" spans="1:14" x14ac:dyDescent="0.25">
      <c r="A14" s="169"/>
      <c r="B14" s="108" t="str">
        <f>Personnel!B13</f>
        <v>Define</v>
      </c>
      <c r="C14" s="109">
        <f>Personnel!B18</f>
        <v>0</v>
      </c>
      <c r="D14" s="135"/>
      <c r="E14" s="334"/>
      <c r="F14" s="331">
        <f>October!F14+D14+E14</f>
        <v>0</v>
      </c>
      <c r="G14" s="85">
        <f>C14-F14</f>
        <v>0</v>
      </c>
      <c r="H14" s="173" t="e">
        <f>F14/C14</f>
        <v>#DIV/0!</v>
      </c>
    </row>
    <row r="15" spans="1:14" x14ac:dyDescent="0.25">
      <c r="A15" s="169"/>
      <c r="B15" s="110" t="str">
        <f>Personnel!C13</f>
        <v>Define</v>
      </c>
      <c r="C15" s="109">
        <f>Personnel!C18</f>
        <v>0</v>
      </c>
      <c r="D15" s="136"/>
      <c r="E15" s="334"/>
      <c r="F15" s="331">
        <f>October!F15+D15+E15</f>
        <v>0</v>
      </c>
      <c r="G15" s="85">
        <f t="shared" ref="G15:G23" si="0">C15-F15</f>
        <v>0</v>
      </c>
      <c r="H15" s="173" t="e">
        <f>F15/C15</f>
        <v>#DIV/0!</v>
      </c>
    </row>
    <row r="16" spans="1:14" x14ac:dyDescent="0.25">
      <c r="A16" s="169"/>
      <c r="B16" s="108" t="str">
        <f>Personnel!D13</f>
        <v>Define</v>
      </c>
      <c r="C16" s="109">
        <f>Personnel!D18</f>
        <v>0</v>
      </c>
      <c r="D16" s="136"/>
      <c r="E16" s="334"/>
      <c r="F16" s="331">
        <f>October!F16+D16+E16</f>
        <v>0</v>
      </c>
      <c r="G16" s="85">
        <f t="shared" si="0"/>
        <v>0</v>
      </c>
      <c r="H16" s="173" t="e">
        <f>F16/C16</f>
        <v>#DIV/0!</v>
      </c>
    </row>
    <row r="17" spans="1:9" x14ac:dyDescent="0.25">
      <c r="A17" s="169"/>
      <c r="B17" s="108" t="str">
        <f>Personnel!E13</f>
        <v>Define</v>
      </c>
      <c r="C17" s="109">
        <f>Personnel!E18</f>
        <v>0</v>
      </c>
      <c r="D17" s="136"/>
      <c r="E17" s="334"/>
      <c r="F17" s="331">
        <f>October!F17+D17+E17</f>
        <v>0</v>
      </c>
      <c r="G17" s="85">
        <f t="shared" si="0"/>
        <v>0</v>
      </c>
      <c r="H17" s="173" t="e">
        <f t="shared" ref="H17:H23" si="1">F17/C17</f>
        <v>#DIV/0!</v>
      </c>
    </row>
    <row r="18" spans="1:9" x14ac:dyDescent="0.25">
      <c r="A18" s="169"/>
      <c r="B18" s="108" t="str">
        <f>Personnel!F13</f>
        <v>Define</v>
      </c>
      <c r="C18" s="109">
        <f>Personnel!F18</f>
        <v>0</v>
      </c>
      <c r="D18" s="136"/>
      <c r="E18" s="334"/>
      <c r="F18" s="331">
        <f>October!F18+D18+E18</f>
        <v>0</v>
      </c>
      <c r="G18" s="85">
        <f t="shared" si="0"/>
        <v>0</v>
      </c>
      <c r="H18" s="173" t="e">
        <f t="shared" si="1"/>
        <v>#DIV/0!</v>
      </c>
    </row>
    <row r="19" spans="1:9" x14ac:dyDescent="0.25">
      <c r="A19" s="169"/>
      <c r="B19" s="108" t="str">
        <f>Personnel!G13</f>
        <v>Define</v>
      </c>
      <c r="C19" s="109">
        <f>Personnel!G18</f>
        <v>0</v>
      </c>
      <c r="D19" s="136"/>
      <c r="E19" s="334"/>
      <c r="F19" s="331">
        <f>October!F19+D19+E19</f>
        <v>0</v>
      </c>
      <c r="G19" s="85">
        <f t="shared" si="0"/>
        <v>0</v>
      </c>
      <c r="H19" s="173" t="e">
        <f t="shared" si="1"/>
        <v>#DIV/0!</v>
      </c>
    </row>
    <row r="20" spans="1:9" x14ac:dyDescent="0.25">
      <c r="A20" s="169"/>
      <c r="B20" s="108" t="str">
        <f>Personnel!H13</f>
        <v>Define</v>
      </c>
      <c r="C20" s="109">
        <f>Personnel!H18</f>
        <v>0</v>
      </c>
      <c r="D20" s="136"/>
      <c r="E20" s="334"/>
      <c r="F20" s="331">
        <f>October!F20+D20+E20</f>
        <v>0</v>
      </c>
      <c r="G20" s="85">
        <f t="shared" si="0"/>
        <v>0</v>
      </c>
      <c r="H20" s="173" t="e">
        <f t="shared" si="1"/>
        <v>#DIV/0!</v>
      </c>
    </row>
    <row r="21" spans="1:9" x14ac:dyDescent="0.25">
      <c r="A21" s="169"/>
      <c r="B21" s="108" t="str">
        <f>Personnel!I13</f>
        <v>Define</v>
      </c>
      <c r="C21" s="109">
        <f>Personnel!I18</f>
        <v>0</v>
      </c>
      <c r="D21" s="136"/>
      <c r="E21" s="334"/>
      <c r="F21" s="331">
        <f>October!F21+D21+E21</f>
        <v>0</v>
      </c>
      <c r="G21" s="85">
        <f t="shared" si="0"/>
        <v>0</v>
      </c>
      <c r="H21" s="173" t="e">
        <f t="shared" si="1"/>
        <v>#DIV/0!</v>
      </c>
    </row>
    <row r="22" spans="1:9" x14ac:dyDescent="0.25">
      <c r="A22" s="169"/>
      <c r="B22" s="108" t="str">
        <f>Personnel!J13</f>
        <v>Define</v>
      </c>
      <c r="C22" s="109">
        <f>Personnel!J18</f>
        <v>0</v>
      </c>
      <c r="D22" s="136"/>
      <c r="E22" s="334"/>
      <c r="F22" s="331">
        <f>October!F22+D22+E22</f>
        <v>0</v>
      </c>
      <c r="G22" s="85">
        <f t="shared" si="0"/>
        <v>0</v>
      </c>
      <c r="H22" s="173" t="e">
        <f t="shared" si="1"/>
        <v>#DIV/0!</v>
      </c>
      <c r="I22" s="103"/>
    </row>
    <row r="23" spans="1:9" x14ac:dyDescent="0.25">
      <c r="A23" s="169"/>
      <c r="B23" s="108" t="str">
        <f>Personnel!K13</f>
        <v>Define</v>
      </c>
      <c r="C23" s="109">
        <f>Personnel!K18</f>
        <v>0</v>
      </c>
      <c r="D23" s="136"/>
      <c r="E23" s="334"/>
      <c r="F23" s="331">
        <f>October!F23+D23+E23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0" t="s">
        <v>44</v>
      </c>
      <c r="B27" s="591"/>
      <c r="C27" s="124" t="s">
        <v>36</v>
      </c>
      <c r="D27" s="124" t="s">
        <v>31</v>
      </c>
      <c r="E27" s="333" t="s">
        <v>103</v>
      </c>
      <c r="F27" s="330" t="s">
        <v>23</v>
      </c>
      <c r="G27" s="127" t="s">
        <v>22</v>
      </c>
      <c r="H27" s="172" t="s">
        <v>21</v>
      </c>
    </row>
    <row r="28" spans="1:9" x14ac:dyDescent="0.25">
      <c r="A28" s="169"/>
      <c r="B28" s="108" t="str">
        <f>Personnel!B13</f>
        <v>Define</v>
      </c>
      <c r="C28" s="18">
        <f>Personnel!B21</f>
        <v>0</v>
      </c>
      <c r="D28" s="137"/>
      <c r="E28" s="334"/>
      <c r="F28" s="337">
        <f>October!F28+D28+E28</f>
        <v>0</v>
      </c>
      <c r="G28" s="20">
        <f>C28-F28</f>
        <v>0</v>
      </c>
      <c r="H28" s="173" t="e">
        <f>F28/C28</f>
        <v>#DIV/0!</v>
      </c>
    </row>
    <row r="29" spans="1:9" x14ac:dyDescent="0.25">
      <c r="A29" s="169"/>
      <c r="B29" s="108" t="str">
        <f>Personnel!C13</f>
        <v>Define</v>
      </c>
      <c r="C29" s="18">
        <f>Personnel!C21</f>
        <v>0</v>
      </c>
      <c r="D29" s="138"/>
      <c r="E29" s="334"/>
      <c r="F29" s="337">
        <f>October!F29+D29+E29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October!F30+D30+E30</f>
        <v>0</v>
      </c>
      <c r="G30" s="20">
        <f t="shared" si="2"/>
        <v>0</v>
      </c>
      <c r="H30" s="173" t="e">
        <f t="shared" si="3"/>
        <v>#DIV/0!</v>
      </c>
    </row>
    <row r="31" spans="1:9" x14ac:dyDescent="0.25">
      <c r="A31" s="169"/>
      <c r="B31" s="108" t="str">
        <f>Personnel!E13</f>
        <v>Define</v>
      </c>
      <c r="C31" s="18">
        <f>Personnel!E21</f>
        <v>0</v>
      </c>
      <c r="D31" s="138"/>
      <c r="E31" s="334"/>
      <c r="F31" s="337">
        <f>October!F31+D31+E31</f>
        <v>0</v>
      </c>
      <c r="G31" s="20">
        <f t="shared" si="2"/>
        <v>0</v>
      </c>
      <c r="H31" s="173" t="e">
        <f t="shared" si="3"/>
        <v>#DIV/0!</v>
      </c>
    </row>
    <row r="32" spans="1:9" x14ac:dyDescent="0.25">
      <c r="A32" s="169"/>
      <c r="B32" s="108" t="str">
        <f>Personnel!F13</f>
        <v>Define</v>
      </c>
      <c r="C32" s="18">
        <f>Personnel!F21</f>
        <v>0</v>
      </c>
      <c r="D32" s="137"/>
      <c r="E32" s="334"/>
      <c r="F32" s="337">
        <f>October!F32+D32+E32</f>
        <v>0</v>
      </c>
      <c r="G32" s="20">
        <f t="shared" si="2"/>
        <v>0</v>
      </c>
      <c r="H32" s="173" t="e">
        <f t="shared" si="3"/>
        <v>#DIV/0!</v>
      </c>
    </row>
    <row r="33" spans="1:9" x14ac:dyDescent="0.25">
      <c r="A33" s="169"/>
      <c r="B33" s="108" t="str">
        <f>Personnel!G13</f>
        <v>Define</v>
      </c>
      <c r="C33" s="18">
        <f>Personnel!G21</f>
        <v>0</v>
      </c>
      <c r="D33" s="138"/>
      <c r="E33" s="334"/>
      <c r="F33" s="337">
        <f>October!F33+D33+E33</f>
        <v>0</v>
      </c>
      <c r="G33" s="20">
        <f t="shared" si="2"/>
        <v>0</v>
      </c>
      <c r="H33" s="173" t="e">
        <f t="shared" si="3"/>
        <v>#DIV/0!</v>
      </c>
    </row>
    <row r="34" spans="1:9" x14ac:dyDescent="0.25">
      <c r="A34" s="169"/>
      <c r="B34" s="108" t="str">
        <f>Personnel!H13</f>
        <v>Define</v>
      </c>
      <c r="C34" s="18">
        <f>Personnel!H21</f>
        <v>0</v>
      </c>
      <c r="D34" s="137"/>
      <c r="E34" s="334"/>
      <c r="F34" s="337">
        <f>October!F34+D34+E34</f>
        <v>0</v>
      </c>
      <c r="G34" s="20">
        <f t="shared" si="2"/>
        <v>0</v>
      </c>
      <c r="H34" s="173" t="e">
        <f t="shared" si="3"/>
        <v>#DIV/0!</v>
      </c>
    </row>
    <row r="35" spans="1:9" x14ac:dyDescent="0.25">
      <c r="A35" s="169"/>
      <c r="B35" s="108" t="str">
        <f>Personnel!I13</f>
        <v>Define</v>
      </c>
      <c r="C35" s="18">
        <f>Personnel!I21</f>
        <v>0</v>
      </c>
      <c r="D35" s="137"/>
      <c r="E35" s="334"/>
      <c r="F35" s="337">
        <f>October!F35+D35+E35</f>
        <v>0</v>
      </c>
      <c r="G35" s="20">
        <f t="shared" si="2"/>
        <v>0</v>
      </c>
      <c r="H35" s="173" t="e">
        <f t="shared" si="3"/>
        <v>#DIV/0!</v>
      </c>
    </row>
    <row r="36" spans="1:9" x14ac:dyDescent="0.25">
      <c r="A36" s="169"/>
      <c r="B36" s="108" t="str">
        <f>Personnel!J13</f>
        <v>Define</v>
      </c>
      <c r="C36" s="28">
        <f>Personnel!J21</f>
        <v>0</v>
      </c>
      <c r="D36" s="137"/>
      <c r="E36" s="334"/>
      <c r="F36" s="337">
        <f>October!F36+D36+E36</f>
        <v>0</v>
      </c>
      <c r="G36" s="20">
        <f t="shared" si="2"/>
        <v>0</v>
      </c>
      <c r="H36" s="173" t="e">
        <f t="shared" si="3"/>
        <v>#DIV/0!</v>
      </c>
    </row>
    <row r="37" spans="1:9" x14ac:dyDescent="0.25">
      <c r="A37" s="169"/>
      <c r="B37" s="108" t="str">
        <f>Personnel!K13</f>
        <v>Define</v>
      </c>
      <c r="C37" s="18">
        <f>Personnel!K21</f>
        <v>0</v>
      </c>
      <c r="D37" s="138"/>
      <c r="E37" s="334"/>
      <c r="F37" s="337">
        <f>October!F37+D37+E37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8" t="s">
        <v>17</v>
      </c>
      <c r="B41" s="589"/>
      <c r="C41" s="124" t="s">
        <v>36</v>
      </c>
      <c r="D41" s="124" t="s">
        <v>31</v>
      </c>
      <c r="E41" s="333" t="s">
        <v>103</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October!F42+D42+E42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October!F43+D43+E43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October!F44+D44+E44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October!F45+D45+E45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October!F46+D46+E46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October!F47+D47+E47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October!F49+D49+E49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October!F50+D50+E50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October!F51+D51+E51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October!F52+D52+E52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2" t="s">
        <v>16</v>
      </c>
      <c r="B56" s="593"/>
      <c r="C56" s="124" t="s">
        <v>36</v>
      </c>
      <c r="D56" s="124" t="s">
        <v>31</v>
      </c>
      <c r="E56" s="333" t="s">
        <v>103</v>
      </c>
      <c r="F56" s="330" t="s">
        <v>23</v>
      </c>
      <c r="G56" s="127" t="s">
        <v>22</v>
      </c>
      <c r="H56" s="172" t="s">
        <v>21</v>
      </c>
      <c r="I56" s="103"/>
    </row>
    <row r="57" spans="1:9" s="88" customFormat="1" ht="14.25" x14ac:dyDescent="0.2">
      <c r="A57" s="177"/>
      <c r="B57" s="56" t="str">
        <f>'Line Item Budget'!A34</f>
        <v>Rent</v>
      </c>
      <c r="C57" s="21">
        <f>'Line Item Budget'!C34</f>
        <v>0</v>
      </c>
      <c r="D57" s="139"/>
      <c r="E57" s="344"/>
      <c r="F57" s="341">
        <f>October!F57+D57+E57</f>
        <v>0</v>
      </c>
      <c r="G57" s="92">
        <f>C57-F57</f>
        <v>0</v>
      </c>
      <c r="H57" s="178" t="e">
        <f>F57/C57</f>
        <v>#DIV/0!</v>
      </c>
    </row>
    <row r="58" spans="1:9" s="88" customFormat="1" ht="14.25" x14ac:dyDescent="0.2">
      <c r="A58" s="177"/>
      <c r="B58" s="12" t="str">
        <f>'Line Item Budget'!A36</f>
        <v>Utilities</v>
      </c>
      <c r="C58" s="21">
        <f>'Line Item Budget'!C36</f>
        <v>0</v>
      </c>
      <c r="D58" s="139"/>
      <c r="E58" s="344"/>
      <c r="F58" s="341">
        <f>October!F58+D58+E58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October!F59+D59+E59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October!F60+D60+E60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October!F61+D61+E61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October!F62+D62+E62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October!F63+D63+E63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October!F64+D64+E64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October!F65+D65+E65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October!F67+D67+E67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October!F68+D68+E68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October!F69+D69+E69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October!F70+D70+E70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October!F71+D71+E71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October!F73+D73+E73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October!F74+D74+E74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October!F75+D75+E75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October!F76+D76+E76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October!F77+D77+E77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5" t="s">
        <v>87</v>
      </c>
      <c r="B82" s="586"/>
      <c r="C82" s="586"/>
      <c r="D82" s="586"/>
      <c r="E82" s="586"/>
      <c r="F82" s="586"/>
      <c r="G82" s="586"/>
      <c r="H82" s="587"/>
    </row>
    <row r="83" spans="1:9" s="88" customFormat="1" ht="30" x14ac:dyDescent="0.25">
      <c r="A83" s="574" t="s">
        <v>2</v>
      </c>
      <c r="B83" s="575"/>
      <c r="C83" s="124" t="s">
        <v>36</v>
      </c>
      <c r="D83" s="124" t="s">
        <v>31</v>
      </c>
      <c r="E83" s="125" t="s">
        <v>103</v>
      </c>
      <c r="F83" s="126" t="s">
        <v>23</v>
      </c>
      <c r="G83" s="127" t="s">
        <v>22</v>
      </c>
      <c r="H83" s="172" t="s">
        <v>21</v>
      </c>
    </row>
    <row r="84" spans="1:9" s="88" customFormat="1" ht="14.25" x14ac:dyDescent="0.2">
      <c r="A84" s="177"/>
      <c r="B84" s="61" t="str">
        <f>'Line Item Budget'!A60</f>
        <v>Define -</v>
      </c>
      <c r="C84" s="21">
        <f>'Line Item Budget'!C60</f>
        <v>0</v>
      </c>
      <c r="D84" s="139"/>
      <c r="E84" s="91"/>
      <c r="F84" s="92">
        <f>October!F84+D84+E84</f>
        <v>0</v>
      </c>
      <c r="G84" s="92">
        <f>C84-F84</f>
        <v>0</v>
      </c>
      <c r="H84" s="190" t="e">
        <f>F84/C84</f>
        <v>#DIV/0!</v>
      </c>
    </row>
    <row r="85" spans="1:9" s="88" customFormat="1" ht="14.25" x14ac:dyDescent="0.2">
      <c r="A85" s="177"/>
      <c r="B85" s="30" t="str">
        <f>'Line Item Budget'!A61</f>
        <v>Define -</v>
      </c>
      <c r="C85" s="21">
        <f>'Line Item Budget'!C61</f>
        <v>0</v>
      </c>
      <c r="D85" s="139"/>
      <c r="E85" s="91"/>
      <c r="F85" s="92">
        <f>October!F85+D85+E85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October!F86+D86+E86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October!F87+D87+E87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October!F88+D88+E88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October!F89+D89+E89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89</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121</v>
      </c>
      <c r="C93" s="193">
        <f>C25+C39+C54+C79+C91</f>
        <v>0</v>
      </c>
      <c r="D93" s="194"/>
      <c r="E93" s="195"/>
      <c r="F93" s="195"/>
      <c r="G93" s="195"/>
      <c r="H93" s="19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359" priority="47" operator="lessThan">
      <formula>0</formula>
    </cfRule>
  </conditionalFormatting>
  <conditionalFormatting sqref="G25:G26">
    <cfRule type="cellIs" dxfId="358" priority="46" operator="lessThan">
      <formula>0</formula>
    </cfRule>
  </conditionalFormatting>
  <conditionalFormatting sqref="G35:G38">
    <cfRule type="cellIs" dxfId="357" priority="45" operator="lessThan">
      <formula>0</formula>
    </cfRule>
  </conditionalFormatting>
  <conditionalFormatting sqref="G54">
    <cfRule type="cellIs" dxfId="356" priority="44" operator="lessThan">
      <formula>0</formula>
    </cfRule>
  </conditionalFormatting>
  <conditionalFormatting sqref="C11">
    <cfRule type="cellIs" dxfId="355" priority="19" operator="greaterThan">
      <formula>1</formula>
    </cfRule>
    <cfRule type="cellIs" dxfId="354" priority="23" operator="greaterThan">
      <formula>1</formula>
    </cfRule>
    <cfRule type="cellIs" dxfId="353" priority="43" operator="greaterThan">
      <formula>1</formula>
    </cfRule>
  </conditionalFormatting>
  <conditionalFormatting sqref="H14:H23 H73:H77 H49">
    <cfRule type="cellIs" dxfId="352" priority="42" operator="greaterThan">
      <formula>1</formula>
    </cfRule>
  </conditionalFormatting>
  <conditionalFormatting sqref="H28:H37">
    <cfRule type="cellIs" dxfId="351" priority="18" operator="greaterThan">
      <formula>1</formula>
    </cfRule>
    <cfRule type="cellIs" dxfId="350" priority="41" operator="greaterThan">
      <formula>1</formula>
    </cfRule>
  </conditionalFormatting>
  <conditionalFormatting sqref="H42:H52">
    <cfRule type="cellIs" dxfId="349" priority="17" operator="greaterThan">
      <formula>1</formula>
    </cfRule>
    <cfRule type="cellIs" dxfId="348" priority="22" operator="greaterThan">
      <formula>1</formula>
    </cfRule>
    <cfRule type="cellIs" dxfId="347" priority="29" operator="greaterThan">
      <formula>1</formula>
    </cfRule>
    <cfRule type="cellIs" dxfId="346" priority="39" operator="greaterThan">
      <formula>1</formula>
    </cfRule>
    <cfRule type="cellIs" dxfId="345" priority="40" operator="greaterThan">
      <formula>1</formula>
    </cfRule>
  </conditionalFormatting>
  <conditionalFormatting sqref="H57:H65">
    <cfRule type="cellIs" dxfId="344" priority="35" operator="greaterThan">
      <formula>1</formula>
    </cfRule>
    <cfRule type="cellIs" dxfId="343" priority="38" operator="greaterThan">
      <formula>1</formula>
    </cfRule>
  </conditionalFormatting>
  <conditionalFormatting sqref="H67:H71">
    <cfRule type="cellIs" dxfId="342" priority="33" operator="greaterThan">
      <formula>1</formula>
    </cfRule>
    <cfRule type="cellIs" dxfId="341" priority="34" operator="greaterThan">
      <formula>1</formula>
    </cfRule>
    <cfRule type="cellIs" dxfId="340" priority="37" operator="greaterThan">
      <formula>1</formula>
    </cfRule>
  </conditionalFormatting>
  <conditionalFormatting sqref="G35:G37">
    <cfRule type="cellIs" dxfId="339" priority="8" operator="lessThan">
      <formula>0</formula>
    </cfRule>
    <cfRule type="cellIs" dxfId="338" priority="10" operator="lessThan">
      <formula>0</formula>
    </cfRule>
    <cfRule type="cellIs" dxfId="337" priority="12" operator="lessThan">
      <formula>0</formula>
    </cfRule>
    <cfRule type="cellIs" dxfId="336" priority="13" operator="lessThan">
      <formula>0</formula>
    </cfRule>
    <cfRule type="cellIs" dxfId="335" priority="14" operator="lessThan">
      <formula>0</formula>
    </cfRule>
    <cfRule type="cellIs" dxfId="334" priority="32" operator="greaterThan">
      <formula>$C$28</formula>
    </cfRule>
  </conditionalFormatting>
  <conditionalFormatting sqref="G35:G37">
    <cfRule type="cellIs" dxfId="333" priority="31" operator="lessThan">
      <formula>0</formula>
    </cfRule>
  </conditionalFormatting>
  <conditionalFormatting sqref="G42:G52">
    <cfRule type="cellIs" dxfId="332" priority="28" operator="lessThan">
      <formula>0</formula>
    </cfRule>
    <cfRule type="cellIs" dxfId="331" priority="30" operator="lessThan">
      <formula>0</formula>
    </cfRule>
  </conditionalFormatting>
  <conditionalFormatting sqref="G57:G65">
    <cfRule type="cellIs" dxfId="330" priority="27" operator="lessThan">
      <formula>0</formula>
    </cfRule>
  </conditionalFormatting>
  <conditionalFormatting sqref="G67:G71">
    <cfRule type="cellIs" dxfId="329" priority="26" operator="lessThan">
      <formula>0</formula>
    </cfRule>
  </conditionalFormatting>
  <conditionalFormatting sqref="G84:G89">
    <cfRule type="cellIs" dxfId="328" priority="15" operator="lessThan">
      <formula>0</formula>
    </cfRule>
    <cfRule type="cellIs" dxfId="327" priority="20" operator="lessThan">
      <formula>0</formula>
    </cfRule>
    <cfRule type="cellIs" dxfId="326" priority="24" operator="lessThan">
      <formula>0</formula>
    </cfRule>
  </conditionalFormatting>
  <conditionalFormatting sqref="H84:H89">
    <cfRule type="cellIs" dxfId="325" priority="16" operator="greaterThan">
      <formula>1</formula>
    </cfRule>
    <cfRule type="cellIs" dxfId="324" priority="21" operator="greaterThan">
      <formula>1</formula>
    </cfRule>
  </conditionalFormatting>
  <conditionalFormatting sqref="G14:G23">
    <cfRule type="cellIs" dxfId="323" priority="9" operator="lessThan">
      <formula>0</formula>
    </cfRule>
    <cfRule type="cellIs" dxfId="322" priority="11" operator="lessThan">
      <formula>0</formula>
    </cfRule>
  </conditionalFormatting>
  <conditionalFormatting sqref="G28:G37">
    <cfRule type="cellIs" dxfId="321" priority="7" operator="lessThan">
      <formula>0</formula>
    </cfRule>
  </conditionalFormatting>
  <conditionalFormatting sqref="H50">
    <cfRule type="cellIs" dxfId="320" priority="6" operator="greaterThan">
      <formula>1</formula>
    </cfRule>
  </conditionalFormatting>
  <conditionalFormatting sqref="G50">
    <cfRule type="cellIs" dxfId="319" priority="5" operator="lessThan">
      <formula>0</formula>
    </cfRule>
  </conditionalFormatting>
  <conditionalFormatting sqref="H51">
    <cfRule type="cellIs" dxfId="318" priority="4" operator="greaterThan">
      <formula>1</formula>
    </cfRule>
  </conditionalFormatting>
  <conditionalFormatting sqref="G51">
    <cfRule type="cellIs" dxfId="317" priority="3" operator="lessThan">
      <formula>0</formula>
    </cfRule>
  </conditionalFormatting>
  <conditionalFormatting sqref="H52">
    <cfRule type="cellIs" dxfId="316" priority="2" operator="greaterThan">
      <formula>1</formula>
    </cfRule>
  </conditionalFormatting>
  <conditionalFormatting sqref="G52">
    <cfRule type="cellIs" dxfId="315" priority="1" operator="lessThan">
      <formula>0</formula>
    </cfRule>
  </conditionalFormatting>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Britt, David N</cp:lastModifiedBy>
  <cp:lastPrinted>2019-10-29T13:17:43Z</cp:lastPrinted>
  <dcterms:created xsi:type="dcterms:W3CDTF">2019-02-06T13:28:59Z</dcterms:created>
  <dcterms:modified xsi:type="dcterms:W3CDTF">2019-11-05T15:49:53Z</dcterms:modified>
</cp:coreProperties>
</file>