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9"/>
  <workbookPr defaultThemeVersion="166925"/>
  <mc:AlternateContent xmlns:mc="http://schemas.openxmlformats.org/markup-compatibility/2006">
    <mc:Choice Requires="x15">
      <x15ac:absPath xmlns:x15ac="http://schemas.microsoft.com/office/spreadsheetml/2010/11/ac" url="C:\Users\dnbritt\Desktop\"/>
    </mc:Choice>
  </mc:AlternateContent>
  <xr:revisionPtr revIDLastSave="0" documentId="8_{EAC6386B-1AD8-4179-9163-4D90F2CB8885}" xr6:coauthVersionLast="45" xr6:coauthVersionMax="45" xr10:uidLastSave="{00000000-0000-0000-0000-000000000000}"/>
  <bookViews>
    <workbookView xWindow="-24120" yWindow="-120" windowWidth="24240" windowHeight="13140" firstSheet="3" activeTab="3" xr2:uid="{68EC13C2-CE46-44C7-9D76-3F763744FB03}"/>
  </bookViews>
  <sheets>
    <sheet name="Personnel" sheetId="4" state="hidden" r:id="rId1"/>
    <sheet name="Line Item Budget" sheetId="9" r:id="rId2"/>
    <sheet name="General Instructions" sheetId="23" r:id="rId3"/>
    <sheet name="Budget Narrative" sheetId="21" r:id="rId4"/>
    <sheet name="Summary" sheetId="2" state="hidden" r:id="rId5"/>
    <sheet name="July" sheetId="3" state="hidden" r:id="rId6"/>
    <sheet name="August" sheetId="5" state="hidden" r:id="rId7"/>
    <sheet name="September" sheetId="10" state="hidden" r:id="rId8"/>
    <sheet name="October" sheetId="11" state="hidden" r:id="rId9"/>
    <sheet name="November" sheetId="12" state="hidden" r:id="rId10"/>
    <sheet name="December" sheetId="13" state="hidden" r:id="rId11"/>
    <sheet name="January" sheetId="14" state="hidden" r:id="rId12"/>
    <sheet name="February" sheetId="15" state="hidden" r:id="rId13"/>
    <sheet name="March" sheetId="16" state="hidden" r:id="rId14"/>
    <sheet name="April" sheetId="17" state="hidden" r:id="rId15"/>
    <sheet name="May" sheetId="18" state="hidden" r:id="rId16"/>
    <sheet name="June" sheetId="19" state="hidden" r:id="rId17"/>
  </sheets>
  <definedNames>
    <definedName name="_xlnm.Print_Area" localSheetId="14">April!$A$1:$H$93</definedName>
    <definedName name="_xlnm.Print_Area" localSheetId="6">August!$A$1:$H$93</definedName>
    <definedName name="_xlnm.Print_Area" localSheetId="3">'Budget Narrative'!$A$1:$K$49</definedName>
    <definedName name="_xlnm.Print_Area" localSheetId="10">December!$A$1:$H$93</definedName>
    <definedName name="_xlnm.Print_Area" localSheetId="12">February!$A$1:$H$93</definedName>
    <definedName name="_xlnm.Print_Area" localSheetId="11">January!$A$1:$H$93</definedName>
    <definedName name="_xlnm.Print_Area" localSheetId="5">July!$A$1:$H$93</definedName>
    <definedName name="_xlnm.Print_Area" localSheetId="16">June!$A$1:$H$91</definedName>
    <definedName name="_xlnm.Print_Area" localSheetId="1">'Line Item Budget'!$A$1:$C$36</definedName>
    <definedName name="_xlnm.Print_Area" localSheetId="13">March!$A$1:$H$93</definedName>
    <definedName name="_xlnm.Print_Area" localSheetId="15">May!$A$1:$H$91</definedName>
    <definedName name="_xlnm.Print_Area" localSheetId="9">November!$A$1:$H$93</definedName>
    <definedName name="_xlnm.Print_Area" localSheetId="8">October!$A$1:$H$93</definedName>
    <definedName name="_xlnm.Print_Area" localSheetId="0">Personnel!$A$1:$L$19</definedName>
    <definedName name="_xlnm.Print_Area" localSheetId="7">September!$A$1:$H$93</definedName>
    <definedName name="_xlnm.Print_Area" localSheetId="4">Summary!$A$1:$Q$70</definedName>
    <definedName name="_xlnm.Print_Titles" localSheetId="1">'Line Item Budget'!$1:$8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9" l="1"/>
  <c r="C42" i="2" l="1"/>
  <c r="C41" i="2"/>
  <c r="C40" i="2"/>
  <c r="C39" i="2"/>
  <c r="C38" i="2"/>
  <c r="F50" i="5" l="1"/>
  <c r="F49" i="5"/>
  <c r="D54" i="5"/>
  <c r="D53" i="5"/>
  <c r="G39" i="3"/>
  <c r="D38" i="3"/>
  <c r="D39" i="3" s="1"/>
  <c r="C39" i="3"/>
  <c r="N25" i="2"/>
  <c r="M25" i="2"/>
  <c r="L25" i="2"/>
  <c r="K25" i="2"/>
  <c r="J25" i="2"/>
  <c r="I25" i="2"/>
  <c r="H25" i="2"/>
  <c r="G25" i="2"/>
  <c r="F25" i="2"/>
  <c r="E25" i="2"/>
  <c r="D25" i="2"/>
  <c r="D53" i="19"/>
  <c r="D53" i="18"/>
  <c r="D53" i="17"/>
  <c r="D53" i="16"/>
  <c r="D53" i="15"/>
  <c r="D53" i="14"/>
  <c r="D53" i="13"/>
  <c r="D53" i="12"/>
  <c r="D53" i="11"/>
  <c r="D53" i="10"/>
  <c r="D24" i="3"/>
  <c r="D53" i="3"/>
  <c r="D90" i="3"/>
  <c r="D78" i="3"/>
  <c r="F54" i="5" l="1"/>
  <c r="B46" i="2"/>
  <c r="B47" i="2"/>
  <c r="B48" i="2"/>
  <c r="B49" i="2"/>
  <c r="A46" i="2"/>
  <c r="A47" i="2"/>
  <c r="A48" i="2"/>
  <c r="A49" i="2"/>
  <c r="A45" i="2"/>
  <c r="A39" i="2"/>
  <c r="A40" i="2"/>
  <c r="A41" i="2"/>
  <c r="A42" i="2"/>
  <c r="A38" i="2"/>
  <c r="A28" i="2"/>
  <c r="A29" i="2"/>
  <c r="A30" i="2"/>
  <c r="A31" i="2"/>
  <c r="A32" i="2"/>
  <c r="A33" i="2"/>
  <c r="A34" i="2"/>
  <c r="A35" i="2"/>
  <c r="A2" i="2" l="1"/>
  <c r="A5" i="3"/>
  <c r="A4" i="3"/>
  <c r="A2" i="3" l="1"/>
  <c r="A2" i="5"/>
  <c r="A2" i="10"/>
  <c r="N22" i="2" l="1"/>
  <c r="N23" i="2"/>
  <c r="N24" i="2"/>
  <c r="M22" i="2"/>
  <c r="M23" i="2"/>
  <c r="M24" i="2"/>
  <c r="L22" i="2"/>
  <c r="L23" i="2"/>
  <c r="L24" i="2"/>
  <c r="K22" i="2"/>
  <c r="K23" i="2"/>
  <c r="K24" i="2"/>
  <c r="J22" i="2"/>
  <c r="J23" i="2"/>
  <c r="J24" i="2"/>
  <c r="I22" i="2"/>
  <c r="I23" i="2"/>
  <c r="I24" i="2"/>
  <c r="H22" i="2"/>
  <c r="H23" i="2"/>
  <c r="H24" i="2"/>
  <c r="G22" i="2"/>
  <c r="G23" i="2"/>
  <c r="G24" i="2"/>
  <c r="C52" i="19"/>
  <c r="B52" i="19"/>
  <c r="C51" i="19"/>
  <c r="B51" i="19"/>
  <c r="C50" i="19"/>
  <c r="B50" i="19"/>
  <c r="C52" i="18"/>
  <c r="B52" i="18"/>
  <c r="C51" i="18"/>
  <c r="B51" i="18"/>
  <c r="C50" i="18"/>
  <c r="B50" i="18"/>
  <c r="C52" i="17"/>
  <c r="B52" i="17"/>
  <c r="D78" i="17"/>
  <c r="C51" i="17"/>
  <c r="B51" i="17"/>
  <c r="C50" i="17"/>
  <c r="B50" i="17"/>
  <c r="C52" i="16"/>
  <c r="B52" i="16"/>
  <c r="D78" i="16"/>
  <c r="C51" i="16"/>
  <c r="B51" i="16"/>
  <c r="C50" i="16"/>
  <c r="B50" i="16"/>
  <c r="C52" i="15"/>
  <c r="B52" i="15"/>
  <c r="C51" i="15"/>
  <c r="B51" i="15"/>
  <c r="C50" i="15"/>
  <c r="B50" i="15"/>
  <c r="D78" i="15"/>
  <c r="C52" i="14"/>
  <c r="B52" i="14"/>
  <c r="C51" i="14"/>
  <c r="B51" i="14"/>
  <c r="C50" i="14"/>
  <c r="B50" i="14"/>
  <c r="C52" i="13"/>
  <c r="B52" i="13"/>
  <c r="C51" i="13"/>
  <c r="B51" i="13"/>
  <c r="C50" i="13"/>
  <c r="B50" i="13"/>
  <c r="D78" i="13"/>
  <c r="C52" i="12"/>
  <c r="B52" i="12"/>
  <c r="C51" i="12"/>
  <c r="B51" i="12"/>
  <c r="C50" i="12"/>
  <c r="B50" i="12"/>
  <c r="F22" i="2"/>
  <c r="F23" i="2"/>
  <c r="F24" i="2"/>
  <c r="E22" i="2"/>
  <c r="E23" i="2"/>
  <c r="E24" i="2"/>
  <c r="D22" i="2"/>
  <c r="D23" i="2"/>
  <c r="D24" i="2"/>
  <c r="C52" i="11"/>
  <c r="B52" i="11"/>
  <c r="C51" i="11"/>
  <c r="B51" i="11"/>
  <c r="C50" i="11"/>
  <c r="B50" i="11"/>
  <c r="C52" i="10"/>
  <c r="B52" i="10"/>
  <c r="C51" i="10"/>
  <c r="B51" i="10"/>
  <c r="C50" i="10"/>
  <c r="B50" i="10"/>
  <c r="D78" i="10"/>
  <c r="C52" i="5"/>
  <c r="B52" i="5"/>
  <c r="C51" i="5"/>
  <c r="B51" i="5"/>
  <c r="C50" i="5"/>
  <c r="B50" i="5"/>
  <c r="C22" i="2"/>
  <c r="C23" i="2"/>
  <c r="C24" i="2"/>
  <c r="F52" i="3"/>
  <c r="C52" i="3"/>
  <c r="B52" i="3"/>
  <c r="F51" i="3"/>
  <c r="F51" i="5" s="1"/>
  <c r="C51" i="3"/>
  <c r="H51" i="3" s="1"/>
  <c r="B51" i="3"/>
  <c r="F50" i="3"/>
  <c r="C50" i="3"/>
  <c r="B50" i="3"/>
  <c r="B24" i="2"/>
  <c r="A24" i="2"/>
  <c r="B23" i="2"/>
  <c r="A23" i="2"/>
  <c r="B22" i="2"/>
  <c r="A22" i="2"/>
  <c r="N55" i="2"/>
  <c r="N56" i="2"/>
  <c r="N57" i="2"/>
  <c r="N58" i="2"/>
  <c r="N59" i="2"/>
  <c r="N54" i="2"/>
  <c r="N21" i="2"/>
  <c r="N46" i="2"/>
  <c r="N47" i="2"/>
  <c r="N48" i="2"/>
  <c r="N49" i="2"/>
  <c r="N45" i="2"/>
  <c r="N39" i="2"/>
  <c r="N40" i="2"/>
  <c r="N41" i="2"/>
  <c r="N42" i="2"/>
  <c r="N38" i="2"/>
  <c r="N28" i="2"/>
  <c r="N29" i="2"/>
  <c r="N30" i="2"/>
  <c r="N31" i="2"/>
  <c r="N32" i="2"/>
  <c r="N33" i="2"/>
  <c r="N34" i="2"/>
  <c r="N35" i="2"/>
  <c r="N27" i="2"/>
  <c r="N14" i="2"/>
  <c r="N15" i="2"/>
  <c r="N16" i="2"/>
  <c r="N17" i="2"/>
  <c r="N18" i="2"/>
  <c r="N13" i="2"/>
  <c r="M55" i="2"/>
  <c r="M56" i="2"/>
  <c r="M57" i="2"/>
  <c r="M58" i="2"/>
  <c r="M59" i="2"/>
  <c r="M54" i="2"/>
  <c r="M21" i="2"/>
  <c r="M46" i="2"/>
  <c r="M47" i="2"/>
  <c r="M48" i="2"/>
  <c r="M49" i="2"/>
  <c r="M45" i="2"/>
  <c r="M39" i="2"/>
  <c r="M40" i="2"/>
  <c r="M41" i="2"/>
  <c r="M42" i="2"/>
  <c r="M38" i="2"/>
  <c r="M28" i="2"/>
  <c r="M29" i="2"/>
  <c r="M30" i="2"/>
  <c r="M31" i="2"/>
  <c r="M32" i="2"/>
  <c r="M33" i="2"/>
  <c r="M34" i="2"/>
  <c r="M35" i="2"/>
  <c r="M27" i="2"/>
  <c r="M14" i="2"/>
  <c r="M15" i="2"/>
  <c r="M16" i="2"/>
  <c r="M17" i="2"/>
  <c r="M18" i="2"/>
  <c r="M13" i="2"/>
  <c r="L55" i="2"/>
  <c r="L56" i="2"/>
  <c r="L57" i="2"/>
  <c r="L58" i="2"/>
  <c r="L59" i="2"/>
  <c r="L54" i="2"/>
  <c r="L21" i="2"/>
  <c r="L46" i="2"/>
  <c r="L47" i="2"/>
  <c r="L48" i="2"/>
  <c r="L49" i="2"/>
  <c r="L45" i="2"/>
  <c r="L39" i="2"/>
  <c r="L40" i="2"/>
  <c r="L41" i="2"/>
  <c r="L42" i="2"/>
  <c r="L38" i="2"/>
  <c r="L28" i="2"/>
  <c r="L29" i="2"/>
  <c r="L30" i="2"/>
  <c r="L31" i="2"/>
  <c r="L32" i="2"/>
  <c r="L33" i="2"/>
  <c r="L34" i="2"/>
  <c r="L35" i="2"/>
  <c r="L27" i="2"/>
  <c r="L14" i="2"/>
  <c r="L15" i="2"/>
  <c r="L16" i="2"/>
  <c r="L17" i="2"/>
  <c r="L18" i="2"/>
  <c r="L13" i="2"/>
  <c r="K55" i="2"/>
  <c r="K56" i="2"/>
  <c r="K57" i="2"/>
  <c r="K58" i="2"/>
  <c r="K59" i="2"/>
  <c r="K54" i="2"/>
  <c r="K21" i="2"/>
  <c r="K46" i="2"/>
  <c r="K47" i="2"/>
  <c r="K48" i="2"/>
  <c r="K49" i="2"/>
  <c r="K45" i="2"/>
  <c r="K39" i="2"/>
  <c r="K40" i="2"/>
  <c r="K41" i="2"/>
  <c r="K42" i="2"/>
  <c r="K38" i="2"/>
  <c r="K28" i="2"/>
  <c r="K29" i="2"/>
  <c r="K30" i="2"/>
  <c r="K31" i="2"/>
  <c r="K32" i="2"/>
  <c r="K33" i="2"/>
  <c r="K34" i="2"/>
  <c r="K35" i="2"/>
  <c r="K27" i="2"/>
  <c r="K14" i="2"/>
  <c r="K15" i="2"/>
  <c r="K16" i="2"/>
  <c r="K17" i="2"/>
  <c r="K18" i="2"/>
  <c r="K13" i="2"/>
  <c r="J55" i="2"/>
  <c r="J56" i="2"/>
  <c r="J57" i="2"/>
  <c r="J58" i="2"/>
  <c r="J59" i="2"/>
  <c r="J54" i="2"/>
  <c r="J21" i="2"/>
  <c r="J46" i="2"/>
  <c r="J47" i="2"/>
  <c r="J48" i="2"/>
  <c r="J49" i="2"/>
  <c r="J45" i="2"/>
  <c r="J39" i="2"/>
  <c r="J40" i="2"/>
  <c r="J41" i="2"/>
  <c r="J42" i="2"/>
  <c r="J38" i="2"/>
  <c r="J28" i="2"/>
  <c r="J29" i="2"/>
  <c r="J30" i="2"/>
  <c r="J31" i="2"/>
  <c r="J32" i="2"/>
  <c r="J33" i="2"/>
  <c r="J34" i="2"/>
  <c r="J35" i="2"/>
  <c r="J27" i="2"/>
  <c r="J14" i="2"/>
  <c r="J15" i="2"/>
  <c r="J16" i="2"/>
  <c r="J17" i="2"/>
  <c r="J18" i="2"/>
  <c r="J13" i="2"/>
  <c r="I55" i="2"/>
  <c r="I56" i="2"/>
  <c r="I57" i="2"/>
  <c r="I58" i="2"/>
  <c r="I59" i="2"/>
  <c r="I54" i="2"/>
  <c r="I21" i="2"/>
  <c r="I46" i="2"/>
  <c r="I47" i="2"/>
  <c r="I48" i="2"/>
  <c r="I49" i="2"/>
  <c r="I45" i="2"/>
  <c r="I39" i="2"/>
  <c r="I40" i="2"/>
  <c r="I41" i="2"/>
  <c r="I42" i="2"/>
  <c r="I38" i="2"/>
  <c r="I28" i="2"/>
  <c r="I29" i="2"/>
  <c r="I30" i="2"/>
  <c r="I31" i="2"/>
  <c r="I32" i="2"/>
  <c r="I33" i="2"/>
  <c r="I34" i="2"/>
  <c r="I35" i="2"/>
  <c r="I27" i="2"/>
  <c r="I14" i="2"/>
  <c r="I15" i="2"/>
  <c r="I16" i="2"/>
  <c r="I17" i="2"/>
  <c r="I18" i="2"/>
  <c r="I13" i="2"/>
  <c r="H55" i="2"/>
  <c r="H56" i="2"/>
  <c r="H57" i="2"/>
  <c r="H58" i="2"/>
  <c r="H59" i="2"/>
  <c r="H54" i="2"/>
  <c r="H21" i="2"/>
  <c r="H46" i="2"/>
  <c r="H47" i="2"/>
  <c r="H48" i="2"/>
  <c r="H49" i="2"/>
  <c r="H45" i="2"/>
  <c r="H39" i="2"/>
  <c r="H40" i="2"/>
  <c r="H41" i="2"/>
  <c r="H42" i="2"/>
  <c r="H38" i="2"/>
  <c r="H28" i="2"/>
  <c r="H29" i="2"/>
  <c r="H30" i="2"/>
  <c r="H31" i="2"/>
  <c r="H32" i="2"/>
  <c r="H33" i="2"/>
  <c r="H34" i="2"/>
  <c r="H35" i="2"/>
  <c r="H27" i="2"/>
  <c r="H14" i="2"/>
  <c r="H15" i="2"/>
  <c r="H16" i="2"/>
  <c r="H17" i="2"/>
  <c r="H18" i="2"/>
  <c r="H13" i="2"/>
  <c r="G55" i="2"/>
  <c r="G56" i="2"/>
  <c r="G57" i="2"/>
  <c r="G58" i="2"/>
  <c r="G59" i="2"/>
  <c r="G54" i="2"/>
  <c r="G21" i="2"/>
  <c r="G46" i="2"/>
  <c r="G47" i="2"/>
  <c r="G48" i="2"/>
  <c r="G49" i="2"/>
  <c r="G45" i="2"/>
  <c r="G39" i="2"/>
  <c r="G40" i="2"/>
  <c r="G41" i="2"/>
  <c r="G42" i="2"/>
  <c r="G38" i="2"/>
  <c r="G28" i="2"/>
  <c r="G29" i="2"/>
  <c r="G30" i="2"/>
  <c r="G31" i="2"/>
  <c r="G32" i="2"/>
  <c r="G33" i="2"/>
  <c r="G34" i="2"/>
  <c r="G35" i="2"/>
  <c r="G27" i="2"/>
  <c r="G14" i="2"/>
  <c r="G15" i="2"/>
  <c r="G16" i="2"/>
  <c r="G17" i="2"/>
  <c r="G18" i="2"/>
  <c r="G13" i="2"/>
  <c r="F55" i="2"/>
  <c r="F56" i="2"/>
  <c r="F57" i="2"/>
  <c r="F58" i="2"/>
  <c r="F59" i="2"/>
  <c r="F54" i="2"/>
  <c r="F21" i="2"/>
  <c r="F46" i="2"/>
  <c r="F47" i="2"/>
  <c r="F48" i="2"/>
  <c r="F49" i="2"/>
  <c r="F45" i="2"/>
  <c r="F39" i="2"/>
  <c r="F40" i="2"/>
  <c r="F41" i="2"/>
  <c r="F42" i="2"/>
  <c r="F38" i="2"/>
  <c r="F28" i="2"/>
  <c r="F29" i="2"/>
  <c r="F30" i="2"/>
  <c r="F31" i="2"/>
  <c r="F32" i="2"/>
  <c r="F33" i="2"/>
  <c r="F34" i="2"/>
  <c r="F35" i="2"/>
  <c r="F27" i="2"/>
  <c r="F14" i="2"/>
  <c r="F15" i="2"/>
  <c r="F16" i="2"/>
  <c r="F17" i="2"/>
  <c r="F18" i="2"/>
  <c r="F13" i="2"/>
  <c r="E14" i="2"/>
  <c r="E15" i="2"/>
  <c r="E16" i="2"/>
  <c r="E17" i="2"/>
  <c r="E18" i="2"/>
  <c r="E13" i="2"/>
  <c r="C14" i="2"/>
  <c r="C15" i="2"/>
  <c r="C16" i="2"/>
  <c r="C17" i="2"/>
  <c r="C18" i="2"/>
  <c r="C13" i="2"/>
  <c r="D14" i="2"/>
  <c r="D15" i="2"/>
  <c r="D16" i="2"/>
  <c r="D17" i="2"/>
  <c r="D18" i="2"/>
  <c r="D13" i="2"/>
  <c r="E55" i="2"/>
  <c r="E56" i="2"/>
  <c r="E57" i="2"/>
  <c r="E58" i="2"/>
  <c r="E59" i="2"/>
  <c r="E54" i="2"/>
  <c r="E21" i="2"/>
  <c r="E46" i="2"/>
  <c r="E47" i="2"/>
  <c r="E48" i="2"/>
  <c r="E49" i="2"/>
  <c r="E45" i="2"/>
  <c r="E39" i="2"/>
  <c r="E40" i="2"/>
  <c r="E41" i="2"/>
  <c r="E42" i="2"/>
  <c r="E38" i="2"/>
  <c r="E28" i="2"/>
  <c r="E29" i="2"/>
  <c r="E30" i="2"/>
  <c r="E31" i="2"/>
  <c r="E32" i="2"/>
  <c r="E33" i="2"/>
  <c r="E34" i="2"/>
  <c r="E35" i="2"/>
  <c r="E27" i="2"/>
  <c r="D55" i="2"/>
  <c r="D56" i="2"/>
  <c r="D57" i="2"/>
  <c r="D58" i="2"/>
  <c r="D59" i="2"/>
  <c r="D54" i="2"/>
  <c r="D21" i="2"/>
  <c r="D46" i="2"/>
  <c r="D47" i="2"/>
  <c r="D48" i="2"/>
  <c r="D49" i="2"/>
  <c r="D45" i="2"/>
  <c r="D39" i="2"/>
  <c r="D40" i="2"/>
  <c r="D41" i="2"/>
  <c r="D42" i="2"/>
  <c r="D38" i="2"/>
  <c r="D28" i="2"/>
  <c r="D29" i="2"/>
  <c r="D30" i="2"/>
  <c r="D31" i="2"/>
  <c r="D32" i="2"/>
  <c r="D33" i="2"/>
  <c r="D34" i="2"/>
  <c r="D35" i="2"/>
  <c r="D27" i="2"/>
  <c r="C55" i="2"/>
  <c r="C56" i="2"/>
  <c r="C57" i="2"/>
  <c r="C58" i="2"/>
  <c r="C59" i="2"/>
  <c r="C54" i="2"/>
  <c r="C21" i="2"/>
  <c r="C46" i="2"/>
  <c r="C47" i="2"/>
  <c r="C48" i="2"/>
  <c r="C49" i="2"/>
  <c r="C45" i="2"/>
  <c r="C28" i="2"/>
  <c r="C29" i="2"/>
  <c r="C30" i="2"/>
  <c r="C31" i="2"/>
  <c r="C32" i="2"/>
  <c r="C34" i="2"/>
  <c r="C35" i="2"/>
  <c r="C27" i="2"/>
  <c r="G52" i="3" l="1"/>
  <c r="H50" i="3"/>
  <c r="H51" i="5"/>
  <c r="F51" i="10"/>
  <c r="G51" i="10" s="1"/>
  <c r="H50" i="5"/>
  <c r="F50" i="10"/>
  <c r="G50" i="10" s="1"/>
  <c r="H52" i="3"/>
  <c r="G51" i="5"/>
  <c r="F52" i="5"/>
  <c r="O22" i="2"/>
  <c r="Q22" i="2" s="1"/>
  <c r="O24" i="2"/>
  <c r="P24" i="2" s="1"/>
  <c r="G50" i="5"/>
  <c r="G51" i="3"/>
  <c r="G50" i="3"/>
  <c r="F51" i="2"/>
  <c r="H51" i="2"/>
  <c r="K51" i="2"/>
  <c r="L51" i="2"/>
  <c r="M51" i="2"/>
  <c r="N51" i="2"/>
  <c r="G51" i="2"/>
  <c r="I51" i="2"/>
  <c r="D51" i="2"/>
  <c r="J51" i="2"/>
  <c r="C51" i="2"/>
  <c r="E51" i="2"/>
  <c r="L19" i="4"/>
  <c r="A2" i="19"/>
  <c r="A2" i="18"/>
  <c r="A2" i="17"/>
  <c r="A2" i="16"/>
  <c r="A2" i="15"/>
  <c r="A2" i="14"/>
  <c r="A2" i="13"/>
  <c r="A2" i="12"/>
  <c r="A2" i="11"/>
  <c r="L18" i="4"/>
  <c r="L16" i="4"/>
  <c r="L15" i="4"/>
  <c r="L13" i="4"/>
  <c r="L12" i="4"/>
  <c r="H52" i="5" l="1"/>
  <c r="F52" i="10"/>
  <c r="G52" i="5"/>
  <c r="H51" i="10"/>
  <c r="F51" i="11"/>
  <c r="H50" i="10"/>
  <c r="F50" i="11"/>
  <c r="Q24" i="2"/>
  <c r="P22" i="2"/>
  <c r="F50" i="12" l="1"/>
  <c r="H50" i="11"/>
  <c r="G50" i="11"/>
  <c r="H52" i="10"/>
  <c r="F52" i="11"/>
  <c r="G52" i="10"/>
  <c r="F51" i="12"/>
  <c r="G51" i="11"/>
  <c r="H51" i="11"/>
  <c r="B14" i="3"/>
  <c r="H51" i="12" l="1"/>
  <c r="F51" i="13"/>
  <c r="G51" i="12"/>
  <c r="H52" i="11"/>
  <c r="F52" i="12"/>
  <c r="G52" i="11"/>
  <c r="F50" i="13"/>
  <c r="G50" i="12"/>
  <c r="H50" i="12"/>
  <c r="A5" i="12"/>
  <c r="A4" i="12"/>
  <c r="A5" i="11"/>
  <c r="A4" i="11"/>
  <c r="A5" i="10"/>
  <c r="A4" i="10"/>
  <c r="A5" i="5"/>
  <c r="A4" i="5"/>
  <c r="A5" i="19"/>
  <c r="A4" i="19"/>
  <c r="A5" i="18"/>
  <c r="A4" i="18"/>
  <c r="A5" i="17"/>
  <c r="A4" i="17"/>
  <c r="A5" i="16"/>
  <c r="A4" i="16"/>
  <c r="A5" i="15"/>
  <c r="A4" i="15"/>
  <c r="A5" i="14"/>
  <c r="A4" i="14"/>
  <c r="A5" i="13"/>
  <c r="A4" i="13"/>
  <c r="D91" i="19"/>
  <c r="D90" i="19"/>
  <c r="C89" i="19"/>
  <c r="B89" i="19"/>
  <c r="C88" i="19"/>
  <c r="B88" i="19"/>
  <c r="C87" i="19"/>
  <c r="B87" i="19"/>
  <c r="C86" i="19"/>
  <c r="B86" i="19"/>
  <c r="C85" i="19"/>
  <c r="B85" i="19"/>
  <c r="C84" i="19"/>
  <c r="B84" i="19"/>
  <c r="D78" i="19"/>
  <c r="D79" i="19" s="1"/>
  <c r="C49" i="19"/>
  <c r="B49" i="19"/>
  <c r="C77" i="19"/>
  <c r="B77" i="19"/>
  <c r="C76" i="19"/>
  <c r="B76" i="19"/>
  <c r="C75" i="19"/>
  <c r="B75" i="19"/>
  <c r="C74" i="19"/>
  <c r="B74" i="19"/>
  <c r="C73" i="19"/>
  <c r="B73" i="19"/>
  <c r="C71" i="19"/>
  <c r="B71" i="19"/>
  <c r="C70" i="19"/>
  <c r="B70" i="19"/>
  <c r="C69" i="19"/>
  <c r="B69" i="19"/>
  <c r="C68" i="19"/>
  <c r="B68" i="19"/>
  <c r="C67" i="19"/>
  <c r="B67" i="19"/>
  <c r="C65" i="19"/>
  <c r="B65" i="19"/>
  <c r="C64" i="19"/>
  <c r="B64" i="19"/>
  <c r="C63" i="19"/>
  <c r="B63" i="19"/>
  <c r="C62" i="19"/>
  <c r="B62" i="19"/>
  <c r="C61" i="19"/>
  <c r="B61" i="19"/>
  <c r="C60" i="19"/>
  <c r="B60" i="19"/>
  <c r="C59" i="19"/>
  <c r="B59" i="19"/>
  <c r="C58" i="19"/>
  <c r="B58" i="19"/>
  <c r="C57" i="19"/>
  <c r="B57" i="19"/>
  <c r="D54" i="19"/>
  <c r="C47" i="19"/>
  <c r="B47" i="19"/>
  <c r="C46" i="19"/>
  <c r="B46" i="19"/>
  <c r="C45" i="19"/>
  <c r="B45" i="19"/>
  <c r="C44" i="19"/>
  <c r="B44" i="19"/>
  <c r="C43" i="19"/>
  <c r="B43" i="19"/>
  <c r="C42" i="19"/>
  <c r="C54" i="19" s="1"/>
  <c r="B42" i="19"/>
  <c r="D38" i="19"/>
  <c r="C37" i="19"/>
  <c r="B37" i="19"/>
  <c r="C36" i="19"/>
  <c r="B36" i="19"/>
  <c r="C35" i="19"/>
  <c r="B35" i="19"/>
  <c r="C34" i="19"/>
  <c r="B34" i="19"/>
  <c r="C33" i="19"/>
  <c r="B33" i="19"/>
  <c r="C32" i="19"/>
  <c r="B32" i="19"/>
  <c r="C31" i="19"/>
  <c r="B31" i="19"/>
  <c r="C30" i="19"/>
  <c r="B30" i="19"/>
  <c r="C29" i="19"/>
  <c r="B29" i="19"/>
  <c r="C28" i="19"/>
  <c r="B28" i="19"/>
  <c r="D24" i="19"/>
  <c r="D25" i="19" s="1"/>
  <c r="N9" i="2" s="1"/>
  <c r="C23" i="19"/>
  <c r="B23" i="19"/>
  <c r="C22" i="19"/>
  <c r="B22" i="19"/>
  <c r="C21" i="19"/>
  <c r="B21" i="19"/>
  <c r="C20" i="19"/>
  <c r="B20" i="19"/>
  <c r="C19" i="19"/>
  <c r="B19" i="19"/>
  <c r="C18" i="19"/>
  <c r="B18" i="19"/>
  <c r="C17" i="19"/>
  <c r="B17" i="19"/>
  <c r="C16" i="19"/>
  <c r="B16" i="19"/>
  <c r="C15" i="19"/>
  <c r="B15" i="19"/>
  <c r="C14" i="19"/>
  <c r="B14" i="19"/>
  <c r="D91" i="18"/>
  <c r="D90" i="18"/>
  <c r="C89" i="18"/>
  <c r="B89" i="18"/>
  <c r="C88" i="18"/>
  <c r="B88" i="18"/>
  <c r="C87" i="18"/>
  <c r="B87" i="18"/>
  <c r="C86" i="18"/>
  <c r="B86" i="18"/>
  <c r="C85" i="18"/>
  <c r="B85" i="18"/>
  <c r="C84" i="18"/>
  <c r="B84" i="18"/>
  <c r="D78" i="18"/>
  <c r="D79" i="18" s="1"/>
  <c r="C49" i="18"/>
  <c r="B49" i="18"/>
  <c r="C77" i="18"/>
  <c r="B77" i="18"/>
  <c r="C76" i="18"/>
  <c r="B76" i="18"/>
  <c r="C75" i="18"/>
  <c r="B75" i="18"/>
  <c r="C74" i="18"/>
  <c r="B74" i="18"/>
  <c r="C73" i="18"/>
  <c r="B73" i="18"/>
  <c r="C71" i="18"/>
  <c r="B71" i="18"/>
  <c r="C70" i="18"/>
  <c r="B70" i="18"/>
  <c r="C69" i="18"/>
  <c r="B69" i="18"/>
  <c r="C68" i="18"/>
  <c r="B68" i="18"/>
  <c r="C67" i="18"/>
  <c r="B67" i="18"/>
  <c r="C65" i="18"/>
  <c r="B65" i="18"/>
  <c r="C64" i="18"/>
  <c r="B64" i="18"/>
  <c r="C63" i="18"/>
  <c r="B63" i="18"/>
  <c r="C62" i="18"/>
  <c r="B62" i="18"/>
  <c r="C61" i="18"/>
  <c r="B61" i="18"/>
  <c r="C60" i="18"/>
  <c r="B60" i="18"/>
  <c r="C59" i="18"/>
  <c r="B59" i="18"/>
  <c r="C58" i="18"/>
  <c r="B58" i="18"/>
  <c r="C57" i="18"/>
  <c r="B57" i="18"/>
  <c r="D54" i="18"/>
  <c r="C47" i="18"/>
  <c r="B47" i="18"/>
  <c r="C46" i="18"/>
  <c r="B46" i="18"/>
  <c r="C45" i="18"/>
  <c r="B45" i="18"/>
  <c r="C44" i="18"/>
  <c r="B44" i="18"/>
  <c r="C43" i="18"/>
  <c r="B43" i="18"/>
  <c r="C42" i="18"/>
  <c r="C54" i="18" s="1"/>
  <c r="B42" i="18"/>
  <c r="D38" i="18"/>
  <c r="C37" i="18"/>
  <c r="B37" i="18"/>
  <c r="C36" i="18"/>
  <c r="B36" i="18"/>
  <c r="C35" i="18"/>
  <c r="B35" i="18"/>
  <c r="C34" i="18"/>
  <c r="B34" i="18"/>
  <c r="C33" i="18"/>
  <c r="B33" i="18"/>
  <c r="C32" i="18"/>
  <c r="B32" i="18"/>
  <c r="C31" i="18"/>
  <c r="B31" i="18"/>
  <c r="C30" i="18"/>
  <c r="B30" i="18"/>
  <c r="C29" i="18"/>
  <c r="B29" i="18"/>
  <c r="C28" i="18"/>
  <c r="B28" i="18"/>
  <c r="D24" i="18"/>
  <c r="D25" i="18" s="1"/>
  <c r="M9" i="2" s="1"/>
  <c r="C23" i="18"/>
  <c r="B23" i="18"/>
  <c r="C22" i="18"/>
  <c r="B22" i="18"/>
  <c r="C21" i="18"/>
  <c r="B21" i="18"/>
  <c r="C20" i="18"/>
  <c r="B20" i="18"/>
  <c r="C19" i="18"/>
  <c r="B19" i="18"/>
  <c r="C18" i="18"/>
  <c r="B18" i="18"/>
  <c r="C17" i="18"/>
  <c r="B17" i="18"/>
  <c r="C16" i="18"/>
  <c r="B16" i="18"/>
  <c r="C15" i="18"/>
  <c r="B15" i="18"/>
  <c r="C14" i="18"/>
  <c r="B14" i="18"/>
  <c r="D91" i="17"/>
  <c r="D90" i="17"/>
  <c r="C89" i="17"/>
  <c r="B89" i="17"/>
  <c r="C88" i="17"/>
  <c r="B88" i="17"/>
  <c r="C87" i="17"/>
  <c r="B87" i="17"/>
  <c r="C86" i="17"/>
  <c r="B86" i="17"/>
  <c r="C85" i="17"/>
  <c r="B85" i="17"/>
  <c r="C84" i="17"/>
  <c r="B84" i="17"/>
  <c r="D79" i="17"/>
  <c r="C49" i="17"/>
  <c r="B49" i="17"/>
  <c r="C77" i="17"/>
  <c r="B77" i="17"/>
  <c r="C76" i="17"/>
  <c r="B76" i="17"/>
  <c r="C75" i="17"/>
  <c r="B75" i="17"/>
  <c r="C74" i="17"/>
  <c r="B74" i="17"/>
  <c r="C73" i="17"/>
  <c r="B73" i="17"/>
  <c r="C71" i="17"/>
  <c r="B71" i="17"/>
  <c r="C70" i="17"/>
  <c r="B70" i="17"/>
  <c r="C69" i="17"/>
  <c r="B69" i="17"/>
  <c r="C68" i="17"/>
  <c r="B68" i="17"/>
  <c r="C67" i="17"/>
  <c r="B67" i="17"/>
  <c r="C65" i="17"/>
  <c r="B65" i="17"/>
  <c r="C64" i="17"/>
  <c r="B64" i="17"/>
  <c r="C63" i="17"/>
  <c r="B63" i="17"/>
  <c r="C62" i="17"/>
  <c r="B62" i="17"/>
  <c r="C61" i="17"/>
  <c r="B61" i="17"/>
  <c r="C60" i="17"/>
  <c r="B60" i="17"/>
  <c r="C59" i="17"/>
  <c r="B59" i="17"/>
  <c r="C58" i="17"/>
  <c r="B58" i="17"/>
  <c r="C57" i="17"/>
  <c r="B57" i="17"/>
  <c r="D54" i="17"/>
  <c r="C47" i="17"/>
  <c r="B47" i="17"/>
  <c r="C46" i="17"/>
  <c r="B46" i="17"/>
  <c r="C45" i="17"/>
  <c r="B45" i="17"/>
  <c r="C44" i="17"/>
  <c r="B44" i="17"/>
  <c r="C43" i="17"/>
  <c r="B43" i="17"/>
  <c r="C42" i="17"/>
  <c r="C54" i="17" s="1"/>
  <c r="B42" i="17"/>
  <c r="D38" i="17"/>
  <c r="D39" i="17" s="1"/>
  <c r="L10" i="2" s="1"/>
  <c r="C37" i="17"/>
  <c r="B37" i="17"/>
  <c r="C36" i="17"/>
  <c r="B36" i="17"/>
  <c r="C35" i="17"/>
  <c r="B35" i="17"/>
  <c r="C34" i="17"/>
  <c r="B34" i="17"/>
  <c r="C33" i="17"/>
  <c r="B33" i="17"/>
  <c r="C32" i="17"/>
  <c r="B32" i="17"/>
  <c r="C31" i="17"/>
  <c r="B31" i="17"/>
  <c r="C30" i="17"/>
  <c r="B30" i="17"/>
  <c r="C29" i="17"/>
  <c r="B29" i="17"/>
  <c r="C28" i="17"/>
  <c r="B28" i="17"/>
  <c r="D24" i="17"/>
  <c r="D25" i="17" s="1"/>
  <c r="L9" i="2" s="1"/>
  <c r="C23" i="17"/>
  <c r="B23" i="17"/>
  <c r="C22" i="17"/>
  <c r="B22" i="17"/>
  <c r="C21" i="17"/>
  <c r="B21" i="17"/>
  <c r="C20" i="17"/>
  <c r="B20" i="17"/>
  <c r="C19" i="17"/>
  <c r="B19" i="17"/>
  <c r="C18" i="17"/>
  <c r="B18" i="17"/>
  <c r="C17" i="17"/>
  <c r="B17" i="17"/>
  <c r="C16" i="17"/>
  <c r="B16" i="17"/>
  <c r="C15" i="17"/>
  <c r="B15" i="17"/>
  <c r="C14" i="17"/>
  <c r="B14" i="17"/>
  <c r="D91" i="16"/>
  <c r="D90" i="16"/>
  <c r="C89" i="16"/>
  <c r="B89" i="16"/>
  <c r="C88" i="16"/>
  <c r="B88" i="16"/>
  <c r="C87" i="16"/>
  <c r="B87" i="16"/>
  <c r="C86" i="16"/>
  <c r="B86" i="16"/>
  <c r="C85" i="16"/>
  <c r="B85" i="16"/>
  <c r="C84" i="16"/>
  <c r="B84" i="16"/>
  <c r="D79" i="16"/>
  <c r="C49" i="16"/>
  <c r="B49" i="16"/>
  <c r="C77" i="16"/>
  <c r="B77" i="16"/>
  <c r="C76" i="16"/>
  <c r="B76" i="16"/>
  <c r="C75" i="16"/>
  <c r="B75" i="16"/>
  <c r="C74" i="16"/>
  <c r="B74" i="16"/>
  <c r="C73" i="16"/>
  <c r="B73" i="16"/>
  <c r="C71" i="16"/>
  <c r="B71" i="16"/>
  <c r="C70" i="16"/>
  <c r="B70" i="16"/>
  <c r="C69" i="16"/>
  <c r="B69" i="16"/>
  <c r="C68" i="16"/>
  <c r="B68" i="16"/>
  <c r="C67" i="16"/>
  <c r="B67" i="16"/>
  <c r="C65" i="16"/>
  <c r="B65" i="16"/>
  <c r="C64" i="16"/>
  <c r="B64" i="16"/>
  <c r="C63" i="16"/>
  <c r="B63" i="16"/>
  <c r="C62" i="16"/>
  <c r="B62" i="16"/>
  <c r="C61" i="16"/>
  <c r="B61" i="16"/>
  <c r="C60" i="16"/>
  <c r="B60" i="16"/>
  <c r="C59" i="16"/>
  <c r="B59" i="16"/>
  <c r="C58" i="16"/>
  <c r="B58" i="16"/>
  <c r="C57" i="16"/>
  <c r="B57" i="16"/>
  <c r="D54" i="16"/>
  <c r="C47" i="16"/>
  <c r="B47" i="16"/>
  <c r="C46" i="16"/>
  <c r="B46" i="16"/>
  <c r="C45" i="16"/>
  <c r="B45" i="16"/>
  <c r="C44" i="16"/>
  <c r="B44" i="16"/>
  <c r="C43" i="16"/>
  <c r="B43" i="16"/>
  <c r="C42" i="16"/>
  <c r="C54" i="16" s="1"/>
  <c r="B42" i="16"/>
  <c r="D38" i="16"/>
  <c r="C37" i="16"/>
  <c r="B37" i="16"/>
  <c r="C36" i="16"/>
  <c r="B36" i="16"/>
  <c r="C35" i="16"/>
  <c r="B35" i="16"/>
  <c r="C34" i="16"/>
  <c r="B34" i="16"/>
  <c r="C33" i="16"/>
  <c r="B33" i="16"/>
  <c r="C32" i="16"/>
  <c r="B32" i="16"/>
  <c r="C31" i="16"/>
  <c r="B31" i="16"/>
  <c r="C30" i="16"/>
  <c r="B30" i="16"/>
  <c r="C29" i="16"/>
  <c r="B29" i="16"/>
  <c r="C28" i="16"/>
  <c r="B28" i="16"/>
  <c r="D24" i="16"/>
  <c r="D25" i="16" s="1"/>
  <c r="K9" i="2" s="1"/>
  <c r="C23" i="16"/>
  <c r="B23" i="16"/>
  <c r="C22" i="16"/>
  <c r="B22" i="16"/>
  <c r="C21" i="16"/>
  <c r="B21" i="16"/>
  <c r="C20" i="16"/>
  <c r="B20" i="16"/>
  <c r="C19" i="16"/>
  <c r="B19" i="16"/>
  <c r="C18" i="16"/>
  <c r="B18" i="16"/>
  <c r="C17" i="16"/>
  <c r="B17" i="16"/>
  <c r="C16" i="16"/>
  <c r="B16" i="16"/>
  <c r="C15" i="16"/>
  <c r="B15" i="16"/>
  <c r="C14" i="16"/>
  <c r="B14" i="16"/>
  <c r="D91" i="15"/>
  <c r="D90" i="15"/>
  <c r="C89" i="15"/>
  <c r="B89" i="15"/>
  <c r="C88" i="15"/>
  <c r="B88" i="15"/>
  <c r="C87" i="15"/>
  <c r="B87" i="15"/>
  <c r="C86" i="15"/>
  <c r="B86" i="15"/>
  <c r="C85" i="15"/>
  <c r="B85" i="15"/>
  <c r="C84" i="15"/>
  <c r="B84" i="15"/>
  <c r="D79" i="15"/>
  <c r="C49" i="15"/>
  <c r="B49" i="15"/>
  <c r="C77" i="15"/>
  <c r="B77" i="15"/>
  <c r="C76" i="15"/>
  <c r="B76" i="15"/>
  <c r="C75" i="15"/>
  <c r="B75" i="15"/>
  <c r="C74" i="15"/>
  <c r="B74" i="15"/>
  <c r="C73" i="15"/>
  <c r="B73" i="15"/>
  <c r="C71" i="15"/>
  <c r="B71" i="15"/>
  <c r="C70" i="15"/>
  <c r="B70" i="15"/>
  <c r="C69" i="15"/>
  <c r="B69" i="15"/>
  <c r="C68" i="15"/>
  <c r="B68" i="15"/>
  <c r="C67" i="15"/>
  <c r="B67" i="15"/>
  <c r="C65" i="15"/>
  <c r="B65" i="15"/>
  <c r="C64" i="15"/>
  <c r="B64" i="15"/>
  <c r="C63" i="15"/>
  <c r="B63" i="15"/>
  <c r="C62" i="15"/>
  <c r="B62" i="15"/>
  <c r="C61" i="15"/>
  <c r="B61" i="15"/>
  <c r="C60" i="15"/>
  <c r="B60" i="15"/>
  <c r="C59" i="15"/>
  <c r="B59" i="15"/>
  <c r="C58" i="15"/>
  <c r="B58" i="15"/>
  <c r="C57" i="15"/>
  <c r="B57" i="15"/>
  <c r="D54" i="15"/>
  <c r="C47" i="15"/>
  <c r="B47" i="15"/>
  <c r="C46" i="15"/>
  <c r="B46" i="15"/>
  <c r="C45" i="15"/>
  <c r="B45" i="15"/>
  <c r="C44" i="15"/>
  <c r="B44" i="15"/>
  <c r="C43" i="15"/>
  <c r="B43" i="15"/>
  <c r="C42" i="15"/>
  <c r="C54" i="15" s="1"/>
  <c r="B42" i="15"/>
  <c r="D38" i="15"/>
  <c r="C37" i="15"/>
  <c r="B37" i="15"/>
  <c r="C36" i="15"/>
  <c r="B36" i="15"/>
  <c r="C35" i="15"/>
  <c r="B35" i="15"/>
  <c r="C34" i="15"/>
  <c r="B34" i="15"/>
  <c r="C33" i="15"/>
  <c r="B33" i="15"/>
  <c r="C32" i="15"/>
  <c r="B32" i="15"/>
  <c r="C31" i="15"/>
  <c r="B31" i="15"/>
  <c r="C30" i="15"/>
  <c r="B30" i="15"/>
  <c r="C29" i="15"/>
  <c r="B29" i="15"/>
  <c r="C28" i="15"/>
  <c r="B28" i="15"/>
  <c r="D24" i="15"/>
  <c r="D25" i="15" s="1"/>
  <c r="J9" i="2" s="1"/>
  <c r="C23" i="15"/>
  <c r="B23" i="15"/>
  <c r="C22" i="15"/>
  <c r="B22" i="15"/>
  <c r="C21" i="15"/>
  <c r="B21" i="15"/>
  <c r="C20" i="15"/>
  <c r="B20" i="15"/>
  <c r="C19" i="15"/>
  <c r="B19" i="15"/>
  <c r="C18" i="15"/>
  <c r="B18" i="15"/>
  <c r="C17" i="15"/>
  <c r="B17" i="15"/>
  <c r="C16" i="15"/>
  <c r="B16" i="15"/>
  <c r="C15" i="15"/>
  <c r="B15" i="15"/>
  <c r="C14" i="15"/>
  <c r="B14" i="15"/>
  <c r="D91" i="14"/>
  <c r="D90" i="14"/>
  <c r="C89" i="14"/>
  <c r="B89" i="14"/>
  <c r="C88" i="14"/>
  <c r="B88" i="14"/>
  <c r="C87" i="14"/>
  <c r="B87" i="14"/>
  <c r="C86" i="14"/>
  <c r="B86" i="14"/>
  <c r="C85" i="14"/>
  <c r="B85" i="14"/>
  <c r="C84" i="14"/>
  <c r="B84" i="14"/>
  <c r="D78" i="14"/>
  <c r="D79" i="14" s="1"/>
  <c r="C49" i="14"/>
  <c r="B49" i="14"/>
  <c r="C77" i="14"/>
  <c r="B77" i="14"/>
  <c r="C76" i="14"/>
  <c r="B76" i="14"/>
  <c r="C75" i="14"/>
  <c r="B75" i="14"/>
  <c r="C74" i="14"/>
  <c r="B74" i="14"/>
  <c r="C73" i="14"/>
  <c r="B73" i="14"/>
  <c r="C71" i="14"/>
  <c r="B71" i="14"/>
  <c r="C70" i="14"/>
  <c r="B70" i="14"/>
  <c r="C69" i="14"/>
  <c r="B69" i="14"/>
  <c r="C68" i="14"/>
  <c r="B68" i="14"/>
  <c r="C67" i="14"/>
  <c r="B67" i="14"/>
  <c r="C65" i="14"/>
  <c r="B65" i="14"/>
  <c r="C64" i="14"/>
  <c r="B64" i="14"/>
  <c r="C63" i="14"/>
  <c r="B63" i="14"/>
  <c r="C62" i="14"/>
  <c r="B62" i="14"/>
  <c r="C61" i="14"/>
  <c r="B61" i="14"/>
  <c r="C60" i="14"/>
  <c r="B60" i="14"/>
  <c r="C59" i="14"/>
  <c r="B59" i="14"/>
  <c r="C58" i="14"/>
  <c r="B58" i="14"/>
  <c r="C57" i="14"/>
  <c r="B57" i="14"/>
  <c r="D54" i="14"/>
  <c r="C47" i="14"/>
  <c r="B47" i="14"/>
  <c r="C46" i="14"/>
  <c r="B46" i="14"/>
  <c r="C45" i="14"/>
  <c r="B45" i="14"/>
  <c r="C44" i="14"/>
  <c r="B44" i="14"/>
  <c r="C43" i="14"/>
  <c r="B43" i="14"/>
  <c r="C42" i="14"/>
  <c r="C54" i="14" s="1"/>
  <c r="B42" i="14"/>
  <c r="D38" i="14"/>
  <c r="C37" i="14"/>
  <c r="B37" i="14"/>
  <c r="C36" i="14"/>
  <c r="B36" i="14"/>
  <c r="C35" i="14"/>
  <c r="B35" i="14"/>
  <c r="C34" i="14"/>
  <c r="B34" i="14"/>
  <c r="C33" i="14"/>
  <c r="B33" i="14"/>
  <c r="C32" i="14"/>
  <c r="B32" i="14"/>
  <c r="C31" i="14"/>
  <c r="B31" i="14"/>
  <c r="C30" i="14"/>
  <c r="B30" i="14"/>
  <c r="C29" i="14"/>
  <c r="B29" i="14"/>
  <c r="C28" i="14"/>
  <c r="B28" i="14"/>
  <c r="D24" i="14"/>
  <c r="D25" i="14" s="1"/>
  <c r="I9" i="2" s="1"/>
  <c r="C23" i="14"/>
  <c r="B23" i="14"/>
  <c r="C22" i="14"/>
  <c r="B22" i="14"/>
  <c r="C21" i="14"/>
  <c r="B21" i="14"/>
  <c r="C20" i="14"/>
  <c r="B20" i="14"/>
  <c r="C19" i="14"/>
  <c r="B19" i="14"/>
  <c r="C18" i="14"/>
  <c r="B18" i="14"/>
  <c r="C17" i="14"/>
  <c r="B17" i="14"/>
  <c r="C16" i="14"/>
  <c r="B16" i="14"/>
  <c r="C15" i="14"/>
  <c r="B15" i="14"/>
  <c r="C14" i="14"/>
  <c r="B14" i="14"/>
  <c r="D91" i="13"/>
  <c r="D90" i="13"/>
  <c r="C89" i="13"/>
  <c r="B89" i="13"/>
  <c r="C88" i="13"/>
  <c r="B88" i="13"/>
  <c r="C87" i="13"/>
  <c r="B87" i="13"/>
  <c r="C86" i="13"/>
  <c r="B86" i="13"/>
  <c r="C85" i="13"/>
  <c r="B85" i="13"/>
  <c r="C84" i="13"/>
  <c r="B84" i="13"/>
  <c r="D79" i="13"/>
  <c r="C49" i="13"/>
  <c r="B49" i="13"/>
  <c r="C77" i="13"/>
  <c r="B77" i="13"/>
  <c r="C76" i="13"/>
  <c r="B76" i="13"/>
  <c r="C75" i="13"/>
  <c r="B75" i="13"/>
  <c r="C74" i="13"/>
  <c r="B74" i="13"/>
  <c r="C73" i="13"/>
  <c r="B73" i="13"/>
  <c r="C71" i="13"/>
  <c r="B71" i="13"/>
  <c r="C70" i="13"/>
  <c r="B70" i="13"/>
  <c r="C69" i="13"/>
  <c r="B69" i="13"/>
  <c r="C68" i="13"/>
  <c r="B68" i="13"/>
  <c r="C67" i="13"/>
  <c r="B67" i="13"/>
  <c r="C65" i="13"/>
  <c r="B65" i="13"/>
  <c r="C64" i="13"/>
  <c r="B64" i="13"/>
  <c r="C63" i="13"/>
  <c r="B63" i="13"/>
  <c r="C62" i="13"/>
  <c r="B62" i="13"/>
  <c r="C61" i="13"/>
  <c r="B61" i="13"/>
  <c r="C60" i="13"/>
  <c r="B60" i="13"/>
  <c r="C59" i="13"/>
  <c r="B59" i="13"/>
  <c r="C58" i="13"/>
  <c r="B58" i="13"/>
  <c r="C57" i="13"/>
  <c r="B57" i="13"/>
  <c r="D54" i="13"/>
  <c r="C47" i="13"/>
  <c r="B47" i="13"/>
  <c r="C46" i="13"/>
  <c r="B46" i="13"/>
  <c r="C45" i="13"/>
  <c r="B45" i="13"/>
  <c r="C44" i="13"/>
  <c r="B44" i="13"/>
  <c r="C43" i="13"/>
  <c r="B43" i="13"/>
  <c r="C42" i="13"/>
  <c r="C54" i="13" s="1"/>
  <c r="B42" i="13"/>
  <c r="D38" i="13"/>
  <c r="D39" i="13" s="1"/>
  <c r="H10" i="2" s="1"/>
  <c r="C37" i="13"/>
  <c r="B37" i="13"/>
  <c r="C36" i="13"/>
  <c r="B36" i="13"/>
  <c r="C35" i="13"/>
  <c r="B35" i="13"/>
  <c r="C34" i="13"/>
  <c r="B34" i="13"/>
  <c r="C33" i="13"/>
  <c r="B33" i="13"/>
  <c r="C32" i="13"/>
  <c r="B32" i="13"/>
  <c r="C31" i="13"/>
  <c r="B31" i="13"/>
  <c r="C30" i="13"/>
  <c r="B30" i="13"/>
  <c r="C29" i="13"/>
  <c r="B29" i="13"/>
  <c r="C28" i="13"/>
  <c r="B28" i="13"/>
  <c r="D24" i="13"/>
  <c r="D25" i="13" s="1"/>
  <c r="H9" i="2" s="1"/>
  <c r="C23" i="13"/>
  <c r="B23" i="13"/>
  <c r="C22" i="13"/>
  <c r="B22" i="13"/>
  <c r="C21" i="13"/>
  <c r="B21" i="13"/>
  <c r="C20" i="13"/>
  <c r="B20" i="13"/>
  <c r="C19" i="13"/>
  <c r="B19" i="13"/>
  <c r="C18" i="13"/>
  <c r="B18" i="13"/>
  <c r="C17" i="13"/>
  <c r="B17" i="13"/>
  <c r="C16" i="13"/>
  <c r="B16" i="13"/>
  <c r="C15" i="13"/>
  <c r="B15" i="13"/>
  <c r="C14" i="13"/>
  <c r="B14" i="13"/>
  <c r="D91" i="12"/>
  <c r="D90" i="12"/>
  <c r="C89" i="12"/>
  <c r="B89" i="12"/>
  <c r="C88" i="12"/>
  <c r="B88" i="12"/>
  <c r="C87" i="12"/>
  <c r="B87" i="12"/>
  <c r="C86" i="12"/>
  <c r="B86" i="12"/>
  <c r="C85" i="12"/>
  <c r="B85" i="12"/>
  <c r="C84" i="12"/>
  <c r="B84" i="12"/>
  <c r="D78" i="12"/>
  <c r="D79" i="12" s="1"/>
  <c r="C49" i="12"/>
  <c r="B49" i="12"/>
  <c r="C77" i="12"/>
  <c r="B77" i="12"/>
  <c r="C76" i="12"/>
  <c r="B76" i="12"/>
  <c r="C75" i="12"/>
  <c r="B75" i="12"/>
  <c r="C74" i="12"/>
  <c r="B74" i="12"/>
  <c r="C73" i="12"/>
  <c r="B73" i="12"/>
  <c r="C71" i="12"/>
  <c r="B71" i="12"/>
  <c r="C70" i="12"/>
  <c r="B70" i="12"/>
  <c r="C69" i="12"/>
  <c r="B69" i="12"/>
  <c r="C68" i="12"/>
  <c r="B68" i="12"/>
  <c r="C67" i="12"/>
  <c r="B67" i="12"/>
  <c r="C65" i="12"/>
  <c r="B65" i="12"/>
  <c r="C64" i="12"/>
  <c r="B64" i="12"/>
  <c r="C63" i="12"/>
  <c r="B63" i="12"/>
  <c r="C62" i="12"/>
  <c r="B62" i="12"/>
  <c r="C61" i="12"/>
  <c r="B61" i="12"/>
  <c r="C60" i="12"/>
  <c r="B60" i="12"/>
  <c r="C59" i="12"/>
  <c r="B59" i="12"/>
  <c r="C58" i="12"/>
  <c r="B58" i="12"/>
  <c r="C57" i="12"/>
  <c r="B57" i="12"/>
  <c r="D54" i="12"/>
  <c r="C47" i="12"/>
  <c r="B47" i="12"/>
  <c r="C46" i="12"/>
  <c r="B46" i="12"/>
  <c r="C45" i="12"/>
  <c r="B45" i="12"/>
  <c r="C44" i="12"/>
  <c r="B44" i="12"/>
  <c r="C43" i="12"/>
  <c r="B43" i="12"/>
  <c r="C42" i="12"/>
  <c r="C54" i="12" s="1"/>
  <c r="B42" i="12"/>
  <c r="D38" i="12"/>
  <c r="C37" i="12"/>
  <c r="B37" i="12"/>
  <c r="C36" i="12"/>
  <c r="B36" i="12"/>
  <c r="C35" i="12"/>
  <c r="B35" i="12"/>
  <c r="C34" i="12"/>
  <c r="B34" i="12"/>
  <c r="C33" i="12"/>
  <c r="B33" i="12"/>
  <c r="C32" i="12"/>
  <c r="B32" i="12"/>
  <c r="C31" i="12"/>
  <c r="B31" i="12"/>
  <c r="C30" i="12"/>
  <c r="B30" i="12"/>
  <c r="C29" i="12"/>
  <c r="B29" i="12"/>
  <c r="C28" i="12"/>
  <c r="B28" i="12"/>
  <c r="D24" i="12"/>
  <c r="D25" i="12" s="1"/>
  <c r="G9" i="2" s="1"/>
  <c r="C23" i="12"/>
  <c r="B23" i="12"/>
  <c r="C22" i="12"/>
  <c r="B22" i="12"/>
  <c r="C21" i="12"/>
  <c r="B21" i="12"/>
  <c r="C20" i="12"/>
  <c r="B20" i="12"/>
  <c r="C19" i="12"/>
  <c r="B19" i="12"/>
  <c r="C18" i="12"/>
  <c r="B18" i="12"/>
  <c r="C17" i="12"/>
  <c r="B17" i="12"/>
  <c r="C16" i="12"/>
  <c r="B16" i="12"/>
  <c r="C15" i="12"/>
  <c r="B15" i="12"/>
  <c r="C14" i="12"/>
  <c r="B14" i="12"/>
  <c r="D91" i="11"/>
  <c r="D90" i="11"/>
  <c r="C89" i="11"/>
  <c r="B89" i="11"/>
  <c r="C88" i="11"/>
  <c r="B88" i="11"/>
  <c r="C87" i="11"/>
  <c r="B87" i="11"/>
  <c r="C86" i="11"/>
  <c r="B86" i="11"/>
  <c r="C85" i="11"/>
  <c r="B85" i="11"/>
  <c r="C84" i="11"/>
  <c r="B84" i="11"/>
  <c r="D78" i="11"/>
  <c r="D79" i="11" s="1"/>
  <c r="C49" i="11"/>
  <c r="B49" i="11"/>
  <c r="C77" i="11"/>
  <c r="B77" i="11"/>
  <c r="C76" i="11"/>
  <c r="B76" i="11"/>
  <c r="C75" i="11"/>
  <c r="B75" i="11"/>
  <c r="C74" i="11"/>
  <c r="B74" i="11"/>
  <c r="C73" i="11"/>
  <c r="B73" i="11"/>
  <c r="C71" i="11"/>
  <c r="B71" i="11"/>
  <c r="C70" i="11"/>
  <c r="B70" i="11"/>
  <c r="C69" i="11"/>
  <c r="B69" i="11"/>
  <c r="C68" i="11"/>
  <c r="B68" i="11"/>
  <c r="C67" i="11"/>
  <c r="B67" i="11"/>
  <c r="C65" i="11"/>
  <c r="B65" i="11"/>
  <c r="C64" i="11"/>
  <c r="B64" i="11"/>
  <c r="C63" i="11"/>
  <c r="B63" i="11"/>
  <c r="C62" i="11"/>
  <c r="B62" i="11"/>
  <c r="C61" i="11"/>
  <c r="B61" i="11"/>
  <c r="C60" i="11"/>
  <c r="B60" i="11"/>
  <c r="C59" i="11"/>
  <c r="B59" i="11"/>
  <c r="C58" i="11"/>
  <c r="B58" i="11"/>
  <c r="C57" i="11"/>
  <c r="B57" i="11"/>
  <c r="D54" i="11"/>
  <c r="C47" i="11"/>
  <c r="B47" i="11"/>
  <c r="C46" i="11"/>
  <c r="B46" i="11"/>
  <c r="C45" i="11"/>
  <c r="B45" i="11"/>
  <c r="C44" i="11"/>
  <c r="B44" i="11"/>
  <c r="C43" i="11"/>
  <c r="B43" i="11"/>
  <c r="C42" i="11"/>
  <c r="C54" i="11" s="1"/>
  <c r="B42" i="11"/>
  <c r="D38" i="11"/>
  <c r="C37" i="11"/>
  <c r="B37" i="11"/>
  <c r="C36" i="11"/>
  <c r="B36" i="11"/>
  <c r="C35" i="11"/>
  <c r="B35" i="11"/>
  <c r="C34" i="11"/>
  <c r="B34" i="11"/>
  <c r="C33" i="11"/>
  <c r="B33" i="11"/>
  <c r="C32" i="11"/>
  <c r="B32" i="11"/>
  <c r="C31" i="11"/>
  <c r="B31" i="11"/>
  <c r="C30" i="11"/>
  <c r="B30" i="11"/>
  <c r="C29" i="11"/>
  <c r="B29" i="11"/>
  <c r="C28" i="11"/>
  <c r="B28" i="11"/>
  <c r="D24" i="11"/>
  <c r="D25" i="11" s="1"/>
  <c r="F9" i="2" s="1"/>
  <c r="C23" i="11"/>
  <c r="B23" i="11"/>
  <c r="C22" i="11"/>
  <c r="B22" i="11"/>
  <c r="C21" i="11"/>
  <c r="B21" i="11"/>
  <c r="C20" i="11"/>
  <c r="B20" i="11"/>
  <c r="C19" i="11"/>
  <c r="B19" i="11"/>
  <c r="C18" i="11"/>
  <c r="B18" i="11"/>
  <c r="C17" i="11"/>
  <c r="B17" i="11"/>
  <c r="C16" i="11"/>
  <c r="B16" i="11"/>
  <c r="C15" i="11"/>
  <c r="B15" i="11"/>
  <c r="C14" i="11"/>
  <c r="B14" i="11"/>
  <c r="D91" i="10"/>
  <c r="D90" i="10"/>
  <c r="C89" i="10"/>
  <c r="B89" i="10"/>
  <c r="C88" i="10"/>
  <c r="B88" i="10"/>
  <c r="C87" i="10"/>
  <c r="B87" i="10"/>
  <c r="C86" i="10"/>
  <c r="B86" i="10"/>
  <c r="C85" i="10"/>
  <c r="B85" i="10"/>
  <c r="C84" i="10"/>
  <c r="B84" i="10"/>
  <c r="D79" i="10"/>
  <c r="C49" i="10"/>
  <c r="B49" i="10"/>
  <c r="C77" i="10"/>
  <c r="B77" i="10"/>
  <c r="C76" i="10"/>
  <c r="B76" i="10"/>
  <c r="C75" i="10"/>
  <c r="B75" i="10"/>
  <c r="C74" i="10"/>
  <c r="B74" i="10"/>
  <c r="C73" i="10"/>
  <c r="B73" i="10"/>
  <c r="C71" i="10"/>
  <c r="B71" i="10"/>
  <c r="C70" i="10"/>
  <c r="B70" i="10"/>
  <c r="C69" i="10"/>
  <c r="B69" i="10"/>
  <c r="C68" i="10"/>
  <c r="B68" i="10"/>
  <c r="C67" i="10"/>
  <c r="B67" i="10"/>
  <c r="C65" i="10"/>
  <c r="B65" i="10"/>
  <c r="C64" i="10"/>
  <c r="B64" i="10"/>
  <c r="C63" i="10"/>
  <c r="B63" i="10"/>
  <c r="C62" i="10"/>
  <c r="B62" i="10"/>
  <c r="C61" i="10"/>
  <c r="B61" i="10"/>
  <c r="C60" i="10"/>
  <c r="B60" i="10"/>
  <c r="C59" i="10"/>
  <c r="B59" i="10"/>
  <c r="C58" i="10"/>
  <c r="B58" i="10"/>
  <c r="C57" i="10"/>
  <c r="B57" i="10"/>
  <c r="D54" i="10"/>
  <c r="C47" i="10"/>
  <c r="B47" i="10"/>
  <c r="C46" i="10"/>
  <c r="B46" i="10"/>
  <c r="C45" i="10"/>
  <c r="B45" i="10"/>
  <c r="C44" i="10"/>
  <c r="B44" i="10"/>
  <c r="C43" i="10"/>
  <c r="B43" i="10"/>
  <c r="C42" i="10"/>
  <c r="C54" i="10" s="1"/>
  <c r="B42" i="10"/>
  <c r="D38" i="10"/>
  <c r="D39" i="10" s="1"/>
  <c r="E10" i="2" s="1"/>
  <c r="C37" i="10"/>
  <c r="B37" i="10"/>
  <c r="C36" i="10"/>
  <c r="B36" i="10"/>
  <c r="C35" i="10"/>
  <c r="B35" i="10"/>
  <c r="C34" i="10"/>
  <c r="B34" i="10"/>
  <c r="C33" i="10"/>
  <c r="B33" i="10"/>
  <c r="C32" i="10"/>
  <c r="B32" i="10"/>
  <c r="C31" i="10"/>
  <c r="B31" i="10"/>
  <c r="C30" i="10"/>
  <c r="B30" i="10"/>
  <c r="C29" i="10"/>
  <c r="B29" i="10"/>
  <c r="C28" i="10"/>
  <c r="B28" i="10"/>
  <c r="D24" i="10"/>
  <c r="D25" i="10" s="1"/>
  <c r="E9" i="2" s="1"/>
  <c r="C23" i="10"/>
  <c r="B23" i="10"/>
  <c r="C22" i="10"/>
  <c r="B22" i="10"/>
  <c r="C21" i="10"/>
  <c r="B21" i="10"/>
  <c r="C20" i="10"/>
  <c r="B20" i="10"/>
  <c r="C19" i="10"/>
  <c r="B19" i="10"/>
  <c r="C18" i="10"/>
  <c r="B18" i="10"/>
  <c r="C17" i="10"/>
  <c r="B17" i="10"/>
  <c r="C16" i="10"/>
  <c r="B16" i="10"/>
  <c r="C15" i="10"/>
  <c r="B15" i="10"/>
  <c r="C14" i="10"/>
  <c r="B14" i="10"/>
  <c r="D91" i="5"/>
  <c r="D90" i="5"/>
  <c r="C89" i="5"/>
  <c r="B89" i="5"/>
  <c r="C88" i="5"/>
  <c r="B88" i="5"/>
  <c r="C87" i="5"/>
  <c r="B87" i="5"/>
  <c r="C86" i="5"/>
  <c r="B86" i="5"/>
  <c r="C85" i="5"/>
  <c r="B85" i="5"/>
  <c r="C84" i="5"/>
  <c r="B84" i="5"/>
  <c r="D78" i="5"/>
  <c r="D79" i="5" s="1"/>
  <c r="C49" i="5"/>
  <c r="B49" i="5"/>
  <c r="C77" i="5"/>
  <c r="B77" i="5"/>
  <c r="C76" i="5"/>
  <c r="B76" i="5"/>
  <c r="C75" i="5"/>
  <c r="B75" i="5"/>
  <c r="C74" i="5"/>
  <c r="B74" i="5"/>
  <c r="C73" i="5"/>
  <c r="B73" i="5"/>
  <c r="C71" i="5"/>
  <c r="B71" i="5"/>
  <c r="C70" i="5"/>
  <c r="B70" i="5"/>
  <c r="C69" i="5"/>
  <c r="B69" i="5"/>
  <c r="C68" i="5"/>
  <c r="B68" i="5"/>
  <c r="C67" i="5"/>
  <c r="B67" i="5"/>
  <c r="C65" i="5"/>
  <c r="B65" i="5"/>
  <c r="C64" i="5"/>
  <c r="B64" i="5"/>
  <c r="C63" i="5"/>
  <c r="B63" i="5"/>
  <c r="C62" i="5"/>
  <c r="B62" i="5"/>
  <c r="C61" i="5"/>
  <c r="B61" i="5"/>
  <c r="C60" i="5"/>
  <c r="B60" i="5"/>
  <c r="C59" i="5"/>
  <c r="B59" i="5"/>
  <c r="C58" i="5"/>
  <c r="B58" i="5"/>
  <c r="C57" i="5"/>
  <c r="B57" i="5"/>
  <c r="C47" i="5"/>
  <c r="B47" i="5"/>
  <c r="C46" i="5"/>
  <c r="B46" i="5"/>
  <c r="C45" i="5"/>
  <c r="B45" i="5"/>
  <c r="C44" i="5"/>
  <c r="B44" i="5"/>
  <c r="C43" i="5"/>
  <c r="B43" i="5"/>
  <c r="C42" i="5"/>
  <c r="C54" i="5" s="1"/>
  <c r="B42" i="5"/>
  <c r="D38" i="5"/>
  <c r="C37" i="5"/>
  <c r="B37" i="5"/>
  <c r="C36" i="5"/>
  <c r="B36" i="5"/>
  <c r="C35" i="5"/>
  <c r="B35" i="5"/>
  <c r="C34" i="5"/>
  <c r="B34" i="5"/>
  <c r="C33" i="5"/>
  <c r="B33" i="5"/>
  <c r="C32" i="5"/>
  <c r="B32" i="5"/>
  <c r="C31" i="5"/>
  <c r="B31" i="5"/>
  <c r="C30" i="5"/>
  <c r="B30" i="5"/>
  <c r="C29" i="5"/>
  <c r="B29" i="5"/>
  <c r="C28" i="5"/>
  <c r="B28" i="5"/>
  <c r="D24" i="5"/>
  <c r="D25" i="5" s="1"/>
  <c r="D9" i="2" s="1"/>
  <c r="C23" i="5"/>
  <c r="B23" i="5"/>
  <c r="C22" i="5"/>
  <c r="B22" i="5"/>
  <c r="C21" i="5"/>
  <c r="B21" i="5"/>
  <c r="C20" i="5"/>
  <c r="B20" i="5"/>
  <c r="C19" i="5"/>
  <c r="B19" i="5"/>
  <c r="C18" i="5"/>
  <c r="B18" i="5"/>
  <c r="C17" i="5"/>
  <c r="B17" i="5"/>
  <c r="C16" i="5"/>
  <c r="B16" i="5"/>
  <c r="C15" i="5"/>
  <c r="B15" i="5"/>
  <c r="C14" i="5"/>
  <c r="B14" i="5"/>
  <c r="G50" i="13" l="1"/>
  <c r="H50" i="13"/>
  <c r="F50" i="14"/>
  <c r="F51" i="14"/>
  <c r="H51" i="13"/>
  <c r="G51" i="13"/>
  <c r="H52" i="12"/>
  <c r="F52" i="13"/>
  <c r="G52" i="12"/>
  <c r="O23" i="2"/>
  <c r="C79" i="16"/>
  <c r="C79" i="15"/>
  <c r="C39" i="19"/>
  <c r="C79" i="14"/>
  <c r="C39" i="12"/>
  <c r="C79" i="12"/>
  <c r="C25" i="12"/>
  <c r="C25" i="18"/>
  <c r="C79" i="11"/>
  <c r="C39" i="11"/>
  <c r="C25" i="11"/>
  <c r="C39" i="10"/>
  <c r="C25" i="10"/>
  <c r="C79" i="10"/>
  <c r="C79" i="5"/>
  <c r="C25" i="5"/>
  <c r="C25" i="19"/>
  <c r="C79" i="19"/>
  <c r="C39" i="18"/>
  <c r="C79" i="18"/>
  <c r="C39" i="17"/>
  <c r="C79" i="17"/>
  <c r="C25" i="17"/>
  <c r="C25" i="16"/>
  <c r="C25" i="15"/>
  <c r="C25" i="14"/>
  <c r="C39" i="14"/>
  <c r="C91" i="14"/>
  <c r="C91" i="13"/>
  <c r="C79" i="13"/>
  <c r="C39" i="13"/>
  <c r="C8" i="17"/>
  <c r="D39" i="19"/>
  <c r="C91" i="19"/>
  <c r="D39" i="18"/>
  <c r="M10" i="2" s="1"/>
  <c r="C91" i="18"/>
  <c r="C91" i="17"/>
  <c r="C39" i="16"/>
  <c r="D39" i="16"/>
  <c r="C91" i="16"/>
  <c r="C39" i="15"/>
  <c r="D39" i="15"/>
  <c r="J10" i="2" s="1"/>
  <c r="C91" i="15"/>
  <c r="D39" i="14"/>
  <c r="C8" i="13"/>
  <c r="C25" i="13"/>
  <c r="D39" i="12"/>
  <c r="G10" i="2" s="1"/>
  <c r="C91" i="12"/>
  <c r="D39" i="11"/>
  <c r="F10" i="2" s="1"/>
  <c r="C91" i="11"/>
  <c r="C8" i="10"/>
  <c r="C91" i="10"/>
  <c r="C39" i="5"/>
  <c r="D39" i="5"/>
  <c r="C91" i="5"/>
  <c r="C18" i="3"/>
  <c r="D79" i="3"/>
  <c r="D54" i="3"/>
  <c r="C37" i="3"/>
  <c r="C36" i="3"/>
  <c r="C35" i="3"/>
  <c r="C34" i="3"/>
  <c r="C33" i="3"/>
  <c r="C32" i="3"/>
  <c r="C31" i="3"/>
  <c r="C30" i="3"/>
  <c r="C29" i="3"/>
  <c r="C28" i="3"/>
  <c r="C23" i="3"/>
  <c r="C22" i="3"/>
  <c r="C21" i="3"/>
  <c r="C20" i="3"/>
  <c r="C19" i="3"/>
  <c r="C17" i="3"/>
  <c r="C16" i="3"/>
  <c r="C15" i="3"/>
  <c r="C14" i="3"/>
  <c r="B37" i="3"/>
  <c r="B36" i="3"/>
  <c r="B35" i="3"/>
  <c r="B34" i="3"/>
  <c r="B33" i="3"/>
  <c r="B32" i="3"/>
  <c r="B31" i="3"/>
  <c r="B30" i="3"/>
  <c r="B29" i="3"/>
  <c r="B28" i="3"/>
  <c r="F22" i="3"/>
  <c r="F22" i="5" s="1"/>
  <c r="G22" i="5" s="1"/>
  <c r="F23" i="3"/>
  <c r="B23" i="3"/>
  <c r="B22" i="3"/>
  <c r="B21" i="3"/>
  <c r="B20" i="3"/>
  <c r="B19" i="3"/>
  <c r="B18" i="3"/>
  <c r="B17" i="3"/>
  <c r="B16" i="3"/>
  <c r="B15" i="3"/>
  <c r="C85" i="3"/>
  <c r="C86" i="3"/>
  <c r="C87" i="3"/>
  <c r="C88" i="3"/>
  <c r="C89" i="3"/>
  <c r="C84" i="3"/>
  <c r="C74" i="3"/>
  <c r="C75" i="3"/>
  <c r="C76" i="3"/>
  <c r="C77" i="3"/>
  <c r="C49" i="3"/>
  <c r="C73" i="3"/>
  <c r="C68" i="3"/>
  <c r="C69" i="3"/>
  <c r="C70" i="3"/>
  <c r="C71" i="3"/>
  <c r="C67" i="3"/>
  <c r="C58" i="3"/>
  <c r="C59" i="3"/>
  <c r="C60" i="3"/>
  <c r="C61" i="3"/>
  <c r="C62" i="3"/>
  <c r="C63" i="3"/>
  <c r="C64" i="3"/>
  <c r="C65" i="3"/>
  <c r="C57" i="3"/>
  <c r="C42" i="3"/>
  <c r="C54" i="3" s="1"/>
  <c r="C43" i="3"/>
  <c r="C44" i="3"/>
  <c r="C45" i="3"/>
  <c r="C46" i="3"/>
  <c r="C47" i="3"/>
  <c r="F85" i="3"/>
  <c r="F85" i="5" s="1"/>
  <c r="F86" i="3"/>
  <c r="F86" i="5" s="1"/>
  <c r="F87" i="3"/>
  <c r="F87" i="5" s="1"/>
  <c r="F88" i="3"/>
  <c r="F88" i="5" s="1"/>
  <c r="F88" i="10" s="1"/>
  <c r="H88" i="10" s="1"/>
  <c r="F89" i="3"/>
  <c r="F89" i="5" s="1"/>
  <c r="F89" i="10" s="1"/>
  <c r="H89" i="10" s="1"/>
  <c r="F84" i="3"/>
  <c r="F84" i="5" s="1"/>
  <c r="F84" i="10" s="1"/>
  <c r="H84" i="10" s="1"/>
  <c r="F74" i="3"/>
  <c r="F75" i="3"/>
  <c r="F75" i="5" s="1"/>
  <c r="F75" i="10" s="1"/>
  <c r="H75" i="10" s="1"/>
  <c r="F76" i="3"/>
  <c r="F76" i="5" s="1"/>
  <c r="F76" i="10" s="1"/>
  <c r="H76" i="10" s="1"/>
  <c r="F77" i="3"/>
  <c r="F77" i="5" s="1"/>
  <c r="F49" i="3"/>
  <c r="F49" i="10" s="1"/>
  <c r="G49" i="10" s="1"/>
  <c r="F73" i="3"/>
  <c r="F73" i="5" s="1"/>
  <c r="F73" i="10" s="1"/>
  <c r="F73" i="11" s="1"/>
  <c r="G73" i="11" s="1"/>
  <c r="F68" i="3"/>
  <c r="F68" i="5" s="1"/>
  <c r="F69" i="3"/>
  <c r="F69" i="5" s="1"/>
  <c r="F69" i="10" s="1"/>
  <c r="H69" i="10" s="1"/>
  <c r="F70" i="3"/>
  <c r="F70" i="5" s="1"/>
  <c r="F70" i="10" s="1"/>
  <c r="H70" i="10" s="1"/>
  <c r="F71" i="3"/>
  <c r="F71" i="5" s="1"/>
  <c r="G71" i="5" s="1"/>
  <c r="F67" i="3"/>
  <c r="F67" i="5" s="1"/>
  <c r="F67" i="10" s="1"/>
  <c r="F67" i="11" s="1"/>
  <c r="F67" i="12" s="1"/>
  <c r="G67" i="12" s="1"/>
  <c r="F58" i="3"/>
  <c r="F59" i="3"/>
  <c r="F59" i="5" s="1"/>
  <c r="F59" i="10" s="1"/>
  <c r="F59" i="11" s="1"/>
  <c r="G59" i="11" s="1"/>
  <c r="F60" i="3"/>
  <c r="F60" i="5" s="1"/>
  <c r="F60" i="10" s="1"/>
  <c r="H60" i="10" s="1"/>
  <c r="F61" i="3"/>
  <c r="F61" i="5" s="1"/>
  <c r="G61" i="5" s="1"/>
  <c r="F62" i="3"/>
  <c r="F62" i="5" s="1"/>
  <c r="F62" i="10" s="1"/>
  <c r="G62" i="10" s="1"/>
  <c r="F63" i="3"/>
  <c r="F63" i="5" s="1"/>
  <c r="H63" i="5" s="1"/>
  <c r="F64" i="3"/>
  <c r="F64" i="5" s="1"/>
  <c r="G64" i="5" s="1"/>
  <c r="F65" i="3"/>
  <c r="F65" i="5" s="1"/>
  <c r="F65" i="10" s="1"/>
  <c r="F57" i="3"/>
  <c r="F43" i="3"/>
  <c r="F43" i="5" s="1"/>
  <c r="F44" i="3"/>
  <c r="F44" i="5" s="1"/>
  <c r="G44" i="5" s="1"/>
  <c r="F45" i="3"/>
  <c r="F45" i="5" s="1"/>
  <c r="H45" i="5" s="1"/>
  <c r="F46" i="3"/>
  <c r="F46" i="5" s="1"/>
  <c r="F47" i="3"/>
  <c r="F47" i="5" s="1"/>
  <c r="F42" i="3"/>
  <c r="F42" i="5" s="1"/>
  <c r="F14" i="3"/>
  <c r="F14" i="5" s="1"/>
  <c r="F14" i="10" s="1"/>
  <c r="F29" i="3"/>
  <c r="F29" i="5" s="1"/>
  <c r="F29" i="10" s="1"/>
  <c r="F29" i="11" s="1"/>
  <c r="G29" i="11" s="1"/>
  <c r="F30" i="3"/>
  <c r="F30" i="5" s="1"/>
  <c r="F30" i="10" s="1"/>
  <c r="G30" i="10" s="1"/>
  <c r="F31" i="3"/>
  <c r="F31" i="5" s="1"/>
  <c r="F31" i="10" s="1"/>
  <c r="G31" i="10" s="1"/>
  <c r="F32" i="3"/>
  <c r="F32" i="5" s="1"/>
  <c r="F32" i="10" s="1"/>
  <c r="H32" i="10" s="1"/>
  <c r="F33" i="3"/>
  <c r="F33" i="5" s="1"/>
  <c r="F33" i="10" s="1"/>
  <c r="F33" i="11" s="1"/>
  <c r="G33" i="11" s="1"/>
  <c r="F34" i="3"/>
  <c r="F34" i="5" s="1"/>
  <c r="F34" i="10" s="1"/>
  <c r="G34" i="10" s="1"/>
  <c r="F35" i="3"/>
  <c r="F35" i="5" s="1"/>
  <c r="G35" i="5" s="1"/>
  <c r="F36" i="3"/>
  <c r="F36" i="5" s="1"/>
  <c r="F36" i="10" s="1"/>
  <c r="H36" i="10" s="1"/>
  <c r="F37" i="3"/>
  <c r="F37" i="5" s="1"/>
  <c r="F37" i="10" s="1"/>
  <c r="H37" i="10" s="1"/>
  <c r="F28" i="3"/>
  <c r="F15" i="3"/>
  <c r="F15" i="5" s="1"/>
  <c r="F15" i="10" s="1"/>
  <c r="G15" i="10" s="1"/>
  <c r="F16" i="3"/>
  <c r="F16" i="5" s="1"/>
  <c r="F16" i="10" s="1"/>
  <c r="F16" i="11" s="1"/>
  <c r="G16" i="11" s="1"/>
  <c r="F17" i="3"/>
  <c r="F17" i="5" s="1"/>
  <c r="F17" i="10" s="1"/>
  <c r="G17" i="10" s="1"/>
  <c r="F18" i="3"/>
  <c r="F18" i="5" s="1"/>
  <c r="F18" i="10" s="1"/>
  <c r="G18" i="10" s="1"/>
  <c r="F19" i="3"/>
  <c r="F19" i="5" s="1"/>
  <c r="F19" i="10" s="1"/>
  <c r="H19" i="10" s="1"/>
  <c r="F20" i="3"/>
  <c r="F20" i="5" s="1"/>
  <c r="H20" i="5" s="1"/>
  <c r="F21" i="3"/>
  <c r="F21" i="5" s="1"/>
  <c r="F21" i="10" s="1"/>
  <c r="F21" i="11" s="1"/>
  <c r="F21" i="12" s="1"/>
  <c r="C10" i="2"/>
  <c r="C25" i="2" s="1"/>
  <c r="D25" i="3"/>
  <c r="A13" i="2"/>
  <c r="B13" i="2"/>
  <c r="A14" i="2"/>
  <c r="B14" i="2"/>
  <c r="A15" i="2"/>
  <c r="B15" i="2"/>
  <c r="A16" i="2"/>
  <c r="B16" i="2"/>
  <c r="A17" i="2"/>
  <c r="B17" i="2"/>
  <c r="A18" i="2"/>
  <c r="B18" i="2"/>
  <c r="C60" i="2"/>
  <c r="F28" i="5" l="1"/>
  <c r="F28" i="10" s="1"/>
  <c r="H28" i="10" s="1"/>
  <c r="F39" i="3"/>
  <c r="H51" i="14"/>
  <c r="F51" i="15"/>
  <c r="G51" i="14"/>
  <c r="G50" i="14"/>
  <c r="F50" i="15"/>
  <c r="H50" i="14"/>
  <c r="H52" i="13"/>
  <c r="F52" i="14"/>
  <c r="G52" i="13"/>
  <c r="C8" i="18"/>
  <c r="Q23" i="2"/>
  <c r="P23" i="2"/>
  <c r="C8" i="12"/>
  <c r="C8" i="11"/>
  <c r="C93" i="18"/>
  <c r="C93" i="13"/>
  <c r="C93" i="14"/>
  <c r="C93" i="16"/>
  <c r="C93" i="12"/>
  <c r="C93" i="10"/>
  <c r="C93" i="15"/>
  <c r="C93" i="17"/>
  <c r="C93" i="19"/>
  <c r="C93" i="11"/>
  <c r="C8" i="19"/>
  <c r="N10" i="2"/>
  <c r="C8" i="16"/>
  <c r="K10" i="2"/>
  <c r="C8" i="15"/>
  <c r="C8" i="14"/>
  <c r="I10" i="2"/>
  <c r="C8" i="5"/>
  <c r="D10" i="2"/>
  <c r="C93" i="5"/>
  <c r="H22" i="5"/>
  <c r="F17" i="11"/>
  <c r="F17" i="12" s="1"/>
  <c r="H65" i="5"/>
  <c r="G33" i="10"/>
  <c r="H62" i="10"/>
  <c r="H71" i="5"/>
  <c r="H60" i="5"/>
  <c r="F75" i="11"/>
  <c r="H75" i="11" s="1"/>
  <c r="H84" i="5"/>
  <c r="G34" i="5"/>
  <c r="H49" i="10"/>
  <c r="H62" i="5"/>
  <c r="F35" i="10"/>
  <c r="F35" i="11" s="1"/>
  <c r="G89" i="5"/>
  <c r="G45" i="5"/>
  <c r="G58" i="3"/>
  <c r="F58" i="5"/>
  <c r="F46" i="10"/>
  <c r="H46" i="5"/>
  <c r="F43" i="10"/>
  <c r="H43" i="5"/>
  <c r="F87" i="10"/>
  <c r="G87" i="5"/>
  <c r="H42" i="3"/>
  <c r="G36" i="5"/>
  <c r="G65" i="5"/>
  <c r="G67" i="11"/>
  <c r="G60" i="10"/>
  <c r="G37" i="10"/>
  <c r="G60" i="5"/>
  <c r="G73" i="10"/>
  <c r="G88" i="10"/>
  <c r="H17" i="10"/>
  <c r="F62" i="11"/>
  <c r="F62" i="12" s="1"/>
  <c r="F37" i="11"/>
  <c r="H37" i="11" s="1"/>
  <c r="F29" i="12"/>
  <c r="G29" i="12" s="1"/>
  <c r="F71" i="10"/>
  <c r="G71" i="10" s="1"/>
  <c r="H59" i="10"/>
  <c r="F49" i="11"/>
  <c r="G49" i="11" s="1"/>
  <c r="F22" i="10"/>
  <c r="G22" i="10" s="1"/>
  <c r="H32" i="5"/>
  <c r="H33" i="5"/>
  <c r="H67" i="5"/>
  <c r="G49" i="5"/>
  <c r="F86" i="10"/>
  <c r="H86" i="5"/>
  <c r="G86" i="5"/>
  <c r="F85" i="10"/>
  <c r="H85" i="5"/>
  <c r="H17" i="5"/>
  <c r="H59" i="5"/>
  <c r="G70" i="10"/>
  <c r="F84" i="11"/>
  <c r="G84" i="11" s="1"/>
  <c r="G59" i="10"/>
  <c r="G18" i="5"/>
  <c r="F91" i="5"/>
  <c r="H91" i="5" s="1"/>
  <c r="G21" i="10"/>
  <c r="G75" i="10"/>
  <c r="H73" i="10"/>
  <c r="F31" i="11"/>
  <c r="F31" i="12" s="1"/>
  <c r="H70" i="5"/>
  <c r="H35" i="5"/>
  <c r="H88" i="5"/>
  <c r="G75" i="5"/>
  <c r="G46" i="5"/>
  <c r="G76" i="5"/>
  <c r="H37" i="5"/>
  <c r="G84" i="10"/>
  <c r="F70" i="11"/>
  <c r="H70" i="11" s="1"/>
  <c r="G36" i="10"/>
  <c r="G30" i="5"/>
  <c r="H21" i="10"/>
  <c r="H33" i="10"/>
  <c r="F64" i="10"/>
  <c r="F64" i="11" s="1"/>
  <c r="G64" i="11" s="1"/>
  <c r="F60" i="11"/>
  <c r="F60" i="12" s="1"/>
  <c r="G60" i="12" s="1"/>
  <c r="H31" i="10"/>
  <c r="H89" i="5"/>
  <c r="G62" i="5"/>
  <c r="H75" i="5"/>
  <c r="G37" i="5"/>
  <c r="G70" i="5"/>
  <c r="G43" i="5"/>
  <c r="O14" i="2" s="1"/>
  <c r="Q14" i="2" s="1"/>
  <c r="H29" i="10"/>
  <c r="F47" i="10"/>
  <c r="H47" i="5"/>
  <c r="G74" i="3"/>
  <c r="F74" i="5"/>
  <c r="G67" i="5"/>
  <c r="H18" i="5"/>
  <c r="G67" i="10"/>
  <c r="G89" i="10"/>
  <c r="H31" i="5"/>
  <c r="F45" i="10"/>
  <c r="F45" i="11" s="1"/>
  <c r="H45" i="11" s="1"/>
  <c r="F88" i="11"/>
  <c r="G88" i="11" s="1"/>
  <c r="F89" i="11"/>
  <c r="G89" i="11" s="1"/>
  <c r="H64" i="5"/>
  <c r="H67" i="11"/>
  <c r="F76" i="11"/>
  <c r="G76" i="11" s="1"/>
  <c r="H29" i="5"/>
  <c r="H36" i="5"/>
  <c r="H19" i="5"/>
  <c r="F20" i="10"/>
  <c r="G33" i="5"/>
  <c r="G32" i="5"/>
  <c r="G20" i="5"/>
  <c r="F77" i="10"/>
  <c r="H77" i="5"/>
  <c r="H23" i="3"/>
  <c r="F23" i="5"/>
  <c r="H31" i="3"/>
  <c r="G29" i="10"/>
  <c r="G76" i="10"/>
  <c r="F32" i="11"/>
  <c r="G32" i="11" s="1"/>
  <c r="H87" i="5"/>
  <c r="F36" i="11"/>
  <c r="H36" i="11" s="1"/>
  <c r="H67" i="10"/>
  <c r="H30" i="5"/>
  <c r="F18" i="11"/>
  <c r="H18" i="11" s="1"/>
  <c r="G21" i="5"/>
  <c r="G59" i="5"/>
  <c r="G19" i="5"/>
  <c r="G88" i="5"/>
  <c r="G85" i="5"/>
  <c r="H32" i="3"/>
  <c r="G47" i="5"/>
  <c r="G32" i="10"/>
  <c r="G69" i="10"/>
  <c r="F63" i="10"/>
  <c r="G63" i="10" s="1"/>
  <c r="F69" i="11"/>
  <c r="F69" i="12" s="1"/>
  <c r="G69" i="12" s="1"/>
  <c r="H29" i="11"/>
  <c r="H18" i="10"/>
  <c r="F19" i="11"/>
  <c r="G19" i="11" s="1"/>
  <c r="H34" i="5"/>
  <c r="G84" i="5"/>
  <c r="H21" i="5"/>
  <c r="G29" i="5"/>
  <c r="G69" i="5"/>
  <c r="G77" i="5"/>
  <c r="F61" i="10"/>
  <c r="H61" i="5"/>
  <c r="C9" i="2"/>
  <c r="O9" i="2" s="1"/>
  <c r="F44" i="10"/>
  <c r="H44" i="5"/>
  <c r="G63" i="5"/>
  <c r="G19" i="10"/>
  <c r="H49" i="5"/>
  <c r="H69" i="5"/>
  <c r="H73" i="5"/>
  <c r="H76" i="5"/>
  <c r="G17" i="5"/>
  <c r="G31" i="5"/>
  <c r="G73" i="5"/>
  <c r="H16" i="5"/>
  <c r="H16" i="10"/>
  <c r="G16" i="5"/>
  <c r="G16" i="10"/>
  <c r="H15" i="5"/>
  <c r="H15" i="10"/>
  <c r="F15" i="11"/>
  <c r="F15" i="12" s="1"/>
  <c r="G15" i="5"/>
  <c r="H67" i="12"/>
  <c r="F67" i="13"/>
  <c r="H30" i="10"/>
  <c r="F30" i="11"/>
  <c r="H21" i="11"/>
  <c r="H59" i="11"/>
  <c r="F59" i="12"/>
  <c r="F14" i="11"/>
  <c r="G16" i="3"/>
  <c r="G68" i="5"/>
  <c r="F68" i="10"/>
  <c r="G21" i="11"/>
  <c r="F16" i="12"/>
  <c r="H16" i="11"/>
  <c r="H33" i="11"/>
  <c r="F33" i="12"/>
  <c r="H54" i="5"/>
  <c r="F42" i="10"/>
  <c r="H42" i="5"/>
  <c r="H14" i="10"/>
  <c r="H65" i="10"/>
  <c r="G65" i="10"/>
  <c r="F65" i="11"/>
  <c r="G17" i="11"/>
  <c r="H21" i="12"/>
  <c r="F21" i="13"/>
  <c r="G21" i="12"/>
  <c r="H73" i="11"/>
  <c r="F73" i="12"/>
  <c r="G29" i="3"/>
  <c r="G14" i="10"/>
  <c r="F34" i="11"/>
  <c r="H34" i="10"/>
  <c r="G57" i="3"/>
  <c r="F57" i="5"/>
  <c r="F57" i="10" s="1"/>
  <c r="F57" i="11" s="1"/>
  <c r="F57" i="12" s="1"/>
  <c r="F57" i="13" s="1"/>
  <c r="F57" i="14" s="1"/>
  <c r="F57" i="15" s="1"/>
  <c r="F57" i="16" s="1"/>
  <c r="F57" i="17" s="1"/>
  <c r="F57" i="18" s="1"/>
  <c r="F57" i="19" s="1"/>
  <c r="H68" i="5"/>
  <c r="G42" i="5"/>
  <c r="G75" i="3"/>
  <c r="G23" i="3"/>
  <c r="F25" i="3"/>
  <c r="O17" i="2"/>
  <c r="Q17" i="2" s="1"/>
  <c r="G15" i="3"/>
  <c r="C79" i="3"/>
  <c r="G30" i="3"/>
  <c r="C25" i="3"/>
  <c r="C91" i="3"/>
  <c r="G73" i="3"/>
  <c r="G59" i="3"/>
  <c r="G67" i="3"/>
  <c r="G68" i="3"/>
  <c r="G14" i="3"/>
  <c r="O16" i="2"/>
  <c r="Q16" i="2" s="1"/>
  <c r="B74" i="3"/>
  <c r="B75" i="3"/>
  <c r="B76" i="3"/>
  <c r="B49" i="3"/>
  <c r="B77" i="3"/>
  <c r="B73" i="3"/>
  <c r="B68" i="3"/>
  <c r="B69" i="3"/>
  <c r="B70" i="3"/>
  <c r="B71" i="3"/>
  <c r="B67" i="3"/>
  <c r="B58" i="3"/>
  <c r="B59" i="3"/>
  <c r="B60" i="3"/>
  <c r="B61" i="3"/>
  <c r="B62" i="3"/>
  <c r="B63" i="3"/>
  <c r="B64" i="3"/>
  <c r="B65" i="3"/>
  <c r="B57" i="3"/>
  <c r="A27" i="2"/>
  <c r="B43" i="3"/>
  <c r="B44" i="3"/>
  <c r="B45" i="3"/>
  <c r="B46" i="3"/>
  <c r="B47" i="3"/>
  <c r="B42" i="3"/>
  <c r="G76" i="3"/>
  <c r="G49" i="3"/>
  <c r="G77" i="3"/>
  <c r="B89" i="3"/>
  <c r="B88" i="3"/>
  <c r="B87" i="3"/>
  <c r="B86" i="3"/>
  <c r="B85" i="3"/>
  <c r="B84" i="3"/>
  <c r="D91" i="3"/>
  <c r="G54" i="5" l="1"/>
  <c r="G28" i="10"/>
  <c r="F28" i="11"/>
  <c r="F28" i="12" s="1"/>
  <c r="F28" i="13" s="1"/>
  <c r="H52" i="14"/>
  <c r="F52" i="15"/>
  <c r="G52" i="14"/>
  <c r="F51" i="16"/>
  <c r="G51" i="15"/>
  <c r="H51" i="15"/>
  <c r="F50" i="16"/>
  <c r="H50" i="15"/>
  <c r="G50" i="15"/>
  <c r="H60" i="11"/>
  <c r="F60" i="13"/>
  <c r="G60" i="13" s="1"/>
  <c r="G36" i="11"/>
  <c r="H60" i="12"/>
  <c r="H32" i="11"/>
  <c r="H17" i="11"/>
  <c r="F37" i="12"/>
  <c r="F37" i="13" s="1"/>
  <c r="H69" i="12"/>
  <c r="G37" i="11"/>
  <c r="G62" i="11"/>
  <c r="F64" i="12"/>
  <c r="F64" i="13" s="1"/>
  <c r="F76" i="12"/>
  <c r="F76" i="13" s="1"/>
  <c r="F91" i="10"/>
  <c r="H91" i="10" s="1"/>
  <c r="F70" i="12"/>
  <c r="F70" i="13" s="1"/>
  <c r="G70" i="11"/>
  <c r="G45" i="10"/>
  <c r="H84" i="11"/>
  <c r="F84" i="12"/>
  <c r="H84" i="12" s="1"/>
  <c r="F39" i="10"/>
  <c r="H39" i="10" s="1"/>
  <c r="F71" i="11"/>
  <c r="G71" i="11" s="1"/>
  <c r="H89" i="11"/>
  <c r="G18" i="11"/>
  <c r="F89" i="12"/>
  <c r="H89" i="12" s="1"/>
  <c r="F18" i="12"/>
  <c r="H18" i="12" s="1"/>
  <c r="F36" i="12"/>
  <c r="H36" i="12" s="1"/>
  <c r="H45" i="10"/>
  <c r="F22" i="11"/>
  <c r="G22" i="11" s="1"/>
  <c r="F45" i="12"/>
  <c r="H45" i="12" s="1"/>
  <c r="G60" i="11"/>
  <c r="G35" i="10"/>
  <c r="G39" i="10" s="1"/>
  <c r="H19" i="11"/>
  <c r="G45" i="11"/>
  <c r="H35" i="10"/>
  <c r="F75" i="12"/>
  <c r="H75" i="12" s="1"/>
  <c r="F19" i="12"/>
  <c r="F19" i="13" s="1"/>
  <c r="H71" i="10"/>
  <c r="H31" i="11"/>
  <c r="G91" i="5"/>
  <c r="H64" i="11"/>
  <c r="H22" i="10"/>
  <c r="H76" i="11"/>
  <c r="G69" i="11"/>
  <c r="F63" i="11"/>
  <c r="H63" i="11" s="1"/>
  <c r="F29" i="13"/>
  <c r="F29" i="14" s="1"/>
  <c r="H88" i="11"/>
  <c r="G31" i="11"/>
  <c r="G64" i="10"/>
  <c r="H63" i="10"/>
  <c r="H29" i="12"/>
  <c r="F88" i="12"/>
  <c r="F88" i="13" s="1"/>
  <c r="F32" i="12"/>
  <c r="G32" i="12" s="1"/>
  <c r="H64" i="10"/>
  <c r="F69" i="13"/>
  <c r="H69" i="13" s="1"/>
  <c r="G75" i="11"/>
  <c r="H69" i="11"/>
  <c r="H62" i="11"/>
  <c r="H61" i="10"/>
  <c r="G61" i="10"/>
  <c r="F61" i="11"/>
  <c r="F47" i="11"/>
  <c r="G47" i="10"/>
  <c r="H47" i="10"/>
  <c r="F86" i="11"/>
  <c r="H86" i="10"/>
  <c r="G86" i="10"/>
  <c r="F87" i="11"/>
  <c r="G87" i="10"/>
  <c r="H87" i="10"/>
  <c r="F77" i="11"/>
  <c r="H77" i="10"/>
  <c r="G77" i="10"/>
  <c r="F43" i="11"/>
  <c r="H43" i="10"/>
  <c r="G43" i="10"/>
  <c r="F44" i="11"/>
  <c r="G44" i="10"/>
  <c r="H44" i="10"/>
  <c r="G74" i="5"/>
  <c r="F74" i="10"/>
  <c r="H74" i="5"/>
  <c r="F46" i="11"/>
  <c r="G46" i="10"/>
  <c r="H46" i="10"/>
  <c r="F20" i="11"/>
  <c r="G20" i="10"/>
  <c r="H20" i="10"/>
  <c r="F85" i="11"/>
  <c r="H85" i="10"/>
  <c r="G85" i="10"/>
  <c r="F58" i="10"/>
  <c r="H58" i="5"/>
  <c r="G58" i="5"/>
  <c r="F23" i="10"/>
  <c r="H23" i="5"/>
  <c r="G23" i="5"/>
  <c r="F49" i="12"/>
  <c r="H49" i="11"/>
  <c r="H15" i="11"/>
  <c r="G15" i="11"/>
  <c r="F79" i="5"/>
  <c r="H79" i="5" s="1"/>
  <c r="H30" i="11"/>
  <c r="F30" i="12"/>
  <c r="G30" i="11"/>
  <c r="F21" i="14"/>
  <c r="G21" i="13"/>
  <c r="H21" i="13"/>
  <c r="G17" i="12"/>
  <c r="H17" i="12"/>
  <c r="F17" i="13"/>
  <c r="H16" i="12"/>
  <c r="F16" i="13"/>
  <c r="G16" i="12"/>
  <c r="F73" i="13"/>
  <c r="H73" i="12"/>
  <c r="G73" i="12"/>
  <c r="H65" i="11"/>
  <c r="G65" i="11"/>
  <c r="F65" i="12"/>
  <c r="H42" i="10"/>
  <c r="F42" i="11"/>
  <c r="F54" i="10"/>
  <c r="H54" i="10" s="1"/>
  <c r="G42" i="10"/>
  <c r="H59" i="12"/>
  <c r="F59" i="13"/>
  <c r="G59" i="12"/>
  <c r="O13" i="2"/>
  <c r="G14" i="11"/>
  <c r="F14" i="12"/>
  <c r="H14" i="11"/>
  <c r="F67" i="14"/>
  <c r="H67" i="13"/>
  <c r="G67" i="13"/>
  <c r="H33" i="12"/>
  <c r="F33" i="13"/>
  <c r="G33" i="12"/>
  <c r="F62" i="13"/>
  <c r="H62" i="12"/>
  <c r="G62" i="12"/>
  <c r="F15" i="13"/>
  <c r="H15" i="12"/>
  <c r="G15" i="12"/>
  <c r="F84" i="13"/>
  <c r="H31" i="12"/>
  <c r="F31" i="13"/>
  <c r="G31" i="12"/>
  <c r="F35" i="12"/>
  <c r="H35" i="11"/>
  <c r="G35" i="11"/>
  <c r="F34" i="12"/>
  <c r="H34" i="11"/>
  <c r="G34" i="11"/>
  <c r="H68" i="10"/>
  <c r="F68" i="11"/>
  <c r="G68" i="10"/>
  <c r="H57" i="17"/>
  <c r="G57" i="17"/>
  <c r="G57" i="12"/>
  <c r="H57" i="12"/>
  <c r="H57" i="14"/>
  <c r="G57" i="14"/>
  <c r="H57" i="13"/>
  <c r="G57" i="13"/>
  <c r="H57" i="10"/>
  <c r="G57" i="10"/>
  <c r="H57" i="15"/>
  <c r="G57" i="15"/>
  <c r="H57" i="19"/>
  <c r="G57" i="19"/>
  <c r="H57" i="18"/>
  <c r="G57" i="18"/>
  <c r="H57" i="11"/>
  <c r="G57" i="11"/>
  <c r="G57" i="16"/>
  <c r="H57" i="16"/>
  <c r="H57" i="5"/>
  <c r="G57" i="5"/>
  <c r="O18" i="2"/>
  <c r="P18" i="2" s="1"/>
  <c r="O15" i="2"/>
  <c r="Q15" i="2" s="1"/>
  <c r="H77" i="3"/>
  <c r="H49" i="3"/>
  <c r="P16" i="2"/>
  <c r="P17" i="2"/>
  <c r="P14" i="2"/>
  <c r="F54" i="3"/>
  <c r="F91" i="3"/>
  <c r="F79" i="3"/>
  <c r="H76" i="3"/>
  <c r="H75" i="3"/>
  <c r="G28" i="3"/>
  <c r="G17" i="3"/>
  <c r="G18" i="3"/>
  <c r="G19" i="3"/>
  <c r="G20" i="3"/>
  <c r="G21" i="3"/>
  <c r="G22" i="3"/>
  <c r="G28" i="12" l="1"/>
  <c r="F39" i="11"/>
  <c r="H39" i="11" s="1"/>
  <c r="H28" i="11"/>
  <c r="G28" i="11"/>
  <c r="H28" i="12"/>
  <c r="G45" i="12"/>
  <c r="F50" i="17"/>
  <c r="H50" i="16"/>
  <c r="G50" i="16"/>
  <c r="H52" i="15"/>
  <c r="G52" i="15"/>
  <c r="F52" i="16"/>
  <c r="F51" i="17"/>
  <c r="H51" i="16"/>
  <c r="G51" i="16"/>
  <c r="H60" i="13"/>
  <c r="G84" i="12"/>
  <c r="F60" i="14"/>
  <c r="H60" i="14" s="1"/>
  <c r="H71" i="11"/>
  <c r="G75" i="12"/>
  <c r="F45" i="13"/>
  <c r="F45" i="14" s="1"/>
  <c r="G37" i="12"/>
  <c r="H37" i="12"/>
  <c r="F71" i="12"/>
  <c r="F71" i="13" s="1"/>
  <c r="H64" i="12"/>
  <c r="Q13" i="2"/>
  <c r="H88" i="12"/>
  <c r="H19" i="12"/>
  <c r="F75" i="13"/>
  <c r="F75" i="14" s="1"/>
  <c r="G76" i="12"/>
  <c r="G88" i="12"/>
  <c r="H76" i="12"/>
  <c r="G64" i="12"/>
  <c r="H29" i="13"/>
  <c r="G29" i="13"/>
  <c r="G70" i="12"/>
  <c r="H70" i="12"/>
  <c r="F36" i="13"/>
  <c r="H36" i="13" s="1"/>
  <c r="G19" i="12"/>
  <c r="G36" i="12"/>
  <c r="G63" i="11"/>
  <c r="F63" i="12"/>
  <c r="F63" i="13" s="1"/>
  <c r="H32" i="12"/>
  <c r="F32" i="13"/>
  <c r="F32" i="14" s="1"/>
  <c r="F89" i="13"/>
  <c r="H89" i="13" s="1"/>
  <c r="G89" i="12"/>
  <c r="F69" i="14"/>
  <c r="H69" i="14" s="1"/>
  <c r="G69" i="13"/>
  <c r="G18" i="12"/>
  <c r="F18" i="13"/>
  <c r="H18" i="13" s="1"/>
  <c r="F79" i="10"/>
  <c r="H79" i="10" s="1"/>
  <c r="H22" i="11"/>
  <c r="F22" i="12"/>
  <c r="H22" i="12" s="1"/>
  <c r="G54" i="10"/>
  <c r="G91" i="10"/>
  <c r="F85" i="12"/>
  <c r="H85" i="11"/>
  <c r="F91" i="11"/>
  <c r="H91" i="11" s="1"/>
  <c r="G85" i="11"/>
  <c r="F74" i="11"/>
  <c r="G74" i="10"/>
  <c r="H74" i="10"/>
  <c r="H86" i="11"/>
  <c r="G86" i="11"/>
  <c r="F86" i="12"/>
  <c r="H23" i="10"/>
  <c r="G23" i="10"/>
  <c r="G25" i="10" s="1"/>
  <c r="F23" i="11"/>
  <c r="F25" i="10"/>
  <c r="H25" i="10" s="1"/>
  <c r="G77" i="11"/>
  <c r="F77" i="12"/>
  <c r="H77" i="11"/>
  <c r="G20" i="11"/>
  <c r="F20" i="12"/>
  <c r="H20" i="11"/>
  <c r="G47" i="11"/>
  <c r="F47" i="12"/>
  <c r="H47" i="11"/>
  <c r="G44" i="11"/>
  <c r="H44" i="11"/>
  <c r="F44" i="12"/>
  <c r="H61" i="11"/>
  <c r="F61" i="12"/>
  <c r="G61" i="11"/>
  <c r="P13" i="2"/>
  <c r="G79" i="5"/>
  <c r="H58" i="10"/>
  <c r="G58" i="10"/>
  <c r="F58" i="11"/>
  <c r="H87" i="11"/>
  <c r="G87" i="11"/>
  <c r="F87" i="12"/>
  <c r="G46" i="11"/>
  <c r="F46" i="12"/>
  <c r="H46" i="11"/>
  <c r="G49" i="12"/>
  <c r="H49" i="12"/>
  <c r="F49" i="13"/>
  <c r="H43" i="11"/>
  <c r="F43" i="12"/>
  <c r="G43" i="11"/>
  <c r="H19" i="13"/>
  <c r="F19" i="14"/>
  <c r="G19" i="13"/>
  <c r="F34" i="13"/>
  <c r="H34" i="12"/>
  <c r="G34" i="12"/>
  <c r="F29" i="15"/>
  <c r="G29" i="14"/>
  <c r="H29" i="14"/>
  <c r="F28" i="14"/>
  <c r="H28" i="13"/>
  <c r="G28" i="13"/>
  <c r="F73" i="14"/>
  <c r="G73" i="13"/>
  <c r="H73" i="13"/>
  <c r="F33" i="14"/>
  <c r="G33" i="13"/>
  <c r="H33" i="13"/>
  <c r="F35" i="13"/>
  <c r="H35" i="12"/>
  <c r="G35" i="12"/>
  <c r="F67" i="15"/>
  <c r="H67" i="14"/>
  <c r="G67" i="14"/>
  <c r="G65" i="12"/>
  <c r="H65" i="12"/>
  <c r="F65" i="13"/>
  <c r="F64" i="14"/>
  <c r="H64" i="13"/>
  <c r="G64" i="13"/>
  <c r="F21" i="15"/>
  <c r="H21" i="14"/>
  <c r="G21" i="14"/>
  <c r="G42" i="11"/>
  <c r="F42" i="12"/>
  <c r="F54" i="11"/>
  <c r="H54" i="11" s="1"/>
  <c r="H42" i="11"/>
  <c r="H68" i="11"/>
  <c r="F68" i="12"/>
  <c r="G68" i="11"/>
  <c r="F15" i="14"/>
  <c r="H15" i="13"/>
  <c r="G15" i="13"/>
  <c r="G31" i="13"/>
  <c r="H31" i="13"/>
  <c r="F31" i="14"/>
  <c r="F62" i="14"/>
  <c r="H62" i="13"/>
  <c r="G62" i="13"/>
  <c r="F37" i="14"/>
  <c r="H37" i="13"/>
  <c r="G37" i="13"/>
  <c r="G39" i="11"/>
  <c r="F88" i="14"/>
  <c r="G88" i="13"/>
  <c r="H88" i="13"/>
  <c r="F16" i="14"/>
  <c r="H16" i="13"/>
  <c r="G16" i="13"/>
  <c r="H84" i="13"/>
  <c r="F84" i="14"/>
  <c r="G84" i="13"/>
  <c r="F39" i="12"/>
  <c r="H39" i="12" s="1"/>
  <c r="F17" i="14"/>
  <c r="G17" i="13"/>
  <c r="H17" i="13"/>
  <c r="F30" i="13"/>
  <c r="G30" i="12"/>
  <c r="H30" i="12"/>
  <c r="F14" i="13"/>
  <c r="H14" i="12"/>
  <c r="G14" i="12"/>
  <c r="F76" i="14"/>
  <c r="H76" i="13"/>
  <c r="G76" i="13"/>
  <c r="H70" i="13"/>
  <c r="G70" i="13"/>
  <c r="F70" i="14"/>
  <c r="F59" i="14"/>
  <c r="H59" i="13"/>
  <c r="G59" i="13"/>
  <c r="Q18" i="2"/>
  <c r="P15" i="2"/>
  <c r="G25" i="3"/>
  <c r="H14" i="3"/>
  <c r="H74" i="3"/>
  <c r="H51" i="17" l="1"/>
  <c r="F51" i="18"/>
  <c r="G51" i="17"/>
  <c r="H52" i="16"/>
  <c r="F52" i="17"/>
  <c r="G52" i="16"/>
  <c r="F50" i="18"/>
  <c r="H50" i="17"/>
  <c r="G50" i="17"/>
  <c r="G60" i="14"/>
  <c r="F60" i="15"/>
  <c r="H60" i="15" s="1"/>
  <c r="H75" i="13"/>
  <c r="F89" i="14"/>
  <c r="G89" i="14" s="1"/>
  <c r="F22" i="13"/>
  <c r="H22" i="13" s="1"/>
  <c r="H45" i="13"/>
  <c r="G89" i="13"/>
  <c r="G75" i="13"/>
  <c r="G45" i="13"/>
  <c r="G22" i="12"/>
  <c r="H32" i="13"/>
  <c r="G71" i="12"/>
  <c r="G32" i="13"/>
  <c r="H71" i="12"/>
  <c r="F36" i="14"/>
  <c r="H36" i="14" s="1"/>
  <c r="G36" i="13"/>
  <c r="G69" i="14"/>
  <c r="F18" i="14"/>
  <c r="F18" i="15" s="1"/>
  <c r="G63" i="12"/>
  <c r="H63" i="12"/>
  <c r="F69" i="15"/>
  <c r="F69" i="16" s="1"/>
  <c r="G79" i="10"/>
  <c r="C10" i="10" s="1"/>
  <c r="G18" i="13"/>
  <c r="G54" i="11"/>
  <c r="C9" i="10"/>
  <c r="G46" i="12"/>
  <c r="F46" i="13"/>
  <c r="H46" i="12"/>
  <c r="G43" i="12"/>
  <c r="H43" i="12"/>
  <c r="F43" i="13"/>
  <c r="F47" i="13"/>
  <c r="H47" i="12"/>
  <c r="G47" i="12"/>
  <c r="F87" i="13"/>
  <c r="H87" i="12"/>
  <c r="G87" i="12"/>
  <c r="H23" i="11"/>
  <c r="F23" i="12"/>
  <c r="G23" i="11"/>
  <c r="G25" i="11" s="1"/>
  <c r="F25" i="11"/>
  <c r="G74" i="11"/>
  <c r="F74" i="12"/>
  <c r="H74" i="11"/>
  <c r="G49" i="13"/>
  <c r="H49" i="13"/>
  <c r="F49" i="14"/>
  <c r="F61" i="13"/>
  <c r="H61" i="12"/>
  <c r="G61" i="12"/>
  <c r="G91" i="11"/>
  <c r="F20" i="13"/>
  <c r="H20" i="12"/>
  <c r="G20" i="12"/>
  <c r="F58" i="12"/>
  <c r="H58" i="11"/>
  <c r="G58" i="11"/>
  <c r="F44" i="13"/>
  <c r="H44" i="12"/>
  <c r="G44" i="12"/>
  <c r="H86" i="12"/>
  <c r="G86" i="12"/>
  <c r="F86" i="13"/>
  <c r="F79" i="11"/>
  <c r="H79" i="11" s="1"/>
  <c r="G85" i="12"/>
  <c r="H85" i="12"/>
  <c r="F85" i="13"/>
  <c r="F91" i="12"/>
  <c r="H91" i="12" s="1"/>
  <c r="H77" i="12"/>
  <c r="F77" i="13"/>
  <c r="G77" i="12"/>
  <c r="G39" i="12"/>
  <c r="F34" i="14"/>
  <c r="H34" i="13"/>
  <c r="G34" i="13"/>
  <c r="F65" i="14"/>
  <c r="H65" i="13"/>
  <c r="G65" i="13"/>
  <c r="F76" i="15"/>
  <c r="H76" i="14"/>
  <c r="G76" i="14"/>
  <c r="F75" i="15"/>
  <c r="G75" i="14"/>
  <c r="H75" i="14"/>
  <c r="F33" i="15"/>
  <c r="H33" i="14"/>
  <c r="G33" i="14"/>
  <c r="F64" i="15"/>
  <c r="H64" i="14"/>
  <c r="G64" i="14"/>
  <c r="F15" i="15"/>
  <c r="G15" i="14"/>
  <c r="H15" i="14"/>
  <c r="F71" i="14"/>
  <c r="G71" i="13"/>
  <c r="H71" i="13"/>
  <c r="G62" i="14"/>
  <c r="H62" i="14"/>
  <c r="F62" i="15"/>
  <c r="F63" i="14"/>
  <c r="H63" i="13"/>
  <c r="G63" i="13"/>
  <c r="F54" i="12"/>
  <c r="F42" i="13"/>
  <c r="H42" i="12"/>
  <c r="G42" i="12"/>
  <c r="F21" i="16"/>
  <c r="H21" i="15"/>
  <c r="G21" i="15"/>
  <c r="F28" i="15"/>
  <c r="G28" i="14"/>
  <c r="H28" i="14"/>
  <c r="F35" i="14"/>
  <c r="G35" i="13"/>
  <c r="H35" i="13"/>
  <c r="G84" i="14"/>
  <c r="H84" i="14"/>
  <c r="F84" i="15"/>
  <c r="F14" i="14"/>
  <c r="G14" i="13"/>
  <c r="H14" i="13"/>
  <c r="H31" i="14"/>
  <c r="G31" i="14"/>
  <c r="F31" i="15"/>
  <c r="F16" i="15"/>
  <c r="H16" i="14"/>
  <c r="G16" i="14"/>
  <c r="G70" i="14"/>
  <c r="H70" i="14"/>
  <c r="F70" i="15"/>
  <c r="F17" i="15"/>
  <c r="H17" i="14"/>
  <c r="G17" i="14"/>
  <c r="F88" i="15"/>
  <c r="G88" i="14"/>
  <c r="H88" i="14"/>
  <c r="G67" i="15"/>
  <c r="F67" i="16"/>
  <c r="H67" i="15"/>
  <c r="F39" i="13"/>
  <c r="H39" i="13" s="1"/>
  <c r="H32" i="14"/>
  <c r="G32" i="14"/>
  <c r="F32" i="15"/>
  <c r="H45" i="14"/>
  <c r="F45" i="15"/>
  <c r="G45" i="14"/>
  <c r="G29" i="15"/>
  <c r="F29" i="16"/>
  <c r="H29" i="15"/>
  <c r="G19" i="14"/>
  <c r="H19" i="14"/>
  <c r="F19" i="15"/>
  <c r="F59" i="15"/>
  <c r="G59" i="14"/>
  <c r="H59" i="14"/>
  <c r="H37" i="14"/>
  <c r="G37" i="14"/>
  <c r="F37" i="15"/>
  <c r="H89" i="14"/>
  <c r="F30" i="14"/>
  <c r="H30" i="13"/>
  <c r="G30" i="13"/>
  <c r="H68" i="12"/>
  <c r="F68" i="13"/>
  <c r="G68" i="12"/>
  <c r="F73" i="15"/>
  <c r="H73" i="14"/>
  <c r="G73" i="14"/>
  <c r="G50" i="18" l="1"/>
  <c r="H50" i="18"/>
  <c r="F50" i="19"/>
  <c r="H51" i="18"/>
  <c r="F51" i="19"/>
  <c r="G51" i="18"/>
  <c r="F52" i="18"/>
  <c r="H52" i="17"/>
  <c r="G52" i="17"/>
  <c r="G22" i="13"/>
  <c r="F22" i="14"/>
  <c r="G22" i="14" s="1"/>
  <c r="G60" i="15"/>
  <c r="F89" i="15"/>
  <c r="F89" i="16" s="1"/>
  <c r="G36" i="14"/>
  <c r="F36" i="15"/>
  <c r="F36" i="16" s="1"/>
  <c r="F60" i="16"/>
  <c r="H60" i="16" s="1"/>
  <c r="G18" i="14"/>
  <c r="H18" i="14"/>
  <c r="H69" i="15"/>
  <c r="G69" i="15"/>
  <c r="G54" i="12"/>
  <c r="G79" i="11"/>
  <c r="C10" i="11" s="1"/>
  <c r="F39" i="14"/>
  <c r="H39" i="14" s="1"/>
  <c r="G86" i="13"/>
  <c r="H86" i="13"/>
  <c r="F86" i="14"/>
  <c r="G58" i="12"/>
  <c r="H58" i="12"/>
  <c r="F58" i="13"/>
  <c r="G49" i="14"/>
  <c r="H49" i="14"/>
  <c r="F49" i="15"/>
  <c r="G23" i="12"/>
  <c r="G25" i="12" s="1"/>
  <c r="F23" i="13"/>
  <c r="H23" i="12"/>
  <c r="F25" i="12"/>
  <c r="H25" i="12" s="1"/>
  <c r="H43" i="13"/>
  <c r="F43" i="14"/>
  <c r="G43" i="13"/>
  <c r="H20" i="13"/>
  <c r="F20" i="14"/>
  <c r="G20" i="13"/>
  <c r="F79" i="12"/>
  <c r="H79" i="12" s="1"/>
  <c r="F85" i="14"/>
  <c r="G85" i="13"/>
  <c r="H85" i="13"/>
  <c r="F91" i="13"/>
  <c r="H91" i="13" s="1"/>
  <c r="F74" i="13"/>
  <c r="H74" i="12"/>
  <c r="G74" i="12"/>
  <c r="G87" i="13"/>
  <c r="H87" i="13"/>
  <c r="F87" i="14"/>
  <c r="G44" i="13"/>
  <c r="H44" i="13"/>
  <c r="F44" i="14"/>
  <c r="F46" i="14"/>
  <c r="H46" i="13"/>
  <c r="G46" i="13"/>
  <c r="G91" i="12"/>
  <c r="H25" i="11"/>
  <c r="C9" i="11"/>
  <c r="F77" i="14"/>
  <c r="G77" i="13"/>
  <c r="H77" i="13"/>
  <c r="G61" i="13"/>
  <c r="H61" i="13"/>
  <c r="F61" i="14"/>
  <c r="G47" i="13"/>
  <c r="F47" i="14"/>
  <c r="H47" i="13"/>
  <c r="G39" i="13"/>
  <c r="G29" i="16"/>
  <c r="H29" i="16"/>
  <c r="F29" i="17"/>
  <c r="F35" i="15"/>
  <c r="H35" i="14"/>
  <c r="G35" i="14"/>
  <c r="G88" i="15"/>
  <c r="H88" i="15"/>
  <c r="F88" i="16"/>
  <c r="F16" i="16"/>
  <c r="G16" i="15"/>
  <c r="H16" i="15"/>
  <c r="F14" i="15"/>
  <c r="G14" i="14"/>
  <c r="H14" i="14"/>
  <c r="F63" i="15"/>
  <c r="G63" i="14"/>
  <c r="H63" i="14"/>
  <c r="F68" i="14"/>
  <c r="H68" i="13"/>
  <c r="G68" i="13"/>
  <c r="G67" i="16"/>
  <c r="H67" i="16"/>
  <c r="F67" i="17"/>
  <c r="G84" i="15"/>
  <c r="H84" i="15"/>
  <c r="F84" i="16"/>
  <c r="F42" i="14"/>
  <c r="G42" i="13"/>
  <c r="F54" i="13"/>
  <c r="H54" i="13" s="1"/>
  <c r="H42" i="13"/>
  <c r="G62" i="15"/>
  <c r="H62" i="15"/>
  <c r="F62" i="16"/>
  <c r="F33" i="16"/>
  <c r="G33" i="15"/>
  <c r="H33" i="15"/>
  <c r="F76" i="16"/>
  <c r="H76" i="15"/>
  <c r="G76" i="15"/>
  <c r="F15" i="16"/>
  <c r="G15" i="15"/>
  <c r="H15" i="15"/>
  <c r="F34" i="15"/>
  <c r="H34" i="14"/>
  <c r="G34" i="14"/>
  <c r="F22" i="15"/>
  <c r="H22" i="14"/>
  <c r="F70" i="16"/>
  <c r="G70" i="15"/>
  <c r="H70" i="15"/>
  <c r="F30" i="15"/>
  <c r="G30" i="14"/>
  <c r="H30" i="14"/>
  <c r="F59" i="16"/>
  <c r="H59" i="15"/>
  <c r="G59" i="15"/>
  <c r="G19" i="15"/>
  <c r="F19" i="16"/>
  <c r="H19" i="15"/>
  <c r="H69" i="16"/>
  <c r="F69" i="17"/>
  <c r="G69" i="16"/>
  <c r="G17" i="15"/>
  <c r="F17" i="16"/>
  <c r="H17" i="15"/>
  <c r="F28" i="16"/>
  <c r="G28" i="15"/>
  <c r="H28" i="15"/>
  <c r="H54" i="12"/>
  <c r="F73" i="16"/>
  <c r="G73" i="15"/>
  <c r="H73" i="15"/>
  <c r="F37" i="16"/>
  <c r="G37" i="15"/>
  <c r="H37" i="15"/>
  <c r="F18" i="16"/>
  <c r="H18" i="15"/>
  <c r="G18" i="15"/>
  <c r="G31" i="15"/>
  <c r="H31" i="15"/>
  <c r="F31" i="16"/>
  <c r="F65" i="15"/>
  <c r="H65" i="14"/>
  <c r="G65" i="14"/>
  <c r="G45" i="15"/>
  <c r="F45" i="16"/>
  <c r="H45" i="15"/>
  <c r="F64" i="16"/>
  <c r="H64" i="15"/>
  <c r="G64" i="15"/>
  <c r="F75" i="16"/>
  <c r="H75" i="15"/>
  <c r="G75" i="15"/>
  <c r="F32" i="16"/>
  <c r="H32" i="15"/>
  <c r="G32" i="15"/>
  <c r="G21" i="16"/>
  <c r="F21" i="17"/>
  <c r="H21" i="16"/>
  <c r="F71" i="15"/>
  <c r="G71" i="14"/>
  <c r="H71" i="14"/>
  <c r="G47" i="3"/>
  <c r="G46" i="3"/>
  <c r="G45" i="3"/>
  <c r="G44" i="3"/>
  <c r="G43" i="3"/>
  <c r="G42" i="3"/>
  <c r="G37" i="3"/>
  <c r="G36" i="3"/>
  <c r="G35" i="3"/>
  <c r="G34" i="3"/>
  <c r="G33" i="3"/>
  <c r="G31" i="3"/>
  <c r="G89" i="3"/>
  <c r="G88" i="3"/>
  <c r="G87" i="3"/>
  <c r="G86" i="3"/>
  <c r="G85" i="3"/>
  <c r="G71" i="3"/>
  <c r="G70" i="3"/>
  <c r="G69" i="3"/>
  <c r="G65" i="3"/>
  <c r="G64" i="3"/>
  <c r="G63" i="3"/>
  <c r="G62" i="3"/>
  <c r="G61" i="3"/>
  <c r="G60" i="3"/>
  <c r="B27" i="2"/>
  <c r="O27" i="2"/>
  <c r="B28" i="2"/>
  <c r="O28" i="2"/>
  <c r="B29" i="2"/>
  <c r="O29" i="2"/>
  <c r="B30" i="2"/>
  <c r="O30" i="2"/>
  <c r="B31" i="2"/>
  <c r="O31" i="2"/>
  <c r="B32" i="2"/>
  <c r="O32" i="2"/>
  <c r="B33" i="2"/>
  <c r="O33" i="2"/>
  <c r="B34" i="2"/>
  <c r="O34" i="2"/>
  <c r="B35" i="2"/>
  <c r="O35" i="2"/>
  <c r="B38" i="2"/>
  <c r="O38" i="2"/>
  <c r="B39" i="2"/>
  <c r="O39" i="2"/>
  <c r="B40" i="2"/>
  <c r="O40" i="2"/>
  <c r="B41" i="2"/>
  <c r="O41" i="2"/>
  <c r="B42" i="2"/>
  <c r="O42" i="2"/>
  <c r="B45" i="2"/>
  <c r="O45" i="2"/>
  <c r="O46" i="2"/>
  <c r="O47" i="2"/>
  <c r="O48" i="2"/>
  <c r="O49" i="2"/>
  <c r="A21" i="2"/>
  <c r="B21" i="2"/>
  <c r="O21" i="2"/>
  <c r="A54" i="2"/>
  <c r="B54" i="2"/>
  <c r="O54" i="2"/>
  <c r="A55" i="2"/>
  <c r="B55" i="2"/>
  <c r="O55" i="2"/>
  <c r="A56" i="2"/>
  <c r="B56" i="2"/>
  <c r="O56" i="2"/>
  <c r="A57" i="2"/>
  <c r="B57" i="2"/>
  <c r="O57" i="2"/>
  <c r="A58" i="2"/>
  <c r="B58" i="2"/>
  <c r="O58" i="2"/>
  <c r="A59" i="2"/>
  <c r="B59" i="2"/>
  <c r="O59" i="2"/>
  <c r="D60" i="2"/>
  <c r="E60" i="2"/>
  <c r="F60" i="2"/>
  <c r="G60" i="2"/>
  <c r="H60" i="2"/>
  <c r="I60" i="2"/>
  <c r="J60" i="2"/>
  <c r="K60" i="2"/>
  <c r="L60" i="2"/>
  <c r="M60" i="2"/>
  <c r="N60" i="2"/>
  <c r="H89" i="15" l="1"/>
  <c r="G89" i="15"/>
  <c r="H52" i="18"/>
  <c r="F52" i="19"/>
  <c r="G52" i="18"/>
  <c r="H50" i="19"/>
  <c r="G50" i="19"/>
  <c r="H51" i="19"/>
  <c r="G51" i="19"/>
  <c r="O51" i="2"/>
  <c r="B51" i="2"/>
  <c r="F60" i="17"/>
  <c r="F60" i="18" s="1"/>
  <c r="G36" i="15"/>
  <c r="H36" i="15"/>
  <c r="G60" i="16"/>
  <c r="G79" i="12"/>
  <c r="C10" i="12" s="1"/>
  <c r="G91" i="13"/>
  <c r="G39" i="14"/>
  <c r="G54" i="13"/>
  <c r="C9" i="12"/>
  <c r="G61" i="14"/>
  <c r="F61" i="15"/>
  <c r="H61" i="14"/>
  <c r="F87" i="15"/>
  <c r="G87" i="14"/>
  <c r="H87" i="14"/>
  <c r="H43" i="14"/>
  <c r="F43" i="15"/>
  <c r="G43" i="14"/>
  <c r="F85" i="15"/>
  <c r="H85" i="14"/>
  <c r="G85" i="14"/>
  <c r="F91" i="14"/>
  <c r="H91" i="14" s="1"/>
  <c r="F58" i="14"/>
  <c r="H58" i="13"/>
  <c r="G58" i="13"/>
  <c r="H46" i="14"/>
  <c r="G46" i="14"/>
  <c r="F46" i="15"/>
  <c r="G20" i="14"/>
  <c r="F20" i="15"/>
  <c r="H20" i="14"/>
  <c r="F23" i="14"/>
  <c r="G23" i="13"/>
  <c r="G25" i="13" s="1"/>
  <c r="H23" i="13"/>
  <c r="F25" i="13"/>
  <c r="F86" i="15"/>
  <c r="H86" i="14"/>
  <c r="G86" i="14"/>
  <c r="F77" i="15"/>
  <c r="H77" i="14"/>
  <c r="G77" i="14"/>
  <c r="H44" i="14"/>
  <c r="F44" i="15"/>
  <c r="G44" i="14"/>
  <c r="F74" i="14"/>
  <c r="H74" i="13"/>
  <c r="G74" i="13"/>
  <c r="F47" i="15"/>
  <c r="G47" i="14"/>
  <c r="H47" i="14"/>
  <c r="F79" i="13"/>
  <c r="H79" i="13" s="1"/>
  <c r="G49" i="15"/>
  <c r="H49" i="15"/>
  <c r="F49" i="16"/>
  <c r="F39" i="15"/>
  <c r="H39" i="15" s="1"/>
  <c r="G31" i="16"/>
  <c r="F31" i="17"/>
  <c r="H31" i="16"/>
  <c r="H69" i="17"/>
  <c r="F69" i="18"/>
  <c r="G69" i="17"/>
  <c r="F42" i="15"/>
  <c r="H42" i="14"/>
  <c r="G42" i="14"/>
  <c r="F54" i="14"/>
  <c r="H54" i="14" s="1"/>
  <c r="F63" i="16"/>
  <c r="G63" i="15"/>
  <c r="H63" i="15"/>
  <c r="F35" i="16"/>
  <c r="G35" i="15"/>
  <c r="H35" i="15"/>
  <c r="F34" i="16"/>
  <c r="G34" i="15"/>
  <c r="H34" i="15"/>
  <c r="F62" i="17"/>
  <c r="G62" i="16"/>
  <c r="H62" i="16"/>
  <c r="H84" i="16"/>
  <c r="G84" i="16"/>
  <c r="F84" i="17"/>
  <c r="F16" i="17"/>
  <c r="H16" i="16"/>
  <c r="G16" i="16"/>
  <c r="G29" i="17"/>
  <c r="H29" i="17"/>
  <c r="F29" i="18"/>
  <c r="F32" i="17"/>
  <c r="H32" i="16"/>
  <c r="G32" i="16"/>
  <c r="F65" i="16"/>
  <c r="H65" i="15"/>
  <c r="G65" i="15"/>
  <c r="F19" i="17"/>
  <c r="G19" i="16"/>
  <c r="H19" i="16"/>
  <c r="F59" i="17"/>
  <c r="G59" i="16"/>
  <c r="H59" i="16"/>
  <c r="F36" i="17"/>
  <c r="G36" i="16"/>
  <c r="H36" i="16"/>
  <c r="G88" i="16"/>
  <c r="F88" i="17"/>
  <c r="H88" i="16"/>
  <c r="G33" i="16"/>
  <c r="F33" i="17"/>
  <c r="H33" i="16"/>
  <c r="G64" i="16"/>
  <c r="H64" i="16"/>
  <c r="F64" i="17"/>
  <c r="H70" i="16"/>
  <c r="G70" i="16"/>
  <c r="F70" i="17"/>
  <c r="F14" i="16"/>
  <c r="G14" i="15"/>
  <c r="H14" i="15"/>
  <c r="F28" i="17"/>
  <c r="G28" i="16"/>
  <c r="H28" i="16"/>
  <c r="F17" i="17"/>
  <c r="H17" i="16"/>
  <c r="G17" i="16"/>
  <c r="F15" i="17"/>
  <c r="H15" i="16"/>
  <c r="G15" i="16"/>
  <c r="H67" i="17"/>
  <c r="F67" i="18"/>
  <c r="G67" i="17"/>
  <c r="F68" i="15"/>
  <c r="H68" i="14"/>
  <c r="G68" i="14"/>
  <c r="H21" i="17"/>
  <c r="F21" i="18"/>
  <c r="G21" i="17"/>
  <c r="H18" i="16"/>
  <c r="G18" i="16"/>
  <c r="F18" i="17"/>
  <c r="H37" i="16"/>
  <c r="G37" i="16"/>
  <c r="F37" i="17"/>
  <c r="F89" i="17"/>
  <c r="H89" i="16"/>
  <c r="G89" i="16"/>
  <c r="G76" i="16"/>
  <c r="H76" i="16"/>
  <c r="F76" i="17"/>
  <c r="F75" i="17"/>
  <c r="H75" i="16"/>
  <c r="G75" i="16"/>
  <c r="F30" i="16"/>
  <c r="H30" i="15"/>
  <c r="G30" i="15"/>
  <c r="G71" i="15"/>
  <c r="H71" i="15"/>
  <c r="F71" i="16"/>
  <c r="F45" i="17"/>
  <c r="H45" i="16"/>
  <c r="G45" i="16"/>
  <c r="F73" i="17"/>
  <c r="G73" i="16"/>
  <c r="H73" i="16"/>
  <c r="F22" i="16"/>
  <c r="H22" i="15"/>
  <c r="G22" i="15"/>
  <c r="G32" i="3"/>
  <c r="C93" i="3"/>
  <c r="G84" i="3"/>
  <c r="H34" i="3"/>
  <c r="H37" i="3"/>
  <c r="P56" i="2"/>
  <c r="P49" i="2"/>
  <c r="H16" i="3"/>
  <c r="P54" i="2"/>
  <c r="Q47" i="2"/>
  <c r="K62" i="2"/>
  <c r="N62" i="2"/>
  <c r="J62" i="2"/>
  <c r="P39" i="2"/>
  <c r="H54" i="3"/>
  <c r="H15" i="3"/>
  <c r="P31" i="2"/>
  <c r="Q27" i="2"/>
  <c r="H86" i="3"/>
  <c r="H43" i="3"/>
  <c r="H61" i="3"/>
  <c r="H65" i="3"/>
  <c r="H88" i="3"/>
  <c r="H67" i="3"/>
  <c r="H89" i="3"/>
  <c r="H44" i="3"/>
  <c r="H64" i="3"/>
  <c r="H62" i="3"/>
  <c r="H68" i="3"/>
  <c r="H69" i="3"/>
  <c r="H45" i="3"/>
  <c r="H59" i="3"/>
  <c r="H71" i="3"/>
  <c r="H60" i="3"/>
  <c r="H87" i="3"/>
  <c r="H47" i="3"/>
  <c r="H57" i="3"/>
  <c r="H63" i="3"/>
  <c r="H70" i="3"/>
  <c r="H91" i="3"/>
  <c r="H84" i="3"/>
  <c r="H73" i="3"/>
  <c r="H58" i="3"/>
  <c r="H85" i="3"/>
  <c r="H46" i="3"/>
  <c r="H33" i="3"/>
  <c r="P41" i="2"/>
  <c r="Q57" i="2"/>
  <c r="Q58" i="2"/>
  <c r="L62" i="2"/>
  <c r="Q28" i="2"/>
  <c r="M62" i="2"/>
  <c r="P59" i="2"/>
  <c r="P45" i="2"/>
  <c r="Q40" i="2"/>
  <c r="E62" i="2"/>
  <c r="P48" i="2"/>
  <c r="P42" i="2"/>
  <c r="P27" i="2"/>
  <c r="H62" i="2"/>
  <c r="P58" i="2"/>
  <c r="P21" i="2"/>
  <c r="P47" i="2"/>
  <c r="P38" i="2"/>
  <c r="P40" i="2"/>
  <c r="P35" i="2"/>
  <c r="P29" i="2"/>
  <c r="G62" i="2"/>
  <c r="Q54" i="2"/>
  <c r="P32" i="2"/>
  <c r="P28" i="2"/>
  <c r="P34" i="2"/>
  <c r="F62" i="2"/>
  <c r="I62" i="2"/>
  <c r="P57" i="2"/>
  <c r="Q41" i="2"/>
  <c r="P33" i="2"/>
  <c r="P30" i="2"/>
  <c r="Q35" i="2"/>
  <c r="D62" i="2"/>
  <c r="P46" i="2"/>
  <c r="Q39" i="2"/>
  <c r="Q45" i="2"/>
  <c r="Q49" i="2"/>
  <c r="Q38" i="2"/>
  <c r="Q34" i="2"/>
  <c r="Q32" i="2"/>
  <c r="Q30" i="2"/>
  <c r="B60" i="2"/>
  <c r="H36" i="3"/>
  <c r="Q29" i="2"/>
  <c r="Q21" i="2"/>
  <c r="Q31" i="2"/>
  <c r="Q59" i="2"/>
  <c r="P55" i="2"/>
  <c r="Q33" i="2"/>
  <c r="H35" i="3"/>
  <c r="H17" i="3"/>
  <c r="H28" i="3"/>
  <c r="H29" i="3"/>
  <c r="H18" i="3"/>
  <c r="H19" i="3"/>
  <c r="H20" i="3"/>
  <c r="H21" i="3"/>
  <c r="H22" i="3"/>
  <c r="H30" i="3"/>
  <c r="O10" i="2"/>
  <c r="O25" i="2" s="1"/>
  <c r="H79" i="3"/>
  <c r="Q55" i="2"/>
  <c r="Q48" i="2"/>
  <c r="Q46" i="2"/>
  <c r="Q42" i="2"/>
  <c r="O60" i="2"/>
  <c r="Q56" i="2"/>
  <c r="H52" i="19" l="1"/>
  <c r="G52" i="19"/>
  <c r="P51" i="2"/>
  <c r="Q51" i="2"/>
  <c r="G60" i="17"/>
  <c r="H60" i="17"/>
  <c r="C7" i="18"/>
  <c r="C7" i="14"/>
  <c r="C7" i="10"/>
  <c r="C11" i="10" s="1"/>
  <c r="C7" i="19"/>
  <c r="C7" i="17"/>
  <c r="C7" i="15"/>
  <c r="C7" i="13"/>
  <c r="C7" i="11"/>
  <c r="C11" i="11" s="1"/>
  <c r="C7" i="16"/>
  <c r="C7" i="12"/>
  <c r="C11" i="12" s="1"/>
  <c r="C7" i="3"/>
  <c r="C7" i="5"/>
  <c r="G79" i="13"/>
  <c r="C10" i="13" s="1"/>
  <c r="F79" i="14"/>
  <c r="H79" i="14" s="1"/>
  <c r="H47" i="15"/>
  <c r="F47" i="16"/>
  <c r="G47" i="15"/>
  <c r="H23" i="14"/>
  <c r="G23" i="14"/>
  <c r="G25" i="14" s="1"/>
  <c r="F23" i="15"/>
  <c r="F25" i="14"/>
  <c r="H25" i="14" s="1"/>
  <c r="G43" i="15"/>
  <c r="H43" i="15"/>
  <c r="F43" i="16"/>
  <c r="G39" i="15"/>
  <c r="H49" i="16"/>
  <c r="G49" i="16"/>
  <c r="F49" i="17"/>
  <c r="F20" i="16"/>
  <c r="H20" i="15"/>
  <c r="G20" i="15"/>
  <c r="F77" i="16"/>
  <c r="H77" i="15"/>
  <c r="G77" i="15"/>
  <c r="F74" i="15"/>
  <c r="G74" i="14"/>
  <c r="H74" i="14"/>
  <c r="G91" i="14"/>
  <c r="F58" i="15"/>
  <c r="H58" i="14"/>
  <c r="G58" i="14"/>
  <c r="H86" i="15"/>
  <c r="G86" i="15"/>
  <c r="F86" i="16"/>
  <c r="F46" i="16"/>
  <c r="H46" i="15"/>
  <c r="G46" i="15"/>
  <c r="H87" i="15"/>
  <c r="F87" i="16"/>
  <c r="G87" i="15"/>
  <c r="F44" i="16"/>
  <c r="H44" i="15"/>
  <c r="G44" i="15"/>
  <c r="H25" i="13"/>
  <c r="C9" i="13"/>
  <c r="C11" i="13" s="1"/>
  <c r="G85" i="15"/>
  <c r="F85" i="16"/>
  <c r="H85" i="15"/>
  <c r="F91" i="15"/>
  <c r="H91" i="15" s="1"/>
  <c r="H61" i="15"/>
  <c r="F61" i="16"/>
  <c r="G61" i="15"/>
  <c r="G54" i="14"/>
  <c r="F39" i="16"/>
  <c r="H39" i="16" s="1"/>
  <c r="F22" i="17"/>
  <c r="H22" i="16"/>
  <c r="G22" i="16"/>
  <c r="H76" i="17"/>
  <c r="G76" i="17"/>
  <c r="F76" i="18"/>
  <c r="F14" i="17"/>
  <c r="G14" i="16"/>
  <c r="H14" i="16"/>
  <c r="G19" i="17"/>
  <c r="F19" i="18"/>
  <c r="H19" i="17"/>
  <c r="F34" i="17"/>
  <c r="H34" i="16"/>
  <c r="G34" i="16"/>
  <c r="H31" i="17"/>
  <c r="F31" i="18"/>
  <c r="G31" i="17"/>
  <c r="G18" i="17"/>
  <c r="F18" i="18"/>
  <c r="H18" i="17"/>
  <c r="F70" i="18"/>
  <c r="G70" i="17"/>
  <c r="H70" i="17"/>
  <c r="H33" i="17"/>
  <c r="F33" i="18"/>
  <c r="G33" i="17"/>
  <c r="H36" i="17"/>
  <c r="F36" i="18"/>
  <c r="G36" i="17"/>
  <c r="G63" i="16"/>
  <c r="F63" i="17"/>
  <c r="H63" i="16"/>
  <c r="H73" i="17"/>
  <c r="F73" i="18"/>
  <c r="G73" i="17"/>
  <c r="F68" i="16"/>
  <c r="G68" i="15"/>
  <c r="H68" i="15"/>
  <c r="G28" i="17"/>
  <c r="F28" i="18"/>
  <c r="H28" i="17"/>
  <c r="F16" i="18"/>
  <c r="G16" i="17"/>
  <c r="H16" i="17"/>
  <c r="H69" i="18"/>
  <c r="G69" i="18"/>
  <c r="F69" i="19"/>
  <c r="H32" i="17"/>
  <c r="G32" i="17"/>
  <c r="F32" i="18"/>
  <c r="F30" i="17"/>
  <c r="G30" i="16"/>
  <c r="H30" i="16"/>
  <c r="G60" i="18"/>
  <c r="F60" i="19"/>
  <c r="H60" i="18"/>
  <c r="H89" i="17"/>
  <c r="F89" i="18"/>
  <c r="G89" i="17"/>
  <c r="F67" i="19"/>
  <c r="H67" i="18"/>
  <c r="G67" i="18"/>
  <c r="H88" i="17"/>
  <c r="F88" i="18"/>
  <c r="G88" i="17"/>
  <c r="H59" i="17"/>
  <c r="F59" i="18"/>
  <c r="G59" i="17"/>
  <c r="H29" i="18"/>
  <c r="F29" i="19"/>
  <c r="G29" i="18"/>
  <c r="H62" i="17"/>
  <c r="G62" i="17"/>
  <c r="F62" i="18"/>
  <c r="G45" i="17"/>
  <c r="H45" i="17"/>
  <c r="F45" i="18"/>
  <c r="G21" i="18"/>
  <c r="H21" i="18"/>
  <c r="F21" i="19"/>
  <c r="G64" i="17"/>
  <c r="F64" i="18"/>
  <c r="H64" i="17"/>
  <c r="G65" i="16"/>
  <c r="F65" i="17"/>
  <c r="H65" i="16"/>
  <c r="F42" i="16"/>
  <c r="G42" i="15"/>
  <c r="H42" i="15"/>
  <c r="F54" i="15"/>
  <c r="H54" i="15" s="1"/>
  <c r="H15" i="17"/>
  <c r="G15" i="17"/>
  <c r="F15" i="18"/>
  <c r="F71" i="17"/>
  <c r="G71" i="16"/>
  <c r="H71" i="16"/>
  <c r="F75" i="18"/>
  <c r="H75" i="17"/>
  <c r="G75" i="17"/>
  <c r="H37" i="17"/>
  <c r="G37" i="17"/>
  <c r="F37" i="18"/>
  <c r="G17" i="17"/>
  <c r="F17" i="18"/>
  <c r="H17" i="17"/>
  <c r="F84" i="18"/>
  <c r="H84" i="17"/>
  <c r="G84" i="17"/>
  <c r="H35" i="16"/>
  <c r="G35" i="16"/>
  <c r="F35" i="17"/>
  <c r="P60" i="2"/>
  <c r="G91" i="3"/>
  <c r="C9" i="3"/>
  <c r="H25" i="3"/>
  <c r="G54" i="3"/>
  <c r="H39" i="3"/>
  <c r="G79" i="3"/>
  <c r="Q60" i="2"/>
  <c r="F79" i="15" l="1"/>
  <c r="H79" i="15" s="1"/>
  <c r="C9" i="14"/>
  <c r="C11" i="14" s="1"/>
  <c r="G54" i="15"/>
  <c r="G79" i="14"/>
  <c r="C10" i="14" s="1"/>
  <c r="H61" i="16"/>
  <c r="F61" i="17"/>
  <c r="G61" i="16"/>
  <c r="H46" i="16"/>
  <c r="G46" i="16"/>
  <c r="F46" i="17"/>
  <c r="G20" i="16"/>
  <c r="F20" i="17"/>
  <c r="H20" i="16"/>
  <c r="F86" i="17"/>
  <c r="G86" i="16"/>
  <c r="H86" i="16"/>
  <c r="H49" i="17"/>
  <c r="G49" i="17"/>
  <c r="F49" i="18"/>
  <c r="G44" i="16"/>
  <c r="F44" i="17"/>
  <c r="H44" i="16"/>
  <c r="F74" i="16"/>
  <c r="H74" i="15"/>
  <c r="G74" i="15"/>
  <c r="F23" i="16"/>
  <c r="G23" i="15"/>
  <c r="G25" i="15" s="1"/>
  <c r="H23" i="15"/>
  <c r="F25" i="15"/>
  <c r="H25" i="15" s="1"/>
  <c r="G85" i="16"/>
  <c r="F85" i="17"/>
  <c r="H85" i="16"/>
  <c r="F91" i="16"/>
  <c r="H91" i="16" s="1"/>
  <c r="F87" i="17"/>
  <c r="G87" i="16"/>
  <c r="H87" i="16"/>
  <c r="G91" i="15"/>
  <c r="H77" i="16"/>
  <c r="F77" i="17"/>
  <c r="G77" i="16"/>
  <c r="F58" i="16"/>
  <c r="G58" i="15"/>
  <c r="H58" i="15"/>
  <c r="H43" i="16"/>
  <c r="G43" i="16"/>
  <c r="F43" i="17"/>
  <c r="F47" i="17"/>
  <c r="G47" i="16"/>
  <c r="H47" i="16"/>
  <c r="G39" i="16"/>
  <c r="F65" i="18"/>
  <c r="H65" i="17"/>
  <c r="G65" i="17"/>
  <c r="H67" i="19"/>
  <c r="G67" i="19"/>
  <c r="G16" i="18"/>
  <c r="F16" i="19"/>
  <c r="H16" i="18"/>
  <c r="G31" i="18"/>
  <c r="F31" i="19"/>
  <c r="H31" i="18"/>
  <c r="H76" i="18"/>
  <c r="G76" i="18"/>
  <c r="F76" i="19"/>
  <c r="G75" i="18"/>
  <c r="F75" i="19"/>
  <c r="H75" i="18"/>
  <c r="G89" i="18"/>
  <c r="H89" i="18"/>
  <c r="F89" i="19"/>
  <c r="H69" i="19"/>
  <c r="G69" i="19"/>
  <c r="G36" i="18"/>
  <c r="F36" i="19"/>
  <c r="H36" i="18"/>
  <c r="G35" i="17"/>
  <c r="H35" i="17"/>
  <c r="F35" i="18"/>
  <c r="G88" i="18"/>
  <c r="F88" i="19"/>
  <c r="H88" i="18"/>
  <c r="F17" i="19"/>
  <c r="H17" i="18"/>
  <c r="G17" i="18"/>
  <c r="F30" i="18"/>
  <c r="H30" i="17"/>
  <c r="G30" i="17"/>
  <c r="G73" i="18"/>
  <c r="F73" i="19"/>
  <c r="H73" i="18"/>
  <c r="F64" i="19"/>
  <c r="G64" i="18"/>
  <c r="H64" i="18"/>
  <c r="H29" i="19"/>
  <c r="G29" i="19"/>
  <c r="H60" i="19"/>
  <c r="G60" i="19"/>
  <c r="F39" i="17"/>
  <c r="H39" i="17" s="1"/>
  <c r="H34" i="17"/>
  <c r="G34" i="17"/>
  <c r="F34" i="18"/>
  <c r="G14" i="17"/>
  <c r="F14" i="18"/>
  <c r="H14" i="17"/>
  <c r="F37" i="19"/>
  <c r="G37" i="18"/>
  <c r="H37" i="18"/>
  <c r="H71" i="17"/>
  <c r="G71" i="17"/>
  <c r="F71" i="18"/>
  <c r="G62" i="18"/>
  <c r="F62" i="19"/>
  <c r="H62" i="18"/>
  <c r="F33" i="19"/>
  <c r="H33" i="18"/>
  <c r="G33" i="18"/>
  <c r="F18" i="19"/>
  <c r="G18" i="18"/>
  <c r="H18" i="18"/>
  <c r="H22" i="17"/>
  <c r="G22" i="17"/>
  <c r="F22" i="18"/>
  <c r="G70" i="18"/>
  <c r="H70" i="18"/>
  <c r="F70" i="19"/>
  <c r="F28" i="19"/>
  <c r="H28" i="18"/>
  <c r="G28" i="18"/>
  <c r="H15" i="18"/>
  <c r="G15" i="18"/>
  <c r="F15" i="19"/>
  <c r="H21" i="19"/>
  <c r="G21" i="19"/>
  <c r="G68" i="16"/>
  <c r="H68" i="16"/>
  <c r="F68" i="17"/>
  <c r="F84" i="19"/>
  <c r="G84" i="18"/>
  <c r="H84" i="18"/>
  <c r="H42" i="16"/>
  <c r="G42" i="16"/>
  <c r="F42" i="17"/>
  <c r="F54" i="16"/>
  <c r="H54" i="16" s="1"/>
  <c r="H45" i="18"/>
  <c r="F45" i="19"/>
  <c r="G45" i="18"/>
  <c r="H59" i="18"/>
  <c r="F59" i="19"/>
  <c r="G59" i="18"/>
  <c r="H32" i="18"/>
  <c r="F32" i="19"/>
  <c r="G32" i="18"/>
  <c r="G63" i="17"/>
  <c r="H63" i="17"/>
  <c r="F63" i="18"/>
  <c r="G19" i="18"/>
  <c r="H19" i="18"/>
  <c r="F19" i="19"/>
  <c r="C11" i="3"/>
  <c r="C10" i="3"/>
  <c r="B9" i="2"/>
  <c r="B25" i="2" s="1"/>
  <c r="B62" i="2" s="1"/>
  <c r="B10" i="2"/>
  <c r="C9" i="15" l="1"/>
  <c r="C11" i="15" s="1"/>
  <c r="Q9" i="2"/>
  <c r="P9" i="2"/>
  <c r="F79" i="16"/>
  <c r="H79" i="16" s="1"/>
  <c r="G39" i="17"/>
  <c r="G79" i="15"/>
  <c r="C10" i="15" s="1"/>
  <c r="G54" i="16"/>
  <c r="H20" i="17"/>
  <c r="F20" i="18"/>
  <c r="G20" i="17"/>
  <c r="F23" i="17"/>
  <c r="G23" i="16"/>
  <c r="G25" i="16" s="1"/>
  <c r="H23" i="16"/>
  <c r="F25" i="16"/>
  <c r="H25" i="16" s="1"/>
  <c r="G46" i="17"/>
  <c r="F46" i="18"/>
  <c r="H46" i="17"/>
  <c r="F47" i="18"/>
  <c r="H47" i="17"/>
  <c r="G47" i="17"/>
  <c r="F58" i="17"/>
  <c r="G58" i="16"/>
  <c r="H58" i="16"/>
  <c r="H43" i="17"/>
  <c r="F43" i="18"/>
  <c r="G43" i="17"/>
  <c r="G77" i="17"/>
  <c r="F77" i="18"/>
  <c r="H77" i="17"/>
  <c r="G85" i="17"/>
  <c r="H85" i="17"/>
  <c r="F85" i="18"/>
  <c r="F91" i="17"/>
  <c r="H91" i="17" s="1"/>
  <c r="G74" i="16"/>
  <c r="H74" i="16"/>
  <c r="F74" i="17"/>
  <c r="G91" i="16"/>
  <c r="G87" i="17"/>
  <c r="F87" i="18"/>
  <c r="H87" i="17"/>
  <c r="F44" i="18"/>
  <c r="G44" i="17"/>
  <c r="H44" i="17"/>
  <c r="H86" i="17"/>
  <c r="G86" i="17"/>
  <c r="F86" i="18"/>
  <c r="G61" i="17"/>
  <c r="F61" i="18"/>
  <c r="H61" i="17"/>
  <c r="F49" i="19"/>
  <c r="H49" i="18"/>
  <c r="G49" i="18"/>
  <c r="G70" i="19"/>
  <c r="H70" i="19"/>
  <c r="H73" i="19"/>
  <c r="G73" i="19"/>
  <c r="F35" i="19"/>
  <c r="G35" i="18"/>
  <c r="H35" i="18"/>
  <c r="G19" i="19"/>
  <c r="H19" i="19"/>
  <c r="G59" i="19"/>
  <c r="H59" i="19"/>
  <c r="F39" i="18"/>
  <c r="H39" i="18" s="1"/>
  <c r="H62" i="19"/>
  <c r="G62" i="19"/>
  <c r="G88" i="19"/>
  <c r="H88" i="19"/>
  <c r="H33" i="19"/>
  <c r="G33" i="19"/>
  <c r="H17" i="19"/>
  <c r="G17" i="19"/>
  <c r="H32" i="19"/>
  <c r="G32" i="19"/>
  <c r="G14" i="18"/>
  <c r="H14" i="18"/>
  <c r="F14" i="19"/>
  <c r="H75" i="19"/>
  <c r="G75" i="19"/>
  <c r="H31" i="19"/>
  <c r="G31" i="19"/>
  <c r="G45" i="19"/>
  <c r="H45" i="19"/>
  <c r="G18" i="19"/>
  <c r="H18" i="19"/>
  <c r="H34" i="18"/>
  <c r="F34" i="19"/>
  <c r="G34" i="18"/>
  <c r="H64" i="19"/>
  <c r="G64" i="19"/>
  <c r="H30" i="18"/>
  <c r="F30" i="19"/>
  <c r="G30" i="18"/>
  <c r="G36" i="19"/>
  <c r="H36" i="19"/>
  <c r="H16" i="19"/>
  <c r="G16" i="19"/>
  <c r="H15" i="19"/>
  <c r="G15" i="19"/>
  <c r="G37" i="19"/>
  <c r="H37" i="19"/>
  <c r="G28" i="19"/>
  <c r="H28" i="19"/>
  <c r="G22" i="18"/>
  <c r="H22" i="18"/>
  <c r="F22" i="19"/>
  <c r="F63" i="19"/>
  <c r="H63" i="18"/>
  <c r="G63" i="18"/>
  <c r="G84" i="19"/>
  <c r="H84" i="19"/>
  <c r="G65" i="18"/>
  <c r="F65" i="19"/>
  <c r="H65" i="18"/>
  <c r="H42" i="17"/>
  <c r="F42" i="18"/>
  <c r="G42" i="17"/>
  <c r="F54" i="17"/>
  <c r="H54" i="17" s="1"/>
  <c r="G68" i="17"/>
  <c r="F68" i="18"/>
  <c r="H68" i="17"/>
  <c r="F71" i="19"/>
  <c r="H71" i="18"/>
  <c r="G71" i="18"/>
  <c r="H89" i="19"/>
  <c r="G89" i="19"/>
  <c r="H76" i="19"/>
  <c r="G76" i="19"/>
  <c r="P10" i="2"/>
  <c r="P25" i="2" s="1"/>
  <c r="Q10" i="2"/>
  <c r="G79" i="16" l="1"/>
  <c r="C10" i="16" s="1"/>
  <c r="G54" i="17"/>
  <c r="C9" i="16"/>
  <c r="C11" i="16" s="1"/>
  <c r="G74" i="17"/>
  <c r="F74" i="18"/>
  <c r="H74" i="17"/>
  <c r="H49" i="19"/>
  <c r="G49" i="19"/>
  <c r="G23" i="17"/>
  <c r="G25" i="17" s="1"/>
  <c r="H23" i="17"/>
  <c r="F23" i="18"/>
  <c r="F25" i="17"/>
  <c r="H25" i="17" s="1"/>
  <c r="F58" i="18"/>
  <c r="F79" i="18" s="1"/>
  <c r="H79" i="18" s="1"/>
  <c r="G58" i="17"/>
  <c r="H58" i="17"/>
  <c r="H44" i="18"/>
  <c r="F44" i="19"/>
  <c r="G44" i="18"/>
  <c r="H43" i="18"/>
  <c r="F43" i="19"/>
  <c r="G43" i="18"/>
  <c r="G47" i="18"/>
  <c r="H47" i="18"/>
  <c r="F47" i="19"/>
  <c r="F61" i="19"/>
  <c r="H61" i="18"/>
  <c r="G61" i="18"/>
  <c r="H85" i="18"/>
  <c r="F85" i="19"/>
  <c r="G85" i="18"/>
  <c r="F91" i="18"/>
  <c r="H91" i="18" s="1"/>
  <c r="F20" i="19"/>
  <c r="G20" i="18"/>
  <c r="H20" i="18"/>
  <c r="H87" i="18"/>
  <c r="F87" i="19"/>
  <c r="G87" i="18"/>
  <c r="F79" i="17"/>
  <c r="H79" i="17" s="1"/>
  <c r="H46" i="18"/>
  <c r="G46" i="18"/>
  <c r="F46" i="19"/>
  <c r="G77" i="18"/>
  <c r="H77" i="18"/>
  <c r="F77" i="19"/>
  <c r="H86" i="18"/>
  <c r="G86" i="18"/>
  <c r="F86" i="19"/>
  <c r="G91" i="17"/>
  <c r="F39" i="19"/>
  <c r="H39" i="19" s="1"/>
  <c r="G39" i="18"/>
  <c r="G65" i="19"/>
  <c r="H65" i="19"/>
  <c r="G34" i="19"/>
  <c r="H34" i="19"/>
  <c r="H14" i="19"/>
  <c r="G14" i="19"/>
  <c r="H35" i="19"/>
  <c r="G35" i="19"/>
  <c r="H63" i="19"/>
  <c r="G63" i="19"/>
  <c r="H71" i="19"/>
  <c r="G71" i="19"/>
  <c r="F42" i="19"/>
  <c r="H42" i="18"/>
  <c r="G42" i="18"/>
  <c r="F54" i="18"/>
  <c r="H54" i="18" s="1"/>
  <c r="H22" i="19"/>
  <c r="G22" i="19"/>
  <c r="G30" i="19"/>
  <c r="H30" i="19"/>
  <c r="F68" i="19"/>
  <c r="H68" i="18"/>
  <c r="G68" i="18"/>
  <c r="G79" i="17" l="1"/>
  <c r="C10" i="17" s="1"/>
  <c r="C9" i="17"/>
  <c r="C11" i="17" s="1"/>
  <c r="G39" i="19"/>
  <c r="H23" i="18"/>
  <c r="F23" i="19"/>
  <c r="G23" i="18"/>
  <c r="G25" i="18" s="1"/>
  <c r="F25" i="18"/>
  <c r="H25" i="18" s="1"/>
  <c r="G61" i="19"/>
  <c r="H61" i="19"/>
  <c r="G44" i="19"/>
  <c r="H44" i="19"/>
  <c r="G86" i="19"/>
  <c r="H86" i="19"/>
  <c r="H20" i="19"/>
  <c r="G20" i="19"/>
  <c r="H47" i="19"/>
  <c r="G47" i="19"/>
  <c r="G91" i="18"/>
  <c r="H46" i="19"/>
  <c r="G46" i="19"/>
  <c r="H77" i="19"/>
  <c r="G77" i="19"/>
  <c r="H87" i="19"/>
  <c r="G87" i="19"/>
  <c r="H85" i="19"/>
  <c r="G85" i="19"/>
  <c r="F91" i="19"/>
  <c r="H91" i="19" s="1"/>
  <c r="F58" i="19"/>
  <c r="G58" i="18"/>
  <c r="H58" i="18"/>
  <c r="G74" i="18"/>
  <c r="H74" i="18"/>
  <c r="F74" i="19"/>
  <c r="G54" i="18"/>
  <c r="H43" i="19"/>
  <c r="G43" i="19"/>
  <c r="H42" i="19"/>
  <c r="G42" i="19"/>
  <c r="F54" i="19"/>
  <c r="H54" i="19" s="1"/>
  <c r="H68" i="19"/>
  <c r="G68" i="19"/>
  <c r="C8" i="3"/>
  <c r="G79" i="18" l="1"/>
  <c r="C10" i="18" s="1"/>
  <c r="G54" i="19"/>
  <c r="G74" i="19"/>
  <c r="H74" i="19"/>
  <c r="C9" i="18"/>
  <c r="C11" i="18" s="1"/>
  <c r="G58" i="19"/>
  <c r="H58" i="19"/>
  <c r="H23" i="19"/>
  <c r="G23" i="19"/>
  <c r="G25" i="19" s="1"/>
  <c r="F25" i="19"/>
  <c r="H25" i="19" s="1"/>
  <c r="G91" i="19"/>
  <c r="F79" i="19"/>
  <c r="H79" i="19" s="1"/>
  <c r="C62" i="2"/>
  <c r="G79" i="19" l="1"/>
  <c r="C10" i="19" s="1"/>
  <c r="C9" i="19"/>
  <c r="C11" i="19" s="1"/>
  <c r="P62" i="2"/>
  <c r="O62" i="2" l="1"/>
  <c r="Q62" i="2" s="1"/>
  <c r="Q25" i="2"/>
  <c r="H14" i="5"/>
  <c r="F25" i="5"/>
  <c r="G14" i="5"/>
  <c r="G25" i="5" s="1"/>
  <c r="H25" i="5" l="1"/>
  <c r="H28" i="5"/>
  <c r="F39" i="5"/>
  <c r="C9" i="5" s="1"/>
  <c r="C11" i="5" s="1"/>
  <c r="G28" i="5"/>
  <c r="G39" i="5" s="1"/>
  <c r="C10" i="5" s="1"/>
  <c r="H39" i="5" l="1"/>
</calcChain>
</file>

<file path=xl/sharedStrings.xml><?xml version="1.0" encoding="utf-8"?>
<sst xmlns="http://schemas.openxmlformats.org/spreadsheetml/2006/main" count="831" uniqueCount="128">
  <si>
    <r>
      <t xml:space="preserve">INSTRUCTIONS:  For each position (not temp worker or consultant) on your grant/contract you must enter the information requested in each of the rows below.  If your organization does not offer fringes, leave blank.  For each position, you must report the Annual Salary AND the Salary Amount Allocated to Grant.  </t>
    </r>
    <r>
      <rPr>
        <b/>
        <sz val="11"/>
        <color rgb="FFFF0000"/>
        <rFont val="Arial"/>
        <family val="2"/>
      </rPr>
      <t>This is required for state contracting purposes.</t>
    </r>
  </si>
  <si>
    <t>ORGANIZATION NAME:</t>
  </si>
  <si>
    <t>N.C. Office Of Rural Health</t>
  </si>
  <si>
    <t>REQUIRED PERSONNEL</t>
  </si>
  <si>
    <t>Employee 1</t>
  </si>
  <si>
    <t>Employee 2</t>
  </si>
  <si>
    <t>Employee 3</t>
  </si>
  <si>
    <t>Employee 4</t>
  </si>
  <si>
    <t>Employee 5</t>
  </si>
  <si>
    <t>Employee 6</t>
  </si>
  <si>
    <t>Employee 7</t>
  </si>
  <si>
    <t>Employee 8</t>
  </si>
  <si>
    <t>Employee 9</t>
  </si>
  <si>
    <t>Employee 10</t>
  </si>
  <si>
    <t>Total</t>
  </si>
  <si>
    <t>Employee Name</t>
  </si>
  <si>
    <t>Position Type</t>
  </si>
  <si>
    <t>Define</t>
  </si>
  <si>
    <t>FTE</t>
  </si>
  <si>
    <r>
      <t>Average</t>
    </r>
    <r>
      <rPr>
        <b/>
        <sz val="10"/>
        <rFont val="Arial"/>
        <family val="2"/>
      </rPr>
      <t xml:space="preserve"> number of hours allocated to grant</t>
    </r>
    <r>
      <rPr>
        <sz val="10"/>
        <rFont val="Arial"/>
        <family val="2"/>
      </rPr>
      <t xml:space="preserve"> per week</t>
    </r>
  </si>
  <si>
    <t>Annual Salary</t>
  </si>
  <si>
    <t>Allocated to Grant</t>
  </si>
  <si>
    <t>Total Fringe Benefits</t>
  </si>
  <si>
    <t>ORGANIZATION NAME</t>
  </si>
  <si>
    <t>=Personnel!B4</t>
  </si>
  <si>
    <t>N.C. Office of Rural Health</t>
  </si>
  <si>
    <t>Hurricane Relief Infrastructure / Capital Project Grant</t>
  </si>
  <si>
    <t>LINE ITEM BUDGET</t>
  </si>
  <si>
    <t>Instructions: Add additional rows as needed. Use the Budget Narrative tab to explain all line items listed below.</t>
  </si>
  <si>
    <t>PROJECT REVENUE</t>
  </si>
  <si>
    <t>Grant Request</t>
  </si>
  <si>
    <t>PROJECT EXPENSES</t>
  </si>
  <si>
    <t>FACILITY EXPENSES</t>
  </si>
  <si>
    <t>Repair and Maintenance</t>
  </si>
  <si>
    <r>
      <t>General Supplies</t>
    </r>
    <r>
      <rPr>
        <b/>
        <sz val="11"/>
        <rFont val="Arial"/>
        <family val="2"/>
      </rPr>
      <t xml:space="preserve"> </t>
    </r>
    <r>
      <rPr>
        <b/>
        <sz val="8"/>
        <rFont val="Arial"/>
        <family val="2"/>
      </rPr>
      <t>(NOT capital equipment)</t>
    </r>
  </si>
  <si>
    <t>Medical Supplies</t>
  </si>
  <si>
    <t>Office supplies</t>
  </si>
  <si>
    <t>Other (define)</t>
  </si>
  <si>
    <t>OTHER OPERATING EXPENSES</t>
  </si>
  <si>
    <t>Professional Services (Legal, IT, Accounting, Payroll)</t>
  </si>
  <si>
    <t>CAPITAL EQUIPMENT</t>
  </si>
  <si>
    <t>Define -</t>
  </si>
  <si>
    <t>Total Expenses</t>
  </si>
  <si>
    <t>Project Expenses</t>
  </si>
  <si>
    <t>Description</t>
  </si>
  <si>
    <t>Facility Expenses:</t>
  </si>
  <si>
    <t>Custodial services or basic repair/maintenance not billed in the Professional Service Area line item</t>
  </si>
  <si>
    <t>General Supplies (Not Capital Equipment):</t>
  </si>
  <si>
    <t>Office Supplies</t>
  </si>
  <si>
    <t>Business cards, printer ink, paper, etc.</t>
  </si>
  <si>
    <t>List out individual supplies</t>
  </si>
  <si>
    <t>Other Operating Expenses (Not Capital Equipment)</t>
  </si>
  <si>
    <t>Professional Services</t>
  </si>
  <si>
    <t>Legal services, IT related technical services, accounting, bookkeeping, payroll</t>
  </si>
  <si>
    <t>Capital Equipment</t>
  </si>
  <si>
    <t xml:space="preserve">Any item purchased outright exceeding $500.00 is considered capital equipment and will be deducted from Year 2 and 3 grant award amounts </t>
  </si>
  <si>
    <t xml:space="preserve">                                                                                                                                                                                                                                                                                                                                                          </t>
  </si>
  <si>
    <t>Monthly Expense Report</t>
  </si>
  <si>
    <t xml:space="preserve">Contract #: </t>
  </si>
  <si>
    <t>Contact Name:</t>
  </si>
  <si>
    <t>Monitor Initials/Date:</t>
  </si>
  <si>
    <t xml:space="preserve">Contractor:   </t>
  </si>
  <si>
    <t>Contact Number and Email:</t>
  </si>
  <si>
    <t>Approved Budget</t>
  </si>
  <si>
    <t>July</t>
  </si>
  <si>
    <t>August</t>
  </si>
  <si>
    <t>September</t>
  </si>
  <si>
    <t>October</t>
  </si>
  <si>
    <t>November</t>
  </si>
  <si>
    <t>December</t>
  </si>
  <si>
    <t>January</t>
  </si>
  <si>
    <t>February</t>
  </si>
  <si>
    <t>March</t>
  </si>
  <si>
    <t>April</t>
  </si>
  <si>
    <t xml:space="preserve">May </t>
  </si>
  <si>
    <t>June</t>
  </si>
  <si>
    <t>Year-to-Date</t>
  </si>
  <si>
    <t>Funds Remaining</t>
  </si>
  <si>
    <t>Utilization Rate</t>
  </si>
  <si>
    <t>Staffing</t>
  </si>
  <si>
    <t>Employee Salaries/Wages</t>
  </si>
  <si>
    <t>Employee Fringe Benefits</t>
  </si>
  <si>
    <t>Other:  Temporary Staff/Contracted Staff</t>
  </si>
  <si>
    <t>Subcontracts</t>
  </si>
  <si>
    <t>Subtotal</t>
  </si>
  <si>
    <t>Facility Expenses</t>
  </si>
  <si>
    <t>General Supplies (NOT capital items)</t>
  </si>
  <si>
    <t>Other Operating Expenses (NOT capital items)</t>
  </si>
  <si>
    <t xml:space="preserve"> </t>
  </si>
  <si>
    <t>Total Project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</si>
  <si>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</si>
  <si>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Admendments, Adjustments, Correction</t>
  </si>
  <si>
    <t>Date</t>
  </si>
  <si>
    <t>Amount</t>
  </si>
  <si>
    <t>Notes</t>
  </si>
  <si>
    <t>Prepared by (print):</t>
  </si>
  <si>
    <t>Authorized by (print):</t>
  </si>
  <si>
    <t>Authorized Signatory:</t>
  </si>
  <si>
    <t>Date:</t>
  </si>
  <si>
    <t>Community Health Grant Monthly Expense Report</t>
  </si>
  <si>
    <t>**No changes can be made once payment has been approved**
Please contact contract monitor for changes.</t>
  </si>
  <si>
    <t>Total Approved Budget</t>
  </si>
  <si>
    <r>
      <rPr>
        <b/>
        <sz val="11"/>
        <color theme="1"/>
        <rFont val="Calibri"/>
        <family val="2"/>
        <scheme val="minor"/>
      </rPr>
      <t>Notes</t>
    </r>
    <r>
      <rPr>
        <sz val="11"/>
        <color theme="1"/>
        <rFont val="Calibri"/>
        <family val="2"/>
        <scheme val="minor"/>
      </rPr>
      <t xml:space="preserve"> (i.e., 3 pay periods, need for adjustments)</t>
    </r>
  </si>
  <si>
    <t>July Total Expenses</t>
  </si>
  <si>
    <t xml:space="preserve">Year-To-Date </t>
  </si>
  <si>
    <r>
      <t xml:space="preserve">Adjustment </t>
    </r>
    <r>
      <rPr>
        <b/>
        <sz val="9"/>
        <color theme="0"/>
        <rFont val="Arial"/>
        <family val="2"/>
      </rPr>
      <t>(ORH Use Only)</t>
    </r>
  </si>
  <si>
    <t>Adjustments</t>
  </si>
  <si>
    <t>Total Salaries</t>
  </si>
  <si>
    <t>Fringe Benefits</t>
  </si>
  <si>
    <t>Other:  Subcontracted Staff</t>
  </si>
  <si>
    <t>Total Temporary/Contracted Salaries</t>
  </si>
  <si>
    <t>Total Operational Expenses</t>
  </si>
  <si>
    <t>**Capital Equipment Expenses are only allowed in Year 1 and will be deducted from Year 2 and 3 allocations**</t>
  </si>
  <si>
    <t>Total Capital Expenses</t>
  </si>
  <si>
    <t>TOTAL BUDGET</t>
  </si>
  <si>
    <t>August Total Expenses</t>
  </si>
  <si>
    <t>September Total Expenses</t>
  </si>
  <si>
    <t>October Total Expenses</t>
  </si>
  <si>
    <t>November Total Expenses</t>
  </si>
  <si>
    <t>December Total Expenses</t>
  </si>
  <si>
    <t>January Total Expenses</t>
  </si>
  <si>
    <t>February Total Expenses</t>
  </si>
  <si>
    <t>March Total Expenses</t>
  </si>
  <si>
    <t>Other:  Suncontracted Staff</t>
  </si>
  <si>
    <t>April Total Expenses</t>
  </si>
  <si>
    <t>May Total Expenses</t>
  </si>
  <si>
    <t>May</t>
  </si>
  <si>
    <t>June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</si>
</sst>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_(&quot;$&quot;* #,##0_);_(&quot;$&quot;* \(#,##0\);_(&quot;$&quot;* &quot;-&quot;??_);_(@_)"/>
    <numFmt numFmtId="168" formatCode="&quot;$&quot;#,##0.00_);\(&quot;$&quot;#,##0.00\);;@"/>
    <numFmt numFmtId="169" formatCode="0.000"/>
  </numFmts>
  <fonts count="34">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1"/>
      <color rgb="FFFF0000"/>
      <name val="Arial"/>
      <family val="2"/>
    </font>
    <font>
      <b/>
      <sz val="12"/>
      <color theme="1"/>
      <name val="Arial"/>
      <family val="2"/>
    </font>
    <font>
      <sz val="11"/>
      <name val="Calibri"/>
      <family val="2"/>
    </font>
    <font>
      <b/>
      <sz val="11"/>
      <color rgb="FF000000"/>
      <name val="Arial"/>
      <family val="2"/>
    </font>
    <font>
      <b/>
      <u/>
      <sz val="11"/>
      <name val="Arial"/>
      <family val="2"/>
    </font>
    <font>
      <b/>
      <sz val="8"/>
      <name val="Arial"/>
      <family val="2"/>
    </font>
  </fonts>
  <fills count="16">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1" tint="0.34998626667073579"/>
        <bgColor indexed="64"/>
      </patternFill>
    </fill>
    <fill>
      <patternFill patternType="solid">
        <fgColor rgb="FFE7E6E6"/>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cellStyleXfs>
  <cellXfs count="499">
    <xf numFmtId="0" fontId="0" fillId="0" borderId="0" xfId="0"/>
    <xf numFmtId="164" fontId="0" fillId="0" borderId="0" xfId="0" applyNumberFormat="1"/>
    <xf numFmtId="166" fontId="0" fillId="0" borderId="0" xfId="0" applyNumberFormat="1"/>
    <xf numFmtId="166" fontId="8" fillId="0" borderId="10" xfId="2" applyNumberFormat="1" applyFont="1" applyBorder="1" applyProtection="1"/>
    <xf numFmtId="4" fontId="8" fillId="0" borderId="10" xfId="2" applyNumberFormat="1" applyFont="1" applyBorder="1"/>
    <xf numFmtId="0" fontId="8" fillId="0" borderId="0" xfId="2" applyFont="1" applyBorder="1" applyProtection="1"/>
    <xf numFmtId="166" fontId="8" fillId="0" borderId="0" xfId="2" applyNumberFormat="1" applyFont="1" applyBorder="1" applyProtection="1"/>
    <xf numFmtId="4" fontId="8" fillId="0" borderId="0" xfId="2" applyNumberFormat="1" applyFont="1" applyBorder="1"/>
    <xf numFmtId="4" fontId="8" fillId="0" borderId="10" xfId="2" applyNumberFormat="1" applyFont="1" applyBorder="1" applyProtection="1"/>
    <xf numFmtId="164" fontId="8" fillId="0" borderId="10" xfId="2" applyNumberFormat="1" applyFont="1" applyFill="1" applyBorder="1" applyAlignment="1" applyProtection="1">
      <alignment horizontal="right" wrapText="1"/>
    </xf>
    <xf numFmtId="0" fontId="12" fillId="0" borderId="0" xfId="0" applyFont="1"/>
    <xf numFmtId="0" fontId="12" fillId="0" borderId="10" xfId="4" applyFont="1" applyBorder="1" applyAlignment="1" applyProtection="1">
      <alignment horizontal="left"/>
    </xf>
    <xf numFmtId="0" fontId="12" fillId="0" borderId="10" xfId="4" applyFont="1" applyFill="1" applyBorder="1" applyAlignment="1" applyProtection="1">
      <alignment horizontal="left"/>
    </xf>
    <xf numFmtId="166" fontId="15" fillId="4" borderId="0" xfId="5" applyNumberFormat="1" applyFont="1" applyFill="1" applyBorder="1" applyAlignment="1" applyProtection="1">
      <alignment horizontal="center" wrapText="1"/>
    </xf>
    <xf numFmtId="0" fontId="15" fillId="4" borderId="0" xfId="0" applyFont="1" applyFill="1" applyBorder="1"/>
    <xf numFmtId="0" fontId="15" fillId="4" borderId="0" xfId="0" applyFont="1" applyFill="1"/>
    <xf numFmtId="164" fontId="15" fillId="4" borderId="7" xfId="5" applyNumberFormat="1" applyFont="1" applyFill="1" applyBorder="1" applyAlignment="1" applyProtection="1">
      <alignment horizontal="center" wrapText="1"/>
    </xf>
    <xf numFmtId="164" fontId="15"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4" fontId="7" fillId="4" borderId="10" xfId="6" applyNumberFormat="1" applyFont="1" applyFill="1" applyBorder="1" applyProtection="1"/>
    <xf numFmtId="4" fontId="7" fillId="4" borderId="10" xfId="2" applyNumberFormat="1" applyFont="1" applyFill="1" applyBorder="1" applyProtection="1"/>
    <xf numFmtId="166" fontId="11" fillId="4" borderId="10" xfId="5" applyNumberFormat="1" applyFont="1" applyFill="1" applyBorder="1" applyAlignment="1" applyProtection="1">
      <alignment horizontal="right"/>
    </xf>
    <xf numFmtId="0" fontId="12" fillId="4" borderId="0" xfId="0" applyFont="1" applyFill="1"/>
    <xf numFmtId="164" fontId="8" fillId="4" borderId="10" xfId="5" applyNumberFormat="1" applyFont="1" applyFill="1" applyBorder="1" applyAlignment="1" applyProtection="1">
      <alignment horizontal="right" wrapText="1"/>
    </xf>
    <xf numFmtId="166" fontId="9" fillId="4" borderId="10" xfId="5" applyNumberFormat="1" applyFont="1" applyFill="1" applyBorder="1" applyAlignment="1" applyProtection="1">
      <alignment horizontal="right" wrapText="1"/>
    </xf>
    <xf numFmtId="164" fontId="9"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0" fontId="11" fillId="0" borderId="10" xfId="5" applyNumberFormat="1" applyFont="1" applyFill="1" applyBorder="1" applyAlignment="1" applyProtection="1">
      <alignment horizontal="right"/>
    </xf>
    <xf numFmtId="164" fontId="13" fillId="4" borderId="10" xfId="4" applyNumberFormat="1" applyFont="1" applyFill="1" applyBorder="1" applyAlignment="1" applyProtection="1">
      <alignment horizontal="right"/>
    </xf>
    <xf numFmtId="164" fontId="12" fillId="0" borderId="10" xfId="0" applyNumberFormat="1" applyFont="1" applyBorder="1" applyAlignment="1">
      <alignment horizontal="right"/>
    </xf>
    <xf numFmtId="164" fontId="9"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166" fontId="7" fillId="0" borderId="10" xfId="2" applyNumberFormat="1" applyFont="1" applyBorder="1" applyAlignment="1">
      <alignment horizontal="right" wrapText="1"/>
    </xf>
    <xf numFmtId="0" fontId="3" fillId="0" borderId="0" xfId="10"/>
    <xf numFmtId="3" fontId="3" fillId="0" borderId="0" xfId="10" applyNumberFormat="1"/>
    <xf numFmtId="0" fontId="8" fillId="0" borderId="0" xfId="10" applyFont="1" applyAlignment="1">
      <alignment vertical="top" wrapText="1"/>
    </xf>
    <xf numFmtId="3" fontId="3" fillId="0" borderId="0" xfId="10" applyNumberFormat="1" applyFill="1"/>
    <xf numFmtId="0" fontId="7" fillId="0" borderId="0" xfId="10" applyFont="1" applyAlignment="1" applyProtection="1">
      <alignment vertical="top" wrapText="1"/>
    </xf>
    <xf numFmtId="0" fontId="10" fillId="0" borderId="0" xfId="10" applyFont="1"/>
    <xf numFmtId="0" fontId="0" fillId="0" borderId="0" xfId="0" applyBorder="1"/>
    <xf numFmtId="0" fontId="12" fillId="0" borderId="11" xfId="4" applyFont="1" applyFill="1" applyBorder="1" applyAlignment="1" applyProtection="1">
      <alignment horizontal="left"/>
    </xf>
    <xf numFmtId="0" fontId="20" fillId="0" borderId="0" xfId="4" applyFont="1" applyFill="1" applyAlignment="1" applyProtection="1">
      <protection locked="0"/>
    </xf>
    <xf numFmtId="1" fontId="8" fillId="4" borderId="6" xfId="2" applyNumberFormat="1" applyFont="1" applyFill="1" applyBorder="1" applyAlignment="1" applyProtection="1">
      <alignment horizontal="right"/>
    </xf>
    <xf numFmtId="0" fontId="8" fillId="0" borderId="4" xfId="2" applyFont="1" applyBorder="1" applyAlignment="1" applyProtection="1">
      <alignment horizontal="right"/>
    </xf>
    <xf numFmtId="1" fontId="8" fillId="4" borderId="6" xfId="2" applyNumberFormat="1" applyFont="1" applyFill="1" applyBorder="1" applyAlignment="1" applyProtection="1">
      <alignment horizontal="right"/>
      <protection locked="0"/>
    </xf>
    <xf numFmtId="0" fontId="8" fillId="4" borderId="4" xfId="2" applyFont="1" applyFill="1" applyBorder="1" applyAlignment="1" applyProtection="1">
      <alignment horizontal="right" wrapText="1"/>
    </xf>
    <xf numFmtId="0" fontId="12" fillId="0" borderId="15" xfId="4" applyFont="1" applyFill="1" applyBorder="1" applyAlignment="1" applyProtection="1">
      <alignment horizontal="left"/>
    </xf>
    <xf numFmtId="166" fontId="11" fillId="4" borderId="15" xfId="5" applyNumberFormat="1" applyFont="1" applyFill="1" applyBorder="1" applyAlignment="1" applyProtection="1">
      <alignment horizontal="right"/>
    </xf>
    <xf numFmtId="0" fontId="13" fillId="0" borderId="6" xfId="4" applyFont="1" applyBorder="1" applyAlignment="1" applyProtection="1">
      <alignment horizontal="right"/>
    </xf>
    <xf numFmtId="0" fontId="9" fillId="4" borderId="4" xfId="4" applyFont="1" applyFill="1" applyBorder="1" applyAlignment="1" applyProtection="1">
      <alignment horizontal="right" wrapText="1"/>
      <protection locked="0"/>
    </xf>
    <xf numFmtId="0" fontId="14" fillId="4" borderId="0" xfId="4" applyFont="1" applyFill="1" applyBorder="1" applyAlignment="1" applyProtection="1">
      <alignment horizontal="right" wrapText="1"/>
      <protection locked="0"/>
    </xf>
    <xf numFmtId="0" fontId="11" fillId="0" borderId="15" xfId="5" applyNumberFormat="1" applyFont="1" applyFill="1" applyBorder="1" applyAlignment="1" applyProtection="1">
      <alignment horizontal="right"/>
    </xf>
    <xf numFmtId="0" fontId="9" fillId="0" borderId="6" xfId="5" applyNumberFormat="1" applyFont="1" applyFill="1" applyBorder="1" applyAlignment="1" applyProtection="1">
      <alignment horizontal="right"/>
    </xf>
    <xf numFmtId="0" fontId="9" fillId="4" borderId="4" xfId="4" applyFont="1" applyFill="1" applyBorder="1" applyAlignment="1" applyProtection="1">
      <alignment horizontal="right"/>
      <protection locked="0"/>
    </xf>
    <xf numFmtId="0" fontId="13" fillId="4" borderId="6" xfId="4" applyFont="1" applyFill="1" applyBorder="1" applyAlignment="1" applyProtection="1">
      <alignment horizontal="right"/>
    </xf>
    <xf numFmtId="0" fontId="8" fillId="0" borderId="4" xfId="2" applyFont="1" applyFill="1" applyBorder="1" applyAlignment="1" applyProtection="1">
      <alignment horizontal="right" wrapText="1"/>
    </xf>
    <xf numFmtId="49" fontId="7" fillId="0" borderId="10" xfId="2" applyNumberFormat="1" applyFont="1" applyBorder="1"/>
    <xf numFmtId="0" fontId="16" fillId="0" borderId="0" xfId="0" applyFont="1" applyAlignment="1">
      <alignment wrapText="1"/>
    </xf>
    <xf numFmtId="0" fontId="8" fillId="4" borderId="0" xfId="2" applyFont="1" applyFill="1" applyBorder="1" applyAlignment="1" applyProtection="1">
      <alignment horizontal="right"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Alignment="1" applyProtection="1">
      <alignment horizontal="right" wrapText="1"/>
      <protection locked="0"/>
    </xf>
    <xf numFmtId="0" fontId="20" fillId="4" borderId="0" xfId="4" applyFont="1" applyFill="1" applyBorder="1" applyAlignment="1" applyProtection="1">
      <protection locked="0"/>
    </xf>
    <xf numFmtId="164" fontId="0" fillId="0" borderId="0" xfId="0" applyNumberFormat="1" applyBorder="1"/>
    <xf numFmtId="166" fontId="7" fillId="6" borderId="10" xfId="2" applyNumberFormat="1" applyFont="1" applyFill="1" applyBorder="1" applyProtection="1"/>
    <xf numFmtId="4" fontId="7" fillId="6" borderId="12" xfId="6" applyNumberFormat="1" applyFont="1" applyFill="1" applyBorder="1" applyProtection="1"/>
    <xf numFmtId="4" fontId="7" fillId="6" borderId="12" xfId="2" applyNumberFormat="1" applyFont="1" applyFill="1" applyBorder="1" applyProtection="1"/>
    <xf numFmtId="166" fontId="11" fillId="6" borderId="10" xfId="5" applyNumberFormat="1" applyFont="1" applyFill="1" applyBorder="1" applyAlignment="1" applyProtection="1">
      <alignment horizontal="right"/>
    </xf>
    <xf numFmtId="164" fontId="8" fillId="4" borderId="15" xfId="5" applyNumberFormat="1" applyFont="1" applyFill="1" applyBorder="1" applyAlignment="1" applyProtection="1">
      <alignment horizontal="right" wrapText="1"/>
    </xf>
    <xf numFmtId="164" fontId="13" fillId="0" borderId="15" xfId="0" applyNumberFormat="1" applyFont="1" applyBorder="1" applyAlignment="1">
      <alignment horizontal="right"/>
    </xf>
    <xf numFmtId="164" fontId="12" fillId="6" borderId="12" xfId="0" applyNumberFormat="1" applyFont="1" applyFill="1" applyBorder="1" applyAlignment="1">
      <alignment horizontal="right"/>
    </xf>
    <xf numFmtId="2" fontId="7" fillId="0" borderId="10" xfId="2" applyNumberFormat="1" applyFont="1" applyBorder="1"/>
    <xf numFmtId="0" fontId="12" fillId="0" borderId="0" xfId="0" applyFont="1" applyBorder="1"/>
    <xf numFmtId="164" fontId="11" fillId="4" borderId="10" xfId="5" applyNumberFormat="1" applyFont="1" applyFill="1" applyBorder="1" applyAlignment="1" applyProtection="1">
      <alignment horizontal="right"/>
    </xf>
    <xf numFmtId="166" fontId="7" fillId="4" borderId="10" xfId="2" applyNumberFormat="1" applyFont="1" applyFill="1" applyBorder="1" applyAlignment="1" applyProtection="1">
      <alignment horizontal="right"/>
    </xf>
    <xf numFmtId="164" fontId="11" fillId="6" borderId="12" xfId="5" applyNumberFormat="1" applyFont="1" applyFill="1" applyBorder="1" applyAlignment="1" applyProtection="1">
      <alignment horizontal="right"/>
    </xf>
    <xf numFmtId="166" fontId="7" fillId="6" borderId="12" xfId="2" applyNumberFormat="1" applyFont="1" applyFill="1" applyBorder="1" applyAlignment="1" applyProtection="1">
      <alignment horizontal="right"/>
    </xf>
    <xf numFmtId="0" fontId="12" fillId="0" borderId="0" xfId="0" applyFont="1" applyProtection="1"/>
    <xf numFmtId="0" fontId="0" fillId="0" borderId="2" xfId="0" applyBorder="1" applyProtection="1"/>
    <xf numFmtId="0" fontId="0" fillId="0" borderId="0" xfId="0" applyProtection="1"/>
    <xf numFmtId="0" fontId="12" fillId="0" borderId="10" xfId="0" applyFont="1" applyBorder="1" applyProtection="1"/>
    <xf numFmtId="164" fontId="12" fillId="0" borderId="10" xfId="0" applyNumberFormat="1" applyFont="1" applyBorder="1" applyAlignment="1" applyProtection="1">
      <alignment horizontal="right"/>
    </xf>
    <xf numFmtId="0" fontId="12" fillId="6" borderId="10" xfId="0" applyFont="1" applyFill="1" applyBorder="1" applyAlignment="1" applyProtection="1">
      <alignment horizontal="right"/>
    </xf>
    <xf numFmtId="164" fontId="12" fillId="0" borderId="15" xfId="0" applyNumberFormat="1" applyFont="1" applyBorder="1" applyAlignment="1" applyProtection="1">
      <alignment horizontal="right"/>
    </xf>
    <xf numFmtId="164" fontId="12" fillId="6" borderId="12" xfId="0" applyNumberFormat="1" applyFont="1" applyFill="1" applyBorder="1" applyAlignment="1" applyProtection="1">
      <alignment horizontal="right"/>
    </xf>
    <xf numFmtId="164" fontId="13" fillId="0" borderId="14" xfId="0" applyNumberFormat="1" applyFont="1" applyBorder="1" applyAlignment="1" applyProtection="1">
      <alignment horizontal="right"/>
    </xf>
    <xf numFmtId="164" fontId="13" fillId="0" borderId="15"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1"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16" fillId="0" borderId="0" xfId="0" applyFont="1" applyAlignment="1" applyProtection="1">
      <alignment wrapText="1"/>
    </xf>
    <xf numFmtId="0" fontId="0" fillId="0" borderId="0" xfId="0" applyBorder="1" applyProtection="1"/>
    <xf numFmtId="0" fontId="20" fillId="4" borderId="0" xfId="4" applyFont="1" applyFill="1" applyBorder="1" applyAlignment="1" applyProtection="1"/>
    <xf numFmtId="0" fontId="20" fillId="0" borderId="0" xfId="4" applyFont="1" applyFill="1" applyBorder="1" applyAlignment="1" applyProtection="1"/>
    <xf numFmtId="0" fontId="20" fillId="0" borderId="0" xfId="4" applyFont="1" applyFill="1" applyAlignment="1" applyProtection="1"/>
    <xf numFmtId="164" fontId="0" fillId="0" borderId="0" xfId="0" applyNumberFormat="1" applyBorder="1" applyProtection="1"/>
    <xf numFmtId="49" fontId="7" fillId="0" borderId="10" xfId="2" applyNumberFormat="1" applyFont="1" applyBorder="1" applyProtection="1"/>
    <xf numFmtId="166" fontId="7" fillId="0" borderId="10" xfId="2" applyNumberFormat="1" applyFont="1" applyBorder="1" applyAlignment="1" applyProtection="1">
      <alignment horizontal="right" wrapText="1"/>
    </xf>
    <xf numFmtId="2" fontId="7" fillId="0" borderId="10" xfId="2" applyNumberFormat="1" applyFont="1" applyBorder="1" applyProtection="1"/>
    <xf numFmtId="166" fontId="7" fillId="6" borderId="10" xfId="2" applyNumberFormat="1" applyFont="1" applyFill="1" applyBorder="1" applyAlignment="1" applyProtection="1">
      <alignment horizontal="right" wrapText="1"/>
    </xf>
    <xf numFmtId="4" fontId="8" fillId="0" borderId="0" xfId="2" applyNumberFormat="1" applyFont="1" applyBorder="1" applyProtection="1"/>
    <xf numFmtId="0" fontId="12" fillId="4" borderId="0" xfId="0" applyFont="1" applyFill="1" applyProtection="1"/>
    <xf numFmtId="0" fontId="0" fillId="4" borderId="0" xfId="0" applyFill="1" applyBorder="1" applyProtection="1"/>
    <xf numFmtId="0" fontId="13" fillId="4" borderId="0" xfId="0" applyFont="1" applyFill="1" applyBorder="1" applyAlignment="1" applyProtection="1">
      <alignment horizontal="center"/>
    </xf>
    <xf numFmtId="0" fontId="12" fillId="0" borderId="0" xfId="0" applyFont="1" applyBorder="1" applyProtection="1"/>
    <xf numFmtId="0" fontId="15" fillId="4" borderId="0" xfId="0" applyFont="1" applyFill="1" applyProtection="1"/>
    <xf numFmtId="0" fontId="9" fillId="4" borderId="4" xfId="4" applyFont="1" applyFill="1" applyBorder="1" applyAlignment="1" applyProtection="1">
      <alignment horizontal="right" wrapText="1"/>
    </xf>
    <xf numFmtId="0" fontId="14" fillId="4" borderId="0" xfId="4" applyFont="1" applyFill="1" applyBorder="1" applyAlignment="1" applyProtection="1">
      <alignment horizontal="right" wrapText="1"/>
    </xf>
    <xf numFmtId="0" fontId="15" fillId="4" borderId="0" xfId="0" applyFont="1" applyFill="1" applyBorder="1" applyProtection="1"/>
    <xf numFmtId="0" fontId="0" fillId="6" borderId="13" xfId="0" applyFill="1" applyBorder="1" applyProtection="1"/>
    <xf numFmtId="0" fontId="9" fillId="4" borderId="4" xfId="4" applyFont="1" applyFill="1" applyBorder="1" applyAlignment="1" applyProtection="1">
      <alignment horizontal="right"/>
    </xf>
    <xf numFmtId="0" fontId="22" fillId="7" borderId="10" xfId="0" applyFont="1" applyFill="1" applyBorder="1" applyAlignment="1" applyProtection="1">
      <alignment horizontal="right"/>
    </xf>
    <xf numFmtId="0" fontId="14" fillId="8" borderId="10" xfId="2" applyFont="1" applyFill="1" applyBorder="1" applyAlignment="1" applyProtection="1">
      <alignment horizontal="center" wrapText="1"/>
    </xf>
    <xf numFmtId="0" fontId="14" fillId="8" borderId="10" xfId="0" applyFont="1" applyFill="1" applyBorder="1" applyAlignment="1" applyProtection="1">
      <alignment horizontal="center" wrapText="1"/>
    </xf>
    <xf numFmtId="0" fontId="14" fillId="8" borderId="10" xfId="4" applyFont="1" applyFill="1" applyBorder="1" applyAlignment="1" applyProtection="1">
      <alignment horizontal="center" wrapText="1"/>
    </xf>
    <xf numFmtId="165" fontId="14" fillId="8" borderId="10" xfId="5" applyNumberFormat="1" applyFont="1" applyFill="1" applyBorder="1" applyAlignment="1" applyProtection="1">
      <alignment horizontal="center" wrapText="1"/>
    </xf>
    <xf numFmtId="0" fontId="23" fillId="8" borderId="17" xfId="4" applyFont="1" applyFill="1" applyBorder="1" applyAlignment="1" applyProtection="1"/>
    <xf numFmtId="166" fontId="15" fillId="8" borderId="18" xfId="5" applyNumberFormat="1" applyFont="1" applyFill="1" applyBorder="1" applyAlignment="1" applyProtection="1"/>
    <xf numFmtId="166" fontId="15" fillId="8" borderId="19" xfId="5" applyNumberFormat="1" applyFont="1" applyFill="1" applyBorder="1" applyAlignment="1" applyProtection="1"/>
    <xf numFmtId="0" fontId="23" fillId="8" borderId="16" xfId="4" applyFont="1" applyFill="1" applyBorder="1" applyAlignment="1" applyProtection="1">
      <alignment horizontal="left"/>
    </xf>
    <xf numFmtId="0" fontId="23" fillId="8" borderId="17" xfId="4" applyFont="1" applyFill="1" applyBorder="1" applyAlignment="1" applyProtection="1">
      <alignment horizontal="left"/>
    </xf>
    <xf numFmtId="0" fontId="14" fillId="8" borderId="18" xfId="2" applyFont="1" applyFill="1" applyBorder="1" applyAlignment="1" applyProtection="1">
      <alignment horizontal="left" wrapText="1"/>
    </xf>
    <xf numFmtId="0" fontId="14" fillId="8" borderId="19"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4" fontId="7" fillId="9" borderId="10" xfId="2" applyNumberFormat="1" applyFont="1" applyFill="1" applyBorder="1" applyProtection="1">
      <protection locked="0"/>
    </xf>
    <xf numFmtId="4" fontId="7" fillId="9" borderId="10" xfId="6" applyNumberFormat="1" applyFont="1" applyFill="1" applyBorder="1" applyProtection="1">
      <protection locked="0"/>
    </xf>
    <xf numFmtId="164" fontId="11" fillId="9" borderId="10" xfId="5" applyNumberFormat="1" applyFont="1" applyFill="1" applyBorder="1" applyAlignment="1" applyProtection="1">
      <alignment horizontal="right"/>
      <protection locked="0"/>
    </xf>
    <xf numFmtId="164" fontId="11" fillId="9" borderId="11" xfId="5" applyNumberFormat="1" applyFont="1" applyFill="1" applyBorder="1" applyAlignment="1" applyProtection="1">
      <alignment horizontal="right"/>
      <protection locked="0"/>
    </xf>
    <xf numFmtId="164" fontId="11" fillId="9" borderId="15" xfId="5" applyNumberFormat="1" applyFont="1" applyFill="1" applyBorder="1" applyAlignment="1" applyProtection="1">
      <alignment horizontal="right"/>
      <protection locked="0"/>
    </xf>
    <xf numFmtId="0" fontId="3" fillId="0" borderId="0" xfId="10"/>
    <xf numFmtId="0" fontId="7" fillId="0" borderId="0" xfId="10" applyFont="1" applyAlignment="1">
      <alignment vertical="top"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3" fillId="8" borderId="16" xfId="4" applyFont="1" applyFill="1" applyBorder="1" applyAlignment="1" applyProtection="1"/>
    <xf numFmtId="166" fontId="18" fillId="12" borderId="10" xfId="0" applyNumberFormat="1" applyFont="1" applyFill="1" applyBorder="1" applyProtection="1"/>
    <xf numFmtId="164" fontId="18" fillId="12" borderId="10" xfId="0" applyNumberFormat="1" applyFont="1" applyFill="1" applyBorder="1" applyProtection="1"/>
    <xf numFmtId="9" fontId="18" fillId="12" borderId="10" xfId="1" applyNumberFormat="1" applyFont="1" applyFill="1" applyBorder="1" applyProtection="1"/>
    <xf numFmtId="0" fontId="22" fillId="7" borderId="10" xfId="0" applyFont="1" applyFill="1" applyBorder="1" applyAlignment="1">
      <alignment horizontal="right"/>
    </xf>
    <xf numFmtId="166" fontId="18" fillId="12" borderId="10" xfId="0" applyNumberFormat="1" applyFont="1" applyFill="1" applyBorder="1"/>
    <xf numFmtId="164" fontId="18" fillId="12" borderId="10" xfId="0" applyNumberFormat="1" applyFont="1" applyFill="1" applyBorder="1"/>
    <xf numFmtId="9" fontId="18" fillId="12" borderId="10" xfId="1" applyNumberFormat="1" applyFont="1" applyFill="1" applyBorder="1"/>
    <xf numFmtId="164" fontId="7" fillId="9" borderId="10" xfId="2" applyNumberFormat="1" applyFont="1" applyFill="1" applyBorder="1" applyAlignment="1">
      <alignment horizontal="right" wrapText="1"/>
    </xf>
    <xf numFmtId="0" fontId="0" fillId="0" borderId="20" xfId="0" applyBorder="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1" xfId="0" applyBorder="1" applyProtection="1"/>
    <xf numFmtId="0" fontId="0" fillId="0" borderId="20" xfId="0" applyBorder="1" applyProtection="1"/>
    <xf numFmtId="0" fontId="20" fillId="4" borderId="21" xfId="4" applyFont="1" applyFill="1" applyBorder="1" applyAlignment="1" applyProtection="1"/>
    <xf numFmtId="0" fontId="7" fillId="0" borderId="0" xfId="2" applyFont="1" applyBorder="1" applyProtection="1"/>
    <xf numFmtId="165" fontId="14" fillId="8" borderId="38" xfId="5" applyNumberFormat="1" applyFont="1" applyFill="1" applyBorder="1" applyAlignment="1" applyProtection="1">
      <alignment horizontal="center" wrapText="1"/>
    </xf>
    <xf numFmtId="9" fontId="12" fillId="0" borderId="38" xfId="1" applyFont="1" applyBorder="1" applyAlignment="1" applyProtection="1">
      <alignment horizontal="right"/>
    </xf>
    <xf numFmtId="9" fontId="12" fillId="6" borderId="39" xfId="1" applyFont="1" applyFill="1" applyBorder="1" applyProtection="1"/>
    <xf numFmtId="9" fontId="13" fillId="0" borderId="38" xfId="1" applyFont="1" applyBorder="1" applyProtection="1"/>
    <xf numFmtId="9" fontId="13" fillId="0" borderId="21" xfId="1" applyFont="1" applyBorder="1" applyProtection="1"/>
    <xf numFmtId="0" fontId="12" fillId="0" borderId="20" xfId="0" applyFont="1" applyBorder="1" applyProtection="1"/>
    <xf numFmtId="9" fontId="12" fillId="0" borderId="38" xfId="0" applyNumberFormat="1" applyFont="1" applyBorder="1" applyAlignment="1" applyProtection="1">
      <alignment horizontal="right"/>
    </xf>
    <xf numFmtId="0" fontId="12" fillId="4" borderId="20" xfId="0" applyFont="1" applyFill="1" applyBorder="1" applyProtection="1"/>
    <xf numFmtId="10" fontId="12" fillId="6" borderId="38" xfId="0" applyNumberFormat="1" applyFont="1" applyFill="1" applyBorder="1" applyAlignment="1" applyProtection="1">
      <alignment horizontal="right"/>
    </xf>
    <xf numFmtId="9" fontId="13" fillId="0" borderId="40" xfId="1" applyNumberFormat="1" applyFont="1" applyBorder="1" applyProtection="1"/>
    <xf numFmtId="9" fontId="12" fillId="0" borderId="41" xfId="0" applyNumberFormat="1" applyFont="1" applyBorder="1" applyAlignment="1" applyProtection="1">
      <alignment horizontal="right"/>
    </xf>
    <xf numFmtId="166" fontId="15" fillId="8" borderId="29" xfId="5" applyNumberFormat="1" applyFont="1" applyFill="1" applyBorder="1" applyAlignment="1" applyProtection="1"/>
    <xf numFmtId="9" fontId="12" fillId="0" borderId="40" xfId="0" applyNumberFormat="1" applyFont="1" applyBorder="1" applyAlignment="1" applyProtection="1">
      <alignment horizontal="right"/>
    </xf>
    <xf numFmtId="0" fontId="14" fillId="8" borderId="29" xfId="2" applyFont="1" applyFill="1" applyBorder="1" applyAlignment="1" applyProtection="1">
      <alignment horizontal="left" wrapText="1"/>
    </xf>
    <xf numFmtId="10" fontId="12" fillId="6" borderId="39" xfId="0" applyNumberFormat="1" applyFont="1" applyFill="1" applyBorder="1" applyAlignment="1" applyProtection="1">
      <alignment horizontal="right"/>
    </xf>
    <xf numFmtId="9" fontId="13" fillId="0" borderId="40" xfId="0" applyNumberFormat="1" applyFont="1" applyBorder="1" applyAlignment="1" applyProtection="1">
      <alignment horizontal="right"/>
    </xf>
    <xf numFmtId="0" fontId="15" fillId="4" borderId="20" xfId="0" applyFont="1" applyFill="1" applyBorder="1" applyProtection="1"/>
    <xf numFmtId="0" fontId="15" fillId="4" borderId="21" xfId="0" applyFont="1" applyFill="1" applyBorder="1" applyProtection="1"/>
    <xf numFmtId="10" fontId="12" fillId="0" borderId="38" xfId="0" applyNumberFormat="1" applyFont="1" applyBorder="1" applyAlignment="1" applyProtection="1">
      <alignment horizontal="right"/>
    </xf>
    <xf numFmtId="0" fontId="0" fillId="0" borderId="26" xfId="0" applyBorder="1" applyProtection="1"/>
    <xf numFmtId="0" fontId="22" fillId="7" borderId="42" xfId="0" applyFont="1" applyFill="1" applyBorder="1" applyAlignment="1" applyProtection="1">
      <alignment horizontal="right"/>
    </xf>
    <xf numFmtId="166" fontId="17" fillId="12" borderId="42" xfId="0" applyNumberFormat="1" applyFont="1" applyFill="1" applyBorder="1" applyProtection="1"/>
    <xf numFmtId="164" fontId="0" fillId="0" borderId="27" xfId="0" applyNumberFormat="1" applyBorder="1" applyProtection="1"/>
    <xf numFmtId="0" fontId="0" fillId="0" borderId="27" xfId="0" applyBorder="1" applyProtection="1"/>
    <xf numFmtId="0" fontId="0" fillId="0" borderId="28" xfId="0" applyBorder="1" applyProtection="1"/>
    <xf numFmtId="0" fontId="4" fillId="0" borderId="20" xfId="4" applyFont="1" applyFill="1" applyBorder="1" applyAlignment="1" applyProtection="1"/>
    <xf numFmtId="0" fontId="0" fillId="0" borderId="0" xfId="0" applyFill="1" applyBorder="1" applyProtection="1"/>
    <xf numFmtId="0" fontId="12" fillId="0" borderId="21" xfId="0" applyFont="1" applyBorder="1" applyProtection="1"/>
    <xf numFmtId="0" fontId="4" fillId="0" borderId="20" xfId="4" applyFont="1" applyFill="1" applyBorder="1" applyAlignment="1" applyProtection="1">
      <protection locked="0"/>
    </xf>
    <xf numFmtId="0" fontId="0" fillId="0" borderId="0" xfId="0" applyFill="1" applyBorder="1"/>
    <xf numFmtId="166" fontId="0" fillId="0" borderId="0" xfId="0" applyNumberFormat="1" applyBorder="1"/>
    <xf numFmtId="0" fontId="0" fillId="0" borderId="21" xfId="0" applyBorder="1"/>
    <xf numFmtId="0" fontId="20" fillId="4" borderId="21" xfId="4" applyFont="1" applyFill="1" applyBorder="1" applyAlignment="1" applyProtection="1">
      <protection locked="0"/>
    </xf>
    <xf numFmtId="0" fontId="12" fillId="0" borderId="20" xfId="0" applyFont="1" applyBorder="1"/>
    <xf numFmtId="0" fontId="7" fillId="0" borderId="0" xfId="2" applyFont="1" applyBorder="1"/>
    <xf numFmtId="0" fontId="12" fillId="0" borderId="21" xfId="0" applyFont="1" applyBorder="1"/>
    <xf numFmtId="0" fontId="0" fillId="0" borderId="20" xfId="0" applyBorder="1" applyProtection="1">
      <protection locked="0"/>
    </xf>
    <xf numFmtId="0" fontId="12" fillId="4" borderId="20" xfId="0" applyFont="1" applyFill="1" applyBorder="1"/>
    <xf numFmtId="0" fontId="15" fillId="4" borderId="20" xfId="0" applyFont="1" applyFill="1" applyBorder="1"/>
    <xf numFmtId="0" fontId="15" fillId="4" borderId="21" xfId="0" applyFont="1" applyFill="1" applyBorder="1"/>
    <xf numFmtId="10" fontId="12" fillId="0" borderId="38" xfId="0" applyNumberFormat="1" applyFont="1" applyBorder="1" applyAlignment="1">
      <alignment horizontal="right"/>
    </xf>
    <xf numFmtId="10" fontId="12" fillId="6" borderId="39" xfId="0" applyNumberFormat="1" applyFont="1" applyFill="1" applyBorder="1" applyAlignment="1">
      <alignment horizontal="right"/>
    </xf>
    <xf numFmtId="9" fontId="13" fillId="0" borderId="40" xfId="0" applyNumberFormat="1" applyFont="1" applyBorder="1" applyAlignment="1">
      <alignment horizontal="right"/>
    </xf>
    <xf numFmtId="0" fontId="8" fillId="0" borderId="0" xfId="10" applyFont="1" applyFill="1" applyAlignment="1">
      <alignment vertical="top" wrapText="1"/>
    </xf>
    <xf numFmtId="167" fontId="8" fillId="0" borderId="0" xfId="12" applyNumberFormat="1" applyFont="1" applyFill="1" applyAlignment="1">
      <alignment vertical="top" wrapText="1"/>
    </xf>
    <xf numFmtId="167" fontId="10" fillId="0" borderId="10" xfId="12" applyNumberFormat="1" applyFont="1" applyBorder="1" applyProtection="1"/>
    <xf numFmtId="0" fontId="14" fillId="14" borderId="10" xfId="2" applyFont="1" applyFill="1" applyBorder="1" applyAlignment="1">
      <alignment horizontal="center" wrapText="1"/>
    </xf>
    <xf numFmtId="165" fontId="14" fillId="14" borderId="10" xfId="5" applyNumberFormat="1" applyFont="1" applyFill="1" applyBorder="1" applyAlignment="1" applyProtection="1">
      <alignment horizontal="center" wrapText="1"/>
      <protection locked="0"/>
    </xf>
    <xf numFmtId="165" fontId="14" fillId="14" borderId="38" xfId="5" applyNumberFormat="1" applyFont="1" applyFill="1" applyBorder="1" applyAlignment="1" applyProtection="1">
      <alignment horizontal="center" wrapText="1"/>
      <protection locked="0"/>
    </xf>
    <xf numFmtId="165" fontId="14" fillId="14" borderId="10" xfId="5" applyNumberFormat="1" applyFont="1" applyFill="1" applyBorder="1" applyAlignment="1" applyProtection="1">
      <alignment horizontal="center" wrapText="1"/>
    </xf>
    <xf numFmtId="165" fontId="14" fillId="14" borderId="38" xfId="5" applyNumberFormat="1" applyFont="1" applyFill="1" applyBorder="1" applyAlignment="1" applyProtection="1">
      <alignment horizontal="center" wrapText="1"/>
    </xf>
    <xf numFmtId="0" fontId="23" fillId="14" borderId="17" xfId="4" applyFont="1" applyFill="1" applyBorder="1" applyAlignment="1" applyProtection="1"/>
    <xf numFmtId="166" fontId="15" fillId="14" borderId="18" xfId="5" applyNumberFormat="1" applyFont="1" applyFill="1" applyBorder="1" applyAlignment="1" applyProtection="1"/>
    <xf numFmtId="166" fontId="15" fillId="14" borderId="19" xfId="5" applyNumberFormat="1" applyFont="1" applyFill="1" applyBorder="1" applyAlignment="1" applyProtection="1"/>
    <xf numFmtId="166" fontId="15" fillId="14" borderId="29" xfId="5" applyNumberFormat="1" applyFont="1" applyFill="1" applyBorder="1" applyAlignment="1" applyProtection="1"/>
    <xf numFmtId="0" fontId="23" fillId="14" borderId="16" xfId="4" applyFont="1" applyFill="1" applyBorder="1" applyAlignment="1" applyProtection="1">
      <alignment horizontal="left"/>
    </xf>
    <xf numFmtId="0" fontId="23" fillId="14" borderId="17" xfId="4" applyFont="1" applyFill="1" applyBorder="1" applyAlignment="1" applyProtection="1">
      <alignment horizontal="left"/>
    </xf>
    <xf numFmtId="0" fontId="14" fillId="14" borderId="18" xfId="2" applyFont="1" applyFill="1" applyBorder="1" applyAlignment="1">
      <alignment horizontal="left" wrapText="1"/>
    </xf>
    <xf numFmtId="0" fontId="14" fillId="14" borderId="19" xfId="2" applyFont="1" applyFill="1" applyBorder="1" applyAlignment="1">
      <alignment horizontal="left" wrapText="1"/>
    </xf>
    <xf numFmtId="0" fontId="14" fillId="14" borderId="19" xfId="2" applyFont="1" applyFill="1" applyBorder="1" applyAlignment="1" applyProtection="1">
      <alignment horizontal="left" wrapText="1"/>
    </xf>
    <xf numFmtId="0" fontId="14" fillId="14" borderId="29" xfId="2" applyFont="1" applyFill="1" applyBorder="1" applyAlignment="1" applyProtection="1">
      <alignment horizontal="left" wrapText="1"/>
    </xf>
    <xf numFmtId="0" fontId="23" fillId="14" borderId="16" xfId="4" applyFont="1" applyFill="1" applyBorder="1" applyAlignment="1" applyProtection="1"/>
    <xf numFmtId="0" fontId="7" fillId="0" borderId="0" xfId="2" applyFont="1" applyProtection="1">
      <protection locked="0"/>
    </xf>
    <xf numFmtId="0" fontId="12" fillId="0" borderId="0" xfId="4" applyFont="1" applyProtection="1"/>
    <xf numFmtId="0" fontId="7" fillId="0" borderId="0" xfId="2" applyFont="1" applyProtection="1"/>
    <xf numFmtId="0" fontId="9" fillId="0" borderId="0" xfId="4" applyFont="1" applyProtection="1"/>
    <xf numFmtId="0" fontId="9" fillId="0" borderId="7" xfId="4" applyFont="1" applyFill="1" applyBorder="1" applyAlignment="1" applyProtection="1">
      <alignment horizontal="center" wrapText="1"/>
    </xf>
    <xf numFmtId="0" fontId="9" fillId="0" borderId="7" xfId="4" applyFont="1" applyFill="1" applyBorder="1" applyAlignment="1" applyProtection="1">
      <alignment horizontal="center"/>
    </xf>
    <xf numFmtId="0" fontId="9" fillId="0" borderId="7" xfId="4" applyFont="1" applyBorder="1" applyAlignment="1" applyProtection="1">
      <alignment horizontal="center"/>
    </xf>
    <xf numFmtId="165" fontId="9" fillId="0" borderId="6" xfId="5" applyNumberFormat="1" applyFont="1" applyBorder="1" applyAlignment="1" applyProtection="1">
      <alignment horizontal="center" wrapText="1"/>
    </xf>
    <xf numFmtId="0" fontId="14" fillId="10" borderId="5" xfId="4" applyFont="1" applyFill="1" applyBorder="1" applyAlignment="1" applyProtection="1">
      <alignment horizontal="left" wrapText="1"/>
    </xf>
    <xf numFmtId="165" fontId="15" fillId="10" borderId="0" xfId="5" applyNumberFormat="1" applyFont="1" applyFill="1" applyBorder="1" applyAlignment="1" applyProtection="1">
      <alignment horizontal="center" wrapText="1"/>
    </xf>
    <xf numFmtId="165" fontId="15" fillId="10" borderId="4" xfId="5" applyNumberFormat="1" applyFont="1" applyFill="1" applyBorder="1" applyAlignment="1" applyProtection="1">
      <alignment horizontal="center" wrapText="1"/>
    </xf>
    <xf numFmtId="9" fontId="11"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27" fillId="0" borderId="5" xfId="4" applyFont="1" applyFill="1" applyBorder="1" applyAlignment="1" applyProtection="1">
      <alignment horizontal="left" wrapText="1"/>
    </xf>
    <xf numFmtId="164" fontId="11" fillId="0" borderId="0" xfId="5" applyNumberFormat="1" applyFont="1" applyFill="1" applyBorder="1" applyAlignment="1" applyProtection="1">
      <alignment horizontal="center" wrapText="1"/>
    </xf>
    <xf numFmtId="9" fontId="11" fillId="0" borderId="4" xfId="3" applyFont="1" applyFill="1" applyBorder="1" applyAlignment="1" applyProtection="1">
      <alignment horizontal="center" wrapText="1"/>
    </xf>
    <xf numFmtId="0" fontId="12" fillId="0" borderId="5" xfId="4" applyFont="1" applyFill="1" applyBorder="1" applyAlignment="1" applyProtection="1">
      <alignment horizontal="left" wrapText="1"/>
    </xf>
    <xf numFmtId="164" fontId="11" fillId="11" borderId="10" xfId="5" applyNumberFormat="1" applyFont="1" applyFill="1" applyBorder="1" applyAlignment="1" applyProtection="1">
      <alignment horizontal="center" wrapText="1"/>
    </xf>
    <xf numFmtId="0" fontId="9" fillId="4" borderId="5" xfId="4" applyFont="1" applyFill="1" applyBorder="1" applyAlignment="1" applyProtection="1">
      <alignment horizontal="right" wrapText="1"/>
    </xf>
    <xf numFmtId="164" fontId="11" fillId="4" borderId="0" xfId="5" applyNumberFormat="1" applyFont="1" applyFill="1" applyBorder="1" applyAlignment="1" applyProtection="1">
      <alignment horizontal="center" wrapText="1"/>
    </xf>
    <xf numFmtId="9" fontId="11" fillId="4" borderId="4" xfId="3" applyFont="1" applyFill="1" applyBorder="1" applyAlignment="1" applyProtection="1">
      <alignment horizontal="center" wrapText="1"/>
    </xf>
    <xf numFmtId="164" fontId="15" fillId="10" borderId="0" xfId="5" applyNumberFormat="1" applyFont="1" applyFill="1" applyBorder="1" applyAlignment="1" applyProtection="1">
      <alignment horizontal="center" wrapText="1"/>
    </xf>
    <xf numFmtId="9" fontId="15" fillId="10" borderId="4" xfId="3" applyFont="1" applyFill="1" applyBorder="1" applyAlignment="1" applyProtection="1">
      <alignment horizontal="center" wrapText="1"/>
    </xf>
    <xf numFmtId="164" fontId="12" fillId="4" borderId="0" xfId="4" applyNumberFormat="1" applyFont="1" applyFill="1" applyBorder="1" applyAlignment="1" applyProtection="1">
      <alignment horizontal="center"/>
    </xf>
    <xf numFmtId="9" fontId="12" fillId="4" borderId="4" xfId="3" applyFont="1" applyFill="1" applyBorder="1" applyAlignment="1" applyProtection="1">
      <alignment horizontal="center"/>
    </xf>
    <xf numFmtId="164" fontId="12" fillId="11" borderId="10" xfId="4" applyNumberFormat="1" applyFont="1" applyFill="1" applyBorder="1" applyAlignment="1" applyProtection="1">
      <alignment horizontal="center"/>
    </xf>
    <xf numFmtId="164" fontId="12" fillId="11" borderId="11" xfId="4" applyNumberFormat="1" applyFont="1" applyFill="1" applyBorder="1" applyAlignment="1" applyProtection="1">
      <alignment horizontal="center"/>
    </xf>
    <xf numFmtId="0" fontId="7" fillId="0" borderId="0" xfId="10" applyFont="1" applyProtection="1"/>
    <xf numFmtId="0" fontId="7" fillId="0" borderId="0" xfId="10" applyFont="1" applyBorder="1" applyAlignment="1" applyProtection="1">
      <alignment vertical="top"/>
    </xf>
    <xf numFmtId="0" fontId="12" fillId="0" borderId="7" xfId="4" applyFont="1" applyFill="1" applyBorder="1" applyAlignment="1" applyProtection="1">
      <alignment vertical="top"/>
      <protection locked="0"/>
    </xf>
    <xf numFmtId="0" fontId="12" fillId="0" borderId="12" xfId="4" applyFont="1" applyFill="1" applyBorder="1" applyAlignment="1" applyProtection="1">
      <alignment vertical="top"/>
      <protection locked="0"/>
    </xf>
    <xf numFmtId="0" fontId="12" fillId="0" borderId="12" xfId="4" applyFont="1" applyFill="1" applyBorder="1" applyAlignment="1" applyProtection="1">
      <alignment horizontal="left"/>
      <protection locked="0"/>
    </xf>
    <xf numFmtId="0" fontId="12" fillId="0" borderId="0" xfId="4" applyFont="1" applyFill="1" applyAlignment="1" applyProtection="1">
      <alignment vertical="top"/>
      <protection locked="0"/>
    </xf>
    <xf numFmtId="0" fontId="12" fillId="0" borderId="2" xfId="4" applyFont="1" applyFill="1" applyBorder="1" applyAlignment="1" applyProtection="1">
      <alignment vertical="top"/>
      <protection locked="0"/>
    </xf>
    <xf numFmtId="0" fontId="12"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2" fillId="0" borderId="0" xfId="4" applyFont="1" applyFill="1" applyAlignment="1" applyProtection="1">
      <alignment horizontal="left" vertical="top"/>
      <protection locked="0"/>
    </xf>
    <xf numFmtId="0" fontId="12" fillId="0" borderId="2" xfId="4" applyFont="1" applyFill="1" applyBorder="1" applyAlignment="1" applyProtection="1">
      <alignment horizontal="left" vertical="top"/>
      <protection locked="0"/>
    </xf>
    <xf numFmtId="0" fontId="7" fillId="0" borderId="27"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8" fillId="0" borderId="0" xfId="2" applyFont="1" applyAlignment="1"/>
    <xf numFmtId="0" fontId="7" fillId="0" borderId="10" xfId="10" applyFont="1" applyBorder="1" applyAlignment="1">
      <alignment horizontal="center"/>
    </xf>
    <xf numFmtId="2" fontId="7" fillId="0" borderId="0" xfId="10" applyNumberFormat="1" applyFont="1"/>
    <xf numFmtId="44" fontId="7" fillId="0" borderId="0" xfId="12" applyFont="1"/>
    <xf numFmtId="166" fontId="7" fillId="0" borderId="0" xfId="2" applyNumberFormat="1" applyFont="1" applyFill="1" applyBorder="1"/>
    <xf numFmtId="168" fontId="11" fillId="0" borderId="0" xfId="5" applyNumberFormat="1" applyFont="1" applyFill="1" applyBorder="1" applyAlignment="1" applyProtection="1">
      <alignment horizontal="center"/>
    </xf>
    <xf numFmtId="168" fontId="11" fillId="0" borderId="0" xfId="5" applyNumberFormat="1" applyFont="1" applyBorder="1" applyAlignment="1" applyProtection="1">
      <alignment horizontal="center"/>
    </xf>
    <xf numFmtId="0" fontId="12"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9" fillId="0" borderId="44" xfId="4" applyFont="1" applyBorder="1" applyAlignment="1" applyProtection="1">
      <alignment horizontal="center"/>
    </xf>
    <xf numFmtId="165" fontId="15" fillId="10" borderId="45" xfId="5" applyNumberFormat="1" applyFont="1" applyFill="1" applyBorder="1" applyAlignment="1" applyProtection="1">
      <alignment horizontal="center" wrapText="1"/>
    </xf>
    <xf numFmtId="168" fontId="11" fillId="0" borderId="45" xfId="5" applyNumberFormat="1" applyFont="1" applyFill="1" applyBorder="1" applyAlignment="1" applyProtection="1">
      <alignment horizontal="center"/>
    </xf>
    <xf numFmtId="168" fontId="11" fillId="0" borderId="45"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1" fillId="11" borderId="9" xfId="5" applyNumberFormat="1" applyFont="1" applyFill="1" applyBorder="1" applyAlignment="1" applyProtection="1">
      <alignment horizontal="center" wrapText="1"/>
    </xf>
    <xf numFmtId="164" fontId="7" fillId="11" borderId="43" xfId="5" applyNumberFormat="1" applyFont="1" applyFill="1" applyBorder="1" applyAlignment="1" applyProtection="1">
      <alignment horizontal="center" wrapText="1"/>
    </xf>
    <xf numFmtId="164" fontId="11" fillId="0" borderId="45" xfId="5" applyNumberFormat="1" applyFont="1" applyFill="1" applyBorder="1" applyAlignment="1" applyProtection="1">
      <alignment horizontal="center" wrapText="1"/>
    </xf>
    <xf numFmtId="164" fontId="11" fillId="11" borderId="43" xfId="5" applyNumberFormat="1" applyFont="1" applyFill="1" applyBorder="1" applyAlignment="1" applyProtection="1">
      <alignment horizontal="center" wrapText="1"/>
    </xf>
    <xf numFmtId="164" fontId="11" fillId="4" borderId="45" xfId="5" applyNumberFormat="1" applyFont="1" applyFill="1" applyBorder="1" applyAlignment="1" applyProtection="1">
      <alignment horizontal="center" wrapText="1"/>
    </xf>
    <xf numFmtId="164" fontId="15" fillId="10" borderId="45" xfId="5" applyNumberFormat="1" applyFont="1" applyFill="1" applyBorder="1" applyAlignment="1" applyProtection="1">
      <alignment horizontal="center" wrapText="1"/>
    </xf>
    <xf numFmtId="164" fontId="12" fillId="4" borderId="45" xfId="4" applyNumberFormat="1" applyFont="1" applyFill="1" applyBorder="1" applyAlignment="1" applyProtection="1">
      <alignment horizontal="center"/>
    </xf>
    <xf numFmtId="164" fontId="12" fillId="11" borderId="46"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5" fillId="10" borderId="48" xfId="5" applyNumberFormat="1" applyFont="1" applyFill="1" applyBorder="1" applyAlignment="1" applyProtection="1">
      <alignment horizontal="center" wrapText="1"/>
    </xf>
    <xf numFmtId="165" fontId="7" fillId="11" borderId="49" xfId="5" applyNumberFormat="1" applyFont="1" applyFill="1" applyBorder="1" applyAlignment="1" applyProtection="1">
      <alignment horizontal="center" wrapText="1"/>
    </xf>
    <xf numFmtId="0" fontId="9" fillId="11" borderId="13" xfId="4" applyFont="1" applyFill="1" applyBorder="1" applyAlignment="1" applyProtection="1">
      <alignment horizontal="right" wrapText="1"/>
    </xf>
    <xf numFmtId="164" fontId="12" fillId="11" borderId="9" xfId="4" applyNumberFormat="1" applyFont="1" applyFill="1" applyBorder="1" applyAlignment="1" applyProtection="1">
      <alignment horizontal="center"/>
    </xf>
    <xf numFmtId="165" fontId="11" fillId="11" borderId="49" xfId="5" applyNumberFormat="1" applyFont="1" applyFill="1" applyBorder="1" applyAlignment="1" applyProtection="1">
      <alignment horizontal="center" wrapText="1"/>
    </xf>
    <xf numFmtId="165" fontId="11" fillId="11" borderId="49" xfId="5" applyNumberFormat="1" applyFont="1" applyFill="1" applyBorder="1" applyAlignment="1" applyProtection="1">
      <alignment wrapText="1"/>
    </xf>
    <xf numFmtId="165" fontId="9" fillId="11" borderId="50" xfId="4" applyNumberFormat="1" applyFont="1" applyFill="1" applyBorder="1" applyAlignment="1" applyProtection="1">
      <alignment horizontal="left"/>
    </xf>
    <xf numFmtId="0" fontId="9" fillId="0" borderId="52" xfId="4" applyFont="1" applyBorder="1" applyAlignment="1" applyProtection="1">
      <alignment horizontal="center" wrapText="1"/>
    </xf>
    <xf numFmtId="168" fontId="11" fillId="0" borderId="48" xfId="5" applyNumberFormat="1" applyFont="1" applyBorder="1" applyAlignment="1" applyProtection="1">
      <alignment horizontal="center"/>
    </xf>
    <xf numFmtId="164" fontId="7" fillId="11" borderId="49" xfId="5" applyNumberFormat="1" applyFont="1" applyFill="1" applyBorder="1" applyAlignment="1" applyProtection="1">
      <alignment horizontal="center" wrapText="1"/>
    </xf>
    <xf numFmtId="164" fontId="11" fillId="0" borderId="48" xfId="5" applyNumberFormat="1" applyFont="1" applyFill="1" applyBorder="1" applyAlignment="1" applyProtection="1">
      <alignment horizontal="center" wrapText="1"/>
    </xf>
    <xf numFmtId="164" fontId="11" fillId="11" borderId="49" xfId="5" applyNumberFormat="1" applyFont="1" applyFill="1" applyBorder="1" applyAlignment="1" applyProtection="1">
      <alignment horizontal="center" wrapText="1"/>
    </xf>
    <xf numFmtId="164" fontId="11" fillId="4" borderId="48" xfId="5" applyNumberFormat="1" applyFont="1" applyFill="1" applyBorder="1" applyAlignment="1" applyProtection="1">
      <alignment horizontal="center" wrapText="1"/>
    </xf>
    <xf numFmtId="164" fontId="15" fillId="10" borderId="48" xfId="5" applyNumberFormat="1" applyFont="1" applyFill="1" applyBorder="1" applyAlignment="1" applyProtection="1">
      <alignment horizontal="center" wrapText="1"/>
    </xf>
    <xf numFmtId="164" fontId="12" fillId="4" borderId="48" xfId="4" applyNumberFormat="1" applyFont="1" applyFill="1" applyBorder="1" applyAlignment="1" applyProtection="1">
      <alignment horizontal="center"/>
    </xf>
    <xf numFmtId="164" fontId="9" fillId="11" borderId="51"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1" fillId="11" borderId="9" xfId="3" applyFont="1" applyFill="1" applyBorder="1" applyAlignment="1" applyProtection="1">
      <alignment horizontal="center" wrapText="1"/>
    </xf>
    <xf numFmtId="9" fontId="9" fillId="11" borderId="6" xfId="3" applyFont="1" applyFill="1" applyBorder="1" applyAlignment="1" applyProtection="1">
      <alignment horizontal="center"/>
    </xf>
    <xf numFmtId="165" fontId="9" fillId="0" borderId="52" xfId="5" applyNumberFormat="1" applyFont="1" applyBorder="1" applyAlignment="1" applyProtection="1">
      <alignment horizontal="center" wrapText="1"/>
    </xf>
    <xf numFmtId="164" fontId="11" fillId="0" borderId="48" xfId="5" applyNumberFormat="1" applyFont="1" applyBorder="1" applyAlignment="1" applyProtection="1">
      <alignment horizontal="center"/>
    </xf>
    <xf numFmtId="0" fontId="9" fillId="0" borderId="47" xfId="4" applyFont="1" applyFill="1" applyBorder="1" applyAlignment="1" applyProtection="1">
      <alignment horizontal="center" wrapText="1"/>
    </xf>
    <xf numFmtId="165" fontId="11" fillId="0" borderId="48" xfId="5" applyNumberFormat="1" applyFont="1" applyFill="1" applyBorder="1" applyAlignment="1" applyProtection="1">
      <alignment horizontal="left"/>
    </xf>
    <xf numFmtId="165" fontId="11" fillId="0" borderId="48" xfId="5" applyNumberFormat="1" applyFont="1" applyFill="1" applyBorder="1" applyAlignment="1" applyProtection="1">
      <alignment horizontal="center" wrapText="1"/>
    </xf>
    <xf numFmtId="0" fontId="12" fillId="0" borderId="48" xfId="4" applyFont="1" applyFill="1" applyBorder="1" applyAlignment="1" applyProtection="1">
      <alignment horizontal="left"/>
    </xf>
    <xf numFmtId="0" fontId="14" fillId="8" borderId="9" xfId="4" applyFont="1" applyFill="1" applyBorder="1" applyAlignment="1" applyProtection="1">
      <alignment horizontal="center" wrapText="1"/>
    </xf>
    <xf numFmtId="164" fontId="11"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4" fillId="8" borderId="43" xfId="0" applyFont="1" applyFill="1" applyBorder="1" applyAlignment="1" applyProtection="1">
      <alignment horizontal="center" wrapText="1"/>
    </xf>
    <xf numFmtId="0" fontId="0" fillId="0" borderId="43" xfId="0" applyBorder="1" applyProtection="1"/>
    <xf numFmtId="164" fontId="11" fillId="6" borderId="53" xfId="5" applyNumberFormat="1" applyFont="1" applyFill="1" applyBorder="1" applyAlignment="1" applyProtection="1">
      <alignment horizontal="right"/>
    </xf>
    <xf numFmtId="164" fontId="8" fillId="4" borderId="53" xfId="5" applyNumberFormat="1" applyFont="1" applyFill="1" applyBorder="1" applyAlignment="1" applyProtection="1">
      <alignment horizontal="right" wrapText="1"/>
    </xf>
    <xf numFmtId="4" fontId="7" fillId="4" borderId="9" xfId="6" applyNumberFormat="1" applyFont="1" applyFill="1" applyBorder="1" applyProtection="1"/>
    <xf numFmtId="4" fontId="8" fillId="0" borderId="9" xfId="2" applyNumberFormat="1" applyFont="1" applyBorder="1" applyProtection="1"/>
    <xf numFmtId="4" fontId="7" fillId="6" borderId="43" xfId="6" applyNumberFormat="1" applyFont="1" applyFill="1" applyBorder="1" applyProtection="1"/>
    <xf numFmtId="4" fontId="8" fillId="0" borderId="54" xfId="2" applyNumberFormat="1" applyFont="1" applyBorder="1" applyProtection="1"/>
    <xf numFmtId="164" fontId="12" fillId="0" borderId="9" xfId="0" applyNumberFormat="1" applyFont="1" applyBorder="1" applyAlignment="1" applyProtection="1">
      <alignment horizontal="right"/>
    </xf>
    <xf numFmtId="0" fontId="12" fillId="6" borderId="9" xfId="0" applyFont="1" applyFill="1" applyBorder="1" applyAlignment="1" applyProtection="1">
      <alignment horizontal="right"/>
    </xf>
    <xf numFmtId="164" fontId="8" fillId="4" borderId="1" xfId="5" applyNumberFormat="1" applyFont="1" applyFill="1" applyBorder="1" applyAlignment="1" applyProtection="1">
      <alignment horizontal="right" wrapText="1"/>
    </xf>
    <xf numFmtId="0" fontId="12" fillId="0" borderId="43" xfId="0" applyFont="1" applyBorder="1" applyProtection="1"/>
    <xf numFmtId="0" fontId="12" fillId="6" borderId="43" xfId="0" applyFont="1" applyFill="1" applyBorder="1" applyProtection="1"/>
    <xf numFmtId="164" fontId="8" fillId="4" borderId="54" xfId="5" applyNumberFormat="1" applyFont="1" applyFill="1" applyBorder="1" applyAlignment="1" applyProtection="1">
      <alignment horizontal="right" wrapText="1"/>
    </xf>
    <xf numFmtId="164" fontId="12" fillId="0" borderId="1" xfId="0" applyNumberFormat="1" applyFont="1" applyBorder="1" applyAlignment="1" applyProtection="1">
      <alignment horizontal="right"/>
    </xf>
    <xf numFmtId="164" fontId="13" fillId="0" borderId="1" xfId="0" applyNumberFormat="1" applyFont="1" applyBorder="1" applyAlignment="1" applyProtection="1">
      <alignment horizontal="right"/>
    </xf>
    <xf numFmtId="0" fontId="12" fillId="0" borderId="53" xfId="0" applyFont="1" applyBorder="1" applyProtection="1"/>
    <xf numFmtId="166" fontId="15" fillId="8" borderId="55" xfId="5" applyNumberFormat="1" applyFont="1" applyFill="1" applyBorder="1" applyAlignment="1" applyProtection="1"/>
    <xf numFmtId="0" fontId="12" fillId="0" borderId="56" xfId="0" applyFont="1" applyBorder="1" applyProtection="1"/>
    <xf numFmtId="0" fontId="14" fillId="8" borderId="55" xfId="2" applyFont="1" applyFill="1" applyBorder="1" applyAlignment="1" applyProtection="1">
      <alignment horizontal="left" wrapText="1"/>
    </xf>
    <xf numFmtId="164" fontId="12" fillId="6" borderId="43" xfId="0" applyNumberFormat="1" applyFont="1" applyFill="1" applyBorder="1" applyAlignment="1" applyProtection="1">
      <alignment horizontal="right"/>
    </xf>
    <xf numFmtId="164" fontId="13" fillId="0" borderId="54" xfId="0" applyNumberFormat="1" applyFont="1" applyBorder="1" applyAlignment="1" applyProtection="1">
      <alignment horizontal="right"/>
    </xf>
    <xf numFmtId="0" fontId="0" fillId="6" borderId="43" xfId="0" applyFill="1" applyBorder="1" applyProtection="1"/>
    <xf numFmtId="0" fontId="14" fillId="14" borderId="9" xfId="4" applyFont="1" applyFill="1" applyBorder="1" applyAlignment="1" applyProtection="1">
      <alignment horizontal="center" wrapText="1"/>
      <protection locked="0"/>
    </xf>
    <xf numFmtId="0" fontId="14" fillId="14" borderId="43" xfId="0" applyFont="1" applyFill="1" applyBorder="1" applyAlignment="1">
      <alignment horizontal="center" wrapText="1"/>
    </xf>
    <xf numFmtId="0" fontId="14" fillId="14" borderId="9" xfId="4" applyFont="1" applyFill="1" applyBorder="1" applyAlignment="1" applyProtection="1">
      <alignment horizontal="center" wrapText="1"/>
    </xf>
    <xf numFmtId="0" fontId="14" fillId="14" borderId="43" xfId="0" applyFont="1" applyFill="1" applyBorder="1" applyAlignment="1" applyProtection="1">
      <alignment horizontal="center" wrapText="1"/>
    </xf>
    <xf numFmtId="166" fontId="15" fillId="14" borderId="55" xfId="5" applyNumberFormat="1" applyFont="1" applyFill="1" applyBorder="1" applyAlignment="1" applyProtection="1"/>
    <xf numFmtId="0" fontId="14" fillId="14" borderId="55" xfId="2" applyFont="1" applyFill="1" applyBorder="1" applyAlignment="1" applyProtection="1">
      <alignment horizontal="left" wrapText="1"/>
    </xf>
    <xf numFmtId="164" fontId="12" fillId="0" borderId="9" xfId="0" applyNumberFormat="1" applyFont="1" applyBorder="1" applyAlignment="1">
      <alignment horizontal="right"/>
    </xf>
    <xf numFmtId="164" fontId="13" fillId="0" borderId="1" xfId="0" applyNumberFormat="1" applyFont="1" applyBorder="1" applyAlignment="1">
      <alignment horizontal="right"/>
    </xf>
    <xf numFmtId="0" fontId="12" fillId="0" borderId="43" xfId="0" applyFont="1" applyBorder="1"/>
    <xf numFmtId="0" fontId="0" fillId="6" borderId="43" xfId="0" applyFill="1" applyBorder="1"/>
    <xf numFmtId="164" fontId="13" fillId="0" borderId="54" xfId="0" applyNumberFormat="1" applyFont="1" applyBorder="1" applyAlignment="1">
      <alignment horizontal="right"/>
    </xf>
    <xf numFmtId="0" fontId="3" fillId="0" borderId="10" xfId="10" applyBorder="1"/>
    <xf numFmtId="0" fontId="23" fillId="8" borderId="20" xfId="0" applyFont="1" applyFill="1" applyBorder="1" applyProtection="1"/>
    <xf numFmtId="0" fontId="15" fillId="8" borderId="10" xfId="4" applyFont="1" applyFill="1" applyBorder="1" applyAlignment="1" applyProtection="1">
      <alignment horizontal="left"/>
    </xf>
    <xf numFmtId="166" fontId="15" fillId="8" borderId="15" xfId="5" applyNumberFormat="1" applyFont="1" applyFill="1" applyBorder="1" applyAlignment="1" applyProtection="1">
      <alignment horizontal="right"/>
    </xf>
    <xf numFmtId="164" fontId="15" fillId="8" borderId="10" xfId="5" applyNumberFormat="1" applyFont="1" applyFill="1" applyBorder="1" applyAlignment="1" applyProtection="1">
      <alignment horizontal="right"/>
      <protection locked="0"/>
    </xf>
    <xf numFmtId="0" fontId="15" fillId="8" borderId="43" xfId="0" applyFont="1" applyFill="1" applyBorder="1" applyProtection="1"/>
    <xf numFmtId="164" fontId="15" fillId="8" borderId="1" xfId="0" applyNumberFormat="1" applyFont="1" applyFill="1" applyBorder="1" applyAlignment="1" applyProtection="1">
      <alignment horizontal="right"/>
    </xf>
    <xf numFmtId="164" fontId="15" fillId="8" borderId="15" xfId="0" applyNumberFormat="1" applyFont="1" applyFill="1" applyBorder="1" applyAlignment="1" applyProtection="1">
      <alignment horizontal="right"/>
    </xf>
    <xf numFmtId="9" fontId="15" fillId="8" borderId="38" xfId="0" applyNumberFormat="1" applyFont="1" applyFill="1" applyBorder="1" applyAlignment="1" applyProtection="1">
      <alignment horizontal="right"/>
    </xf>
    <xf numFmtId="0" fontId="12" fillId="8" borderId="10" xfId="4" applyFont="1" applyFill="1" applyBorder="1" applyAlignment="1" applyProtection="1">
      <alignment horizontal="left"/>
    </xf>
    <xf numFmtId="166" fontId="11" fillId="8" borderId="15" xfId="5" applyNumberFormat="1" applyFont="1" applyFill="1" applyBorder="1" applyAlignment="1" applyProtection="1">
      <alignment horizontal="right"/>
    </xf>
    <xf numFmtId="164" fontId="11" fillId="8" borderId="10" xfId="5" applyNumberFormat="1" applyFont="1" applyFill="1" applyBorder="1" applyAlignment="1" applyProtection="1">
      <alignment horizontal="right"/>
      <protection locked="0"/>
    </xf>
    <xf numFmtId="0" fontId="12" fillId="8" borderId="43" xfId="0" applyFont="1" applyFill="1" applyBorder="1" applyProtection="1"/>
    <xf numFmtId="164" fontId="12" fillId="8" borderId="1" xfId="0" applyNumberFormat="1" applyFont="1" applyFill="1" applyBorder="1" applyAlignment="1" applyProtection="1">
      <alignment horizontal="right"/>
    </xf>
    <xf numFmtId="164" fontId="12" fillId="8" borderId="15" xfId="0" applyNumberFormat="1" applyFont="1" applyFill="1" applyBorder="1" applyAlignment="1" applyProtection="1">
      <alignment horizontal="right"/>
    </xf>
    <xf numFmtId="9" fontId="12" fillId="8" borderId="38" xfId="0" applyNumberFormat="1" applyFont="1" applyFill="1" applyBorder="1" applyAlignment="1" applyProtection="1">
      <alignment horizontal="right"/>
    </xf>
    <xf numFmtId="0" fontId="23" fillId="8" borderId="20" xfId="0" applyFont="1" applyFill="1" applyBorder="1"/>
    <xf numFmtId="0" fontId="12" fillId="0" borderId="0" xfId="4" applyFont="1" applyFill="1" applyAlignment="1" applyProtection="1">
      <protection locked="0"/>
    </xf>
    <xf numFmtId="0" fontId="9" fillId="0" borderId="8" xfId="4" applyFont="1" applyBorder="1" applyAlignment="1" applyProtection="1">
      <alignment horizontal="center" wrapText="1"/>
    </xf>
    <xf numFmtId="0" fontId="12" fillId="0" borderId="5" xfId="4" applyFont="1" applyBorder="1" applyAlignment="1" applyProtection="1">
      <alignment horizontal="left" wrapText="1"/>
    </xf>
    <xf numFmtId="0" fontId="27" fillId="0" borderId="5" xfId="4" applyFont="1" applyBorder="1" applyAlignment="1" applyProtection="1">
      <alignment horizontal="left" wrapText="1"/>
    </xf>
    <xf numFmtId="0" fontId="11" fillId="0" borderId="5" xfId="4" applyFont="1" applyFill="1" applyBorder="1" applyAlignment="1" applyProtection="1">
      <alignment horizontal="left" wrapText="1"/>
    </xf>
    <xf numFmtId="0" fontId="11" fillId="0" borderId="0" xfId="5" applyNumberFormat="1" applyFont="1" applyFill="1" applyBorder="1" applyAlignment="1" applyProtection="1">
      <alignment horizontal="left" wrapText="1"/>
    </xf>
    <xf numFmtId="0" fontId="12" fillId="4" borderId="5" xfId="4" applyFont="1" applyFill="1" applyBorder="1" applyAlignment="1" applyProtection="1">
      <alignment horizontal="left" wrapText="1"/>
    </xf>
    <xf numFmtId="0" fontId="9"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69"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6" fontId="3" fillId="3" borderId="10" xfId="10" applyNumberFormat="1" applyFill="1" applyBorder="1" applyProtection="1">
      <protection locked="0"/>
    </xf>
    <xf numFmtId="0" fontId="2" fillId="0" borderId="0" xfId="10" applyFont="1" applyFill="1" applyBorder="1"/>
    <xf numFmtId="164" fontId="3" fillId="3" borderId="10" xfId="10" applyNumberFormat="1" applyFill="1" applyBorder="1" applyProtection="1">
      <protection locked="0"/>
    </xf>
    <xf numFmtId="167" fontId="2" fillId="0" borderId="10" xfId="12" applyNumberFormat="1" applyFont="1" applyBorder="1" applyProtection="1">
      <protection locked="0"/>
    </xf>
    <xf numFmtId="0" fontId="30" fillId="0" borderId="28" xfId="14" applyFont="1" applyBorder="1" applyAlignment="1">
      <alignment vertical="center" wrapText="1"/>
    </xf>
    <xf numFmtId="0" fontId="30" fillId="0" borderId="57" xfId="14" applyFont="1" applyBorder="1" applyAlignment="1">
      <alignment vertical="center" wrapText="1"/>
    </xf>
    <xf numFmtId="0" fontId="30" fillId="15" borderId="28" xfId="14" applyFont="1" applyFill="1" applyBorder="1" applyAlignment="1">
      <alignment vertical="center" wrapText="1"/>
    </xf>
    <xf numFmtId="0" fontId="30" fillId="15" borderId="57" xfId="14" applyFont="1" applyFill="1" applyBorder="1" applyAlignment="1">
      <alignment vertical="center" wrapText="1"/>
    </xf>
    <xf numFmtId="0" fontId="30" fillId="0" borderId="29" xfId="14" applyFont="1" applyBorder="1" applyAlignment="1">
      <alignment vertical="center" wrapText="1"/>
    </xf>
    <xf numFmtId="0" fontId="30" fillId="0" borderId="58" xfId="14" applyFont="1" applyBorder="1" applyAlignment="1">
      <alignment vertical="center" wrapText="1"/>
    </xf>
    <xf numFmtId="0" fontId="7" fillId="0" borderId="0" xfId="14" applyFont="1"/>
    <xf numFmtId="0" fontId="7" fillId="0" borderId="0" xfId="0" applyFont="1" applyAlignment="1">
      <alignment vertical="top" wrapText="1"/>
    </xf>
    <xf numFmtId="0" fontId="31" fillId="0" borderId="0" xfId="0" applyFont="1"/>
    <xf numFmtId="0" fontId="30" fillId="0" borderId="16" xfId="14" applyFont="1" applyBorder="1" applyAlignment="1">
      <alignment vertical="center" wrapText="1"/>
    </xf>
    <xf numFmtId="0" fontId="32" fillId="0" borderId="0" xfId="10" applyFont="1" applyAlignment="1">
      <alignment vertical="top" wrapText="1"/>
    </xf>
    <xf numFmtId="0" fontId="7" fillId="0" borderId="0" xfId="10" applyFont="1" applyFill="1" applyAlignment="1">
      <alignment vertical="top" wrapText="1"/>
    </xf>
    <xf numFmtId="167" fontId="2" fillId="0" borderId="0" xfId="12" applyNumberFormat="1" applyFont="1"/>
    <xf numFmtId="0" fontId="10" fillId="0" borderId="0" xfId="10" applyFont="1" applyAlignment="1">
      <alignment horizontal="center"/>
    </xf>
    <xf numFmtId="0" fontId="8" fillId="0" borderId="30" xfId="10" applyFont="1" applyBorder="1" applyAlignment="1" applyProtection="1">
      <alignment horizontal="left" vertical="top"/>
    </xf>
    <xf numFmtId="0" fontId="9" fillId="0" borderId="0" xfId="4" applyFont="1" applyFill="1" applyAlignment="1" applyProtection="1">
      <alignment horizontal="left"/>
      <protection locked="0"/>
    </xf>
    <xf numFmtId="49" fontId="7" fillId="3" borderId="13" xfId="2" applyNumberFormat="1" applyFont="1" applyFill="1" applyBorder="1" applyAlignment="1">
      <alignment horizontal="left"/>
    </xf>
    <xf numFmtId="49" fontId="7" fillId="3" borderId="12" xfId="2" applyNumberFormat="1" applyFont="1" applyFill="1" applyBorder="1" applyAlignment="1">
      <alignment horizontal="left"/>
    </xf>
    <xf numFmtId="49" fontId="7" fillId="3" borderId="9" xfId="2" applyNumberFormat="1" applyFont="1" applyFill="1" applyBorder="1" applyAlignment="1">
      <alignment horizontal="left"/>
    </xf>
    <xf numFmtId="0" fontId="8" fillId="0" borderId="0" xfId="2" applyFont="1" applyFill="1" applyAlignment="1">
      <alignment horizontal="left" vertical="top" wrapText="1"/>
    </xf>
    <xf numFmtId="0" fontId="8" fillId="0" borderId="0" xfId="2" applyFont="1" applyAlignment="1">
      <alignment horizontal="center"/>
    </xf>
    <xf numFmtId="49" fontId="3" fillId="5" borderId="13" xfId="10" applyNumberFormat="1" applyFill="1" applyBorder="1" applyAlignment="1" applyProtection="1">
      <alignment horizontal="left"/>
    </xf>
    <xf numFmtId="49" fontId="3" fillId="5" borderId="12" xfId="10" applyNumberFormat="1" applyFill="1" applyBorder="1" applyAlignment="1" applyProtection="1">
      <alignment horizontal="left"/>
    </xf>
    <xf numFmtId="0" fontId="26" fillId="2" borderId="0" xfId="10" applyFont="1" applyFill="1" applyAlignment="1">
      <alignment horizontal="center" vertical="top" wrapText="1"/>
    </xf>
    <xf numFmtId="0" fontId="8" fillId="0" borderId="0" xfId="10" applyFont="1" applyAlignment="1">
      <alignment horizontal="center"/>
    </xf>
    <xf numFmtId="0" fontId="10" fillId="0" borderId="0" xfId="10" applyFont="1" applyAlignment="1">
      <alignment horizontal="center"/>
    </xf>
    <xf numFmtId="0" fontId="30" fillId="15" borderId="16" xfId="14" applyFont="1" applyFill="1" applyBorder="1" applyAlignment="1">
      <alignment vertical="center" wrapText="1"/>
    </xf>
    <xf numFmtId="0" fontId="30" fillId="15" borderId="29" xfId="14" applyFont="1" applyFill="1" applyBorder="1" applyAlignment="1">
      <alignment vertical="center" wrapText="1"/>
    </xf>
    <xf numFmtId="0" fontId="29" fillId="0" borderId="0" xfId="4" applyFont="1" applyAlignment="1" applyProtection="1">
      <alignment horizontal="center"/>
      <protection locked="0"/>
    </xf>
    <xf numFmtId="0" fontId="8" fillId="0" borderId="32" xfId="10" applyFont="1" applyBorder="1" applyAlignment="1" applyProtection="1">
      <alignment horizontal="center" wrapText="1"/>
    </xf>
    <xf numFmtId="0" fontId="8" fillId="0" borderId="33" xfId="10" applyFont="1" applyBorder="1" applyAlignment="1" applyProtection="1">
      <alignment horizontal="center" wrapText="1"/>
    </xf>
    <xf numFmtId="0" fontId="7" fillId="0" borderId="22"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20" xfId="2" applyFont="1" applyBorder="1" applyAlignment="1" applyProtection="1">
      <alignment horizontal="center" vertical="top"/>
    </xf>
    <xf numFmtId="0" fontId="7" fillId="0" borderId="0" xfId="2" applyFont="1" applyBorder="1" applyAlignment="1" applyProtection="1">
      <alignment horizontal="center" vertical="top"/>
    </xf>
    <xf numFmtId="0" fontId="9" fillId="0" borderId="0" xfId="4" applyFont="1" applyFill="1" applyAlignment="1" applyProtection="1">
      <alignment horizontal="left"/>
      <protection locked="0"/>
    </xf>
    <xf numFmtId="14" fontId="7" fillId="0" borderId="0" xfId="10" applyNumberFormat="1" applyFont="1" applyBorder="1" applyAlignment="1" applyProtection="1">
      <alignment horizontal="center" vertical="top"/>
    </xf>
    <xf numFmtId="14" fontId="7" fillId="0" borderId="21" xfId="10" applyNumberFormat="1" applyFont="1" applyBorder="1" applyAlignment="1" applyProtection="1">
      <alignment horizontal="center" vertical="top"/>
    </xf>
    <xf numFmtId="0" fontId="13" fillId="0" borderId="0" xfId="4" applyFont="1" applyAlignment="1" applyProtection="1">
      <alignment horizontal="center" wrapText="1"/>
    </xf>
    <xf numFmtId="0" fontId="12" fillId="0" borderId="0" xfId="4" applyFont="1" applyBorder="1" applyAlignment="1" applyProtection="1">
      <alignment horizontal="center"/>
    </xf>
    <xf numFmtId="0" fontId="12"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3" xfId="10" applyFont="1" applyBorder="1" applyAlignment="1" applyProtection="1">
      <alignment horizontal="center" vertical="top" wrapText="1"/>
    </xf>
    <xf numFmtId="0" fontId="8" fillId="0" borderId="21" xfId="10" applyFont="1" applyBorder="1" applyAlignment="1" applyProtection="1">
      <alignment horizontal="center" vertical="top" wrapText="1"/>
    </xf>
    <xf numFmtId="0" fontId="12" fillId="0" borderId="0" xfId="4" applyFont="1" applyFill="1" applyAlignment="1" applyProtection="1">
      <alignment horizontal="left"/>
    </xf>
    <xf numFmtId="0" fontId="7" fillId="0" borderId="26" xfId="2" applyFont="1" applyBorder="1" applyAlignment="1" applyProtection="1">
      <alignment horizontal="center" vertical="top"/>
    </xf>
    <xf numFmtId="0" fontId="7" fillId="0" borderId="27" xfId="2" applyFont="1" applyBorder="1" applyAlignment="1" applyProtection="1">
      <alignment horizontal="center" vertical="top"/>
    </xf>
    <xf numFmtId="0" fontId="8" fillId="0" borderId="30" xfId="10" applyFont="1" applyBorder="1" applyAlignment="1" applyProtection="1">
      <alignment horizontal="left" vertical="top"/>
    </xf>
    <xf numFmtId="0" fontId="8" fillId="0" borderId="31"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3"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1"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14" fontId="7" fillId="0" borderId="28" xfId="2" applyNumberFormat="1" applyFont="1" applyBorder="1" applyAlignment="1" applyProtection="1">
      <alignment horizontal="left" vertical="top"/>
    </xf>
    <xf numFmtId="0" fontId="7" fillId="0" borderId="20" xfId="10" applyFont="1" applyBorder="1" applyAlignment="1" applyProtection="1">
      <alignment horizontal="center" vertical="top"/>
    </xf>
    <xf numFmtId="0" fontId="7" fillId="0" borderId="0" xfId="10" applyFont="1" applyBorder="1" applyAlignment="1" applyProtection="1">
      <alignment horizontal="center" vertical="top"/>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0" fontId="5" fillId="0" borderId="36" xfId="4" applyFont="1" applyBorder="1" applyAlignment="1" applyProtection="1">
      <alignment horizontal="center"/>
    </xf>
    <xf numFmtId="49" fontId="5" fillId="0" borderId="20"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1" xfId="4" applyFont="1" applyBorder="1" applyAlignment="1" applyProtection="1">
      <alignment horizontal="center"/>
    </xf>
    <xf numFmtId="0" fontId="5" fillId="0" borderId="20" xfId="4" applyFont="1" applyBorder="1" applyAlignment="1" applyProtection="1">
      <alignment horizontal="center"/>
    </xf>
    <xf numFmtId="0" fontId="25" fillId="8" borderId="37" xfId="4" applyFont="1" applyFill="1" applyBorder="1" applyAlignment="1" applyProtection="1">
      <alignment horizontal="left" wrapText="1"/>
    </xf>
    <xf numFmtId="0" fontId="25"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5" xfId="0" applyBorder="1" applyAlignment="1" applyProtection="1">
      <alignment horizontal="left" wrapText="1"/>
      <protection locked="0"/>
    </xf>
    <xf numFmtId="0" fontId="21" fillId="4" borderId="24" xfId="0" applyFont="1" applyFill="1" applyBorder="1" applyAlignment="1" applyProtection="1">
      <alignment horizontal="left"/>
    </xf>
    <xf numFmtId="0" fontId="21" fillId="4" borderId="2" xfId="0" applyFont="1" applyFill="1" applyBorder="1" applyAlignment="1" applyProtection="1">
      <alignment horizontal="left"/>
    </xf>
    <xf numFmtId="0" fontId="21" fillId="4" borderId="25" xfId="0" applyFont="1" applyFill="1" applyBorder="1" applyAlignment="1" applyProtection="1">
      <alignment horizontal="left"/>
    </xf>
    <xf numFmtId="0" fontId="23" fillId="8" borderId="24" xfId="4" applyFont="1" applyFill="1" applyBorder="1" applyAlignment="1" applyProtection="1">
      <alignment horizontal="left"/>
    </xf>
    <xf numFmtId="0" fontId="23" fillId="8" borderId="1" xfId="4" applyFont="1" applyFill="1" applyBorder="1" applyAlignment="1" applyProtection="1">
      <alignment horizontal="left"/>
    </xf>
    <xf numFmtId="0" fontId="23" fillId="8" borderId="37" xfId="2" applyFont="1" applyFill="1" applyBorder="1" applyAlignment="1" applyProtection="1">
      <alignment horizontal="left"/>
    </xf>
    <xf numFmtId="0" fontId="23" fillId="8" borderId="9" xfId="2" applyFont="1" applyFill="1" applyBorder="1" applyAlignment="1" applyProtection="1">
      <alignment horizontal="left"/>
    </xf>
    <xf numFmtId="0" fontId="25" fillId="8" borderId="37" xfId="2" applyFont="1" applyFill="1" applyBorder="1" applyAlignment="1" applyProtection="1">
      <alignment horizontal="left"/>
    </xf>
    <xf numFmtId="0" fontId="25" fillId="8" borderId="9" xfId="2" applyFont="1" applyFill="1" applyBorder="1" applyAlignment="1" applyProtection="1">
      <alignment horizontal="left"/>
    </xf>
    <xf numFmtId="0" fontId="16" fillId="0" borderId="20" xfId="0" applyFont="1" applyBorder="1" applyAlignment="1" applyProtection="1">
      <alignment horizontal="center" wrapText="1"/>
    </xf>
    <xf numFmtId="0" fontId="16" fillId="0" borderId="0" xfId="0" applyFont="1" applyBorder="1" applyAlignment="1" applyProtection="1">
      <alignment horizontal="center" wrapText="1"/>
    </xf>
    <xf numFmtId="0" fontId="16" fillId="0" borderId="21" xfId="0" applyFont="1" applyBorder="1" applyAlignment="1" applyProtection="1">
      <alignment horizontal="center" wrapText="1"/>
    </xf>
    <xf numFmtId="0" fontId="25" fillId="14" borderId="37" xfId="4" applyFont="1" applyFill="1" applyBorder="1" applyAlignment="1" applyProtection="1">
      <alignment horizontal="left" wrapText="1"/>
      <protection locked="0"/>
    </xf>
    <xf numFmtId="0" fontId="25" fillId="14" borderId="9" xfId="4" applyFont="1" applyFill="1" applyBorder="1" applyAlignment="1" applyProtection="1">
      <alignment horizontal="left" wrapText="1"/>
      <protection locked="0"/>
    </xf>
    <xf numFmtId="0" fontId="23" fillId="14" borderId="37" xfId="2" applyFont="1" applyFill="1" applyBorder="1" applyAlignment="1">
      <alignment horizontal="left"/>
    </xf>
    <xf numFmtId="0" fontId="23" fillId="14" borderId="9" xfId="2" applyFont="1" applyFill="1" applyBorder="1" applyAlignment="1">
      <alignment horizontal="left"/>
    </xf>
    <xf numFmtId="0" fontId="23" fillId="14" borderId="24" xfId="4" applyFont="1" applyFill="1" applyBorder="1" applyAlignment="1" applyProtection="1">
      <alignment horizontal="left"/>
    </xf>
    <xf numFmtId="0" fontId="23" fillId="14" borderId="1" xfId="4" applyFont="1" applyFill="1" applyBorder="1" applyAlignment="1" applyProtection="1">
      <alignment horizontal="left"/>
    </xf>
    <xf numFmtId="0" fontId="25" fillId="14" borderId="37" xfId="2" applyFont="1" applyFill="1" applyBorder="1" applyAlignment="1" applyProtection="1">
      <alignment horizontal="left"/>
    </xf>
    <xf numFmtId="0" fontId="25" fillId="14" borderId="9" xfId="2" applyFont="1" applyFill="1" applyBorder="1" applyAlignment="1" applyProtection="1">
      <alignment horizontal="left"/>
    </xf>
    <xf numFmtId="0" fontId="21" fillId="4" borderId="24" xfId="0" applyFont="1" applyFill="1" applyBorder="1" applyAlignment="1">
      <alignment horizontal="left"/>
    </xf>
    <xf numFmtId="0" fontId="21" fillId="4" borderId="2" xfId="0" applyFont="1" applyFill="1" applyBorder="1" applyAlignment="1">
      <alignment horizontal="left"/>
    </xf>
    <xf numFmtId="0" fontId="21" fillId="4" borderId="25" xfId="0" applyFont="1" applyFill="1" applyBorder="1" applyAlignment="1">
      <alignment horizontal="left"/>
    </xf>
    <xf numFmtId="0" fontId="16" fillId="0" borderId="20" xfId="0" applyFont="1" applyBorder="1" applyAlignment="1">
      <alignment horizontal="center" wrapText="1"/>
    </xf>
    <xf numFmtId="0" fontId="16" fillId="0" borderId="0" xfId="0" applyFont="1" applyBorder="1" applyAlignment="1">
      <alignment horizontal="center" wrapText="1"/>
    </xf>
    <xf numFmtId="0" fontId="16" fillId="0" borderId="21" xfId="0" applyFont="1" applyBorder="1" applyAlignment="1">
      <alignment horizontal="center" wrapText="1"/>
    </xf>
    <xf numFmtId="0" fontId="16" fillId="0" borderId="20" xfId="0"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6" fillId="0" borderId="21" xfId="0" applyFont="1" applyFill="1" applyBorder="1" applyAlignment="1" applyProtection="1">
      <alignment horizontal="center" wrapText="1"/>
    </xf>
  </cellXfs>
  <cellStyles count="15">
    <cellStyle name="Comma 2" xfId="13" xr:uid="{00000000-0005-0000-0000-000000000000}"/>
    <cellStyle name="Comma 3" xfId="5" xr:uid="{3E4BB4EF-24A0-4A0D-A654-753EF4A68A5F}"/>
    <cellStyle name="Currency" xfId="12" builtinId="4"/>
    <cellStyle name="Currency 2" xfId="6" xr:uid="{DAD72F61-E384-486D-B089-0C1DB74254F5}"/>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Percent" xfId="1" builtinId="5"/>
    <cellStyle name="Percent 2" xfId="3" xr:uid="{2CE7131C-7341-40AF-ACC1-41A26DD2D234}"/>
    <cellStyle name="Percent 2 2" xfId="8" xr:uid="{D53E6C3B-1DD0-48DB-A024-31799E7C4BBF}"/>
    <cellStyle name="Percent 2 3" xfId="11" xr:uid="{3D75DB32-2806-45AB-A9E0-159816EF1AD7}"/>
  </cellStyles>
  <dxfs count="5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10896600" cy="2867025"/>
    <xdr:sp macro="" textlink="">
      <xdr:nvSpPr>
        <xdr:cNvPr id="2" name="TextBox 1">
          <a:extLst>
            <a:ext uri="{FF2B5EF4-FFF2-40B4-BE49-F238E27FC236}">
              <a16:creationId xmlns:a16="http://schemas.microsoft.com/office/drawing/2014/main" id="{60F3858D-87B2-4AF7-B36B-F4862AFF1177}"/>
            </a:ext>
          </a:extLst>
        </xdr:cNvPr>
        <xdr:cNvSpPr txBox="1"/>
      </xdr:nvSpPr>
      <xdr:spPr>
        <a:xfrm>
          <a:off x="0" y="38100"/>
          <a:ext cx="10896600" cy="28670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Line Item Budget and Budget Narrative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Do not add new line items to the budget. All budget expenses must fit into one of the line items listed in the budget template.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Please use the guidelines below to place your project expense in the proper budget category.</a:t>
          </a:r>
        </a:p>
        <a:p>
          <a:r>
            <a:rPr lang="en-US" sz="1100">
              <a:solidFill>
                <a:schemeClr val="tx1"/>
              </a:solidFill>
              <a:effectLst/>
              <a:latin typeface="+mn-lt"/>
              <a:ea typeface="+mn-ea"/>
              <a:cs typeface="+mn-cs"/>
            </a:rPr>
            <a:t> </a:t>
          </a:r>
        </a:p>
        <a:p>
          <a:endParaRPr lang="en-US" sz="1100"/>
        </a:p>
      </xdr:txBody>
    </xdr:sp>
    <xdr:clientData/>
  </xdr:oneCellAnchor>
  <xdr:oneCellAnchor>
    <xdr:from>
      <xdr:col>13</xdr:col>
      <xdr:colOff>161925</xdr:colOff>
      <xdr:row>1</xdr:row>
      <xdr:rowOff>47625</xdr:rowOff>
    </xdr:from>
    <xdr:ext cx="184731" cy="264560"/>
    <xdr:sp macro="" textlink="">
      <xdr:nvSpPr>
        <xdr:cNvPr id="3" name="TextBox 2">
          <a:extLst>
            <a:ext uri="{FF2B5EF4-FFF2-40B4-BE49-F238E27FC236}">
              <a16:creationId xmlns:a16="http://schemas.microsoft.com/office/drawing/2014/main" id="{C787AEF9-FF4A-424E-85A7-EAED6FB19E00}"/>
            </a:ext>
          </a:extLst>
        </xdr:cNvPr>
        <xdr:cNvSpPr txBox="1"/>
      </xdr:nvSpPr>
      <xdr:spPr>
        <a:xfrm>
          <a:off x="16678275"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549729</xdr:colOff>
      <xdr:row>51</xdr:row>
      <xdr:rowOff>83127</xdr:rowOff>
    </xdr:to>
    <xdr:sp macro="" textlink="">
      <xdr:nvSpPr>
        <xdr:cNvPr id="2" name="TextBox 1">
          <a:extLst>
            <a:ext uri="{FF2B5EF4-FFF2-40B4-BE49-F238E27FC236}">
              <a16:creationId xmlns:a16="http://schemas.microsoft.com/office/drawing/2014/main" id="{B8BE8275-C0F1-4220-8AD3-B7EC1126A134}"/>
            </a:ext>
          </a:extLst>
        </xdr:cNvPr>
        <xdr:cNvSpPr txBox="1"/>
      </xdr:nvSpPr>
      <xdr:spPr>
        <a:xfrm>
          <a:off x="0" y="0"/>
          <a:ext cx="6400800" cy="9104663"/>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N.C. Office of Rural Health</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a:effectLst/>
              <a:latin typeface="Arial" panose="020B0604020202020204" pitchFamily="34" charset="0"/>
              <a:ea typeface="+mn-ea"/>
              <a:cs typeface="Arial" panose="020B0604020202020204" pitchFamily="34" charset="0"/>
            </a:rPr>
            <a:t>Hurricane Relief Infrastructure / Capital Project Grant</a:t>
          </a:r>
          <a:endPar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BUDGET NARRATIVE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Organization Name: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OPERATING EXPENSES:</a:t>
          </a: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CAPITAL EQUIPMENT: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O20"/>
  <sheetViews>
    <sheetView zoomScale="90" zoomScaleNormal="90" workbookViewId="0">
      <selection activeCell="A6" sqref="A6:L6"/>
    </sheetView>
  </sheetViews>
  <sheetFormatPr defaultColWidth="8.7109375" defaultRowHeight="14.25"/>
  <cols>
    <col min="1" max="1" width="23.7109375" style="265" customWidth="1"/>
    <col min="2" max="11" width="16.7109375" style="265" customWidth="1"/>
    <col min="12" max="12" width="12.7109375" style="265" bestFit="1" customWidth="1"/>
    <col min="13" max="16384" width="8.7109375" style="265"/>
  </cols>
  <sheetData>
    <row r="1" spans="1:15" s="264" customFormat="1" ht="12.75" customHeight="1">
      <c r="A1" s="413" t="s">
        <v>0</v>
      </c>
      <c r="B1" s="413"/>
      <c r="C1" s="413"/>
      <c r="D1" s="413"/>
      <c r="E1" s="413"/>
      <c r="F1" s="413"/>
      <c r="G1" s="413"/>
      <c r="H1" s="413"/>
      <c r="I1" s="413"/>
      <c r="J1" s="413"/>
      <c r="K1" s="413"/>
      <c r="L1" s="413"/>
      <c r="M1" s="263"/>
      <c r="N1" s="263"/>
      <c r="O1" s="263"/>
    </row>
    <row r="2" spans="1:15" s="264" customFormat="1" ht="15">
      <c r="A2" s="413"/>
      <c r="B2" s="413"/>
      <c r="C2" s="413"/>
      <c r="D2" s="413"/>
      <c r="E2" s="413"/>
      <c r="F2" s="413"/>
      <c r="G2" s="413"/>
      <c r="H2" s="413"/>
      <c r="I2" s="413"/>
      <c r="J2" s="413"/>
      <c r="K2" s="413"/>
      <c r="L2" s="413"/>
      <c r="M2" s="263"/>
      <c r="N2" s="263"/>
      <c r="O2" s="263"/>
    </row>
    <row r="3" spans="1:15" s="264" customFormat="1" ht="15">
      <c r="A3" s="413"/>
      <c r="B3" s="413"/>
      <c r="C3" s="413"/>
      <c r="D3" s="413"/>
      <c r="E3" s="413"/>
      <c r="F3" s="413"/>
      <c r="G3" s="413"/>
      <c r="H3" s="413"/>
      <c r="I3" s="413"/>
      <c r="J3" s="413"/>
      <c r="K3" s="413"/>
      <c r="L3" s="413"/>
      <c r="M3" s="263"/>
      <c r="N3" s="263"/>
      <c r="O3" s="263"/>
    </row>
    <row r="4" spans="1:15">
      <c r="A4" s="265" t="s">
        <v>1</v>
      </c>
      <c r="B4" s="410"/>
      <c r="C4" s="411"/>
      <c r="D4" s="411"/>
      <c r="E4" s="412"/>
    </row>
    <row r="5" spans="1:15" ht="15">
      <c r="A5" s="414" t="s">
        <v>2</v>
      </c>
      <c r="B5" s="414"/>
      <c r="C5" s="414"/>
      <c r="D5" s="414"/>
      <c r="E5" s="414"/>
      <c r="F5" s="414"/>
      <c r="G5" s="414"/>
      <c r="H5" s="414"/>
      <c r="I5" s="414"/>
      <c r="J5" s="414"/>
      <c r="K5" s="414"/>
      <c r="L5" s="414"/>
    </row>
    <row r="6" spans="1:15" ht="15">
      <c r="A6" s="414"/>
      <c r="B6" s="414"/>
      <c r="C6" s="414"/>
      <c r="D6" s="414"/>
      <c r="E6" s="414"/>
      <c r="F6" s="414"/>
      <c r="G6" s="414"/>
      <c r="H6" s="414"/>
      <c r="I6" s="414"/>
      <c r="J6" s="414"/>
      <c r="K6" s="414"/>
      <c r="L6" s="414"/>
      <c r="M6" s="266"/>
      <c r="N6" s="266"/>
      <c r="O6" s="266"/>
    </row>
    <row r="7" spans="1:15" ht="15">
      <c r="A7" s="414" t="s">
        <v>3</v>
      </c>
      <c r="B7" s="414"/>
      <c r="C7" s="414"/>
      <c r="D7" s="414"/>
      <c r="E7" s="414"/>
      <c r="F7" s="414"/>
      <c r="G7" s="414"/>
      <c r="H7" s="414"/>
      <c r="I7" s="414"/>
      <c r="J7" s="414"/>
      <c r="K7" s="414"/>
      <c r="L7" s="414"/>
    </row>
    <row r="9" spans="1:15">
      <c r="A9" s="378"/>
      <c r="B9" s="353" t="s">
        <v>4</v>
      </c>
      <c r="C9" s="353" t="s">
        <v>5</v>
      </c>
      <c r="D9" s="379" t="s">
        <v>6</v>
      </c>
      <c r="E9" s="353" t="s">
        <v>7</v>
      </c>
      <c r="F9" s="353" t="s">
        <v>8</v>
      </c>
      <c r="G9" s="353" t="s">
        <v>9</v>
      </c>
      <c r="H9" s="353" t="s">
        <v>10</v>
      </c>
      <c r="I9" s="353" t="s">
        <v>11</v>
      </c>
      <c r="J9" s="353" t="s">
        <v>12</v>
      </c>
      <c r="K9" s="353" t="s">
        <v>13</v>
      </c>
      <c r="L9" s="267" t="s">
        <v>14</v>
      </c>
      <c r="M9" s="35"/>
      <c r="N9" s="35"/>
      <c r="O9" s="35"/>
    </row>
    <row r="10" spans="1:15">
      <c r="A10" s="379" t="s">
        <v>15</v>
      </c>
      <c r="B10" s="380"/>
      <c r="C10" s="380"/>
      <c r="D10" s="380"/>
      <c r="E10" s="380"/>
      <c r="F10" s="380"/>
      <c r="G10" s="381"/>
      <c r="H10" s="381"/>
      <c r="I10" s="381"/>
      <c r="J10" s="381"/>
      <c r="K10" s="381"/>
      <c r="L10" s="274"/>
      <c r="M10" s="35"/>
      <c r="N10" s="35"/>
      <c r="O10" s="35"/>
    </row>
    <row r="11" spans="1:15">
      <c r="A11" s="379" t="s">
        <v>16</v>
      </c>
      <c r="B11" s="382" t="s">
        <v>17</v>
      </c>
      <c r="C11" s="382" t="s">
        <v>17</v>
      </c>
      <c r="D11" s="382" t="s">
        <v>17</v>
      </c>
      <c r="E11" s="382" t="s">
        <v>17</v>
      </c>
      <c r="F11" s="382" t="s">
        <v>17</v>
      </c>
      <c r="G11" s="383" t="s">
        <v>17</v>
      </c>
      <c r="H11" s="383" t="s">
        <v>17</v>
      </c>
      <c r="I11" s="383" t="s">
        <v>17</v>
      </c>
      <c r="J11" s="383" t="s">
        <v>17</v>
      </c>
      <c r="K11" s="383" t="s">
        <v>17</v>
      </c>
      <c r="L11" s="274"/>
      <c r="M11" s="35"/>
      <c r="N11" s="35"/>
      <c r="O11" s="35"/>
    </row>
    <row r="12" spans="1:15">
      <c r="A12" s="379" t="s">
        <v>18</v>
      </c>
      <c r="B12" s="384"/>
      <c r="C12" s="384"/>
      <c r="D12" s="385"/>
      <c r="E12" s="385"/>
      <c r="F12" s="385"/>
      <c r="G12" s="385"/>
      <c r="H12" s="385"/>
      <c r="I12" s="385"/>
      <c r="J12" s="385"/>
      <c r="K12" s="385"/>
      <c r="L12" s="275">
        <f>SUM(B12:K12)</f>
        <v>0</v>
      </c>
      <c r="M12" s="35"/>
      <c r="N12" s="35"/>
      <c r="O12" s="35"/>
    </row>
    <row r="13" spans="1:15" ht="38.25">
      <c r="A13" s="386" t="s">
        <v>19</v>
      </c>
      <c r="B13" s="387"/>
      <c r="C13" s="385"/>
      <c r="D13" s="385"/>
      <c r="E13" s="385"/>
      <c r="F13" s="385"/>
      <c r="G13" s="385"/>
      <c r="H13" s="385"/>
      <c r="I13" s="385"/>
      <c r="J13" s="385"/>
      <c r="K13" s="385"/>
      <c r="L13" s="275">
        <f>SUM(B13:K13)</f>
        <v>0</v>
      </c>
      <c r="M13" s="35"/>
      <c r="N13" s="35"/>
      <c r="O13" s="35"/>
    </row>
    <row r="14" spans="1:15">
      <c r="A14" s="136"/>
      <c r="B14" s="388"/>
      <c r="C14" s="388"/>
      <c r="D14" s="388"/>
      <c r="E14" s="388"/>
      <c r="F14" s="388"/>
      <c r="G14" s="388"/>
      <c r="H14" s="388"/>
      <c r="I14" s="388"/>
      <c r="J14" s="388"/>
      <c r="K14" s="388"/>
      <c r="L14" s="268"/>
      <c r="M14" s="35"/>
      <c r="N14" s="35"/>
      <c r="O14" s="35"/>
    </row>
    <row r="15" spans="1:15">
      <c r="A15" s="389" t="s">
        <v>20</v>
      </c>
      <c r="B15" s="390"/>
      <c r="C15" s="390"/>
      <c r="D15" s="390"/>
      <c r="E15" s="390"/>
      <c r="F15" s="390"/>
      <c r="G15" s="390"/>
      <c r="H15" s="390"/>
      <c r="I15" s="390"/>
      <c r="J15" s="390"/>
      <c r="K15" s="390"/>
      <c r="L15" s="276">
        <f>SUM(B15:K15)</f>
        <v>0</v>
      </c>
      <c r="M15" s="35"/>
      <c r="N15" s="35"/>
      <c r="O15" s="35"/>
    </row>
    <row r="16" spans="1:15">
      <c r="A16" s="391" t="s">
        <v>21</v>
      </c>
      <c r="B16" s="392"/>
      <c r="C16" s="392"/>
      <c r="D16" s="392"/>
      <c r="E16" s="392"/>
      <c r="F16" s="390"/>
      <c r="G16" s="390"/>
      <c r="H16" s="390"/>
      <c r="I16" s="390"/>
      <c r="J16" s="390"/>
      <c r="K16" s="390"/>
      <c r="L16" s="276">
        <f>SUM(B16:K16)</f>
        <v>0</v>
      </c>
      <c r="M16" s="35"/>
      <c r="N16" s="35"/>
      <c r="O16" s="35"/>
    </row>
    <row r="17" spans="1:12">
      <c r="A17" s="136"/>
      <c r="B17" s="388"/>
      <c r="C17" s="388"/>
      <c r="D17" s="388"/>
      <c r="E17" s="388"/>
      <c r="F17" s="388"/>
      <c r="G17" s="388"/>
      <c r="H17" s="388"/>
      <c r="I17" s="388"/>
      <c r="J17" s="388"/>
      <c r="K17" s="388"/>
      <c r="L17" s="269"/>
    </row>
    <row r="18" spans="1:12">
      <c r="A18" s="389" t="s">
        <v>22</v>
      </c>
      <c r="B18" s="390"/>
      <c r="C18" s="390"/>
      <c r="D18" s="390"/>
      <c r="E18" s="390"/>
      <c r="F18" s="390"/>
      <c r="G18" s="390"/>
      <c r="H18" s="390"/>
      <c r="I18" s="390"/>
      <c r="J18" s="390"/>
      <c r="K18" s="390"/>
      <c r="L18" s="276">
        <f>SUM(B18:K18)</f>
        <v>0</v>
      </c>
    </row>
    <row r="19" spans="1:12">
      <c r="A19" s="391" t="s">
        <v>21</v>
      </c>
      <c r="B19" s="392"/>
      <c r="C19" s="392"/>
      <c r="D19" s="392"/>
      <c r="E19" s="392"/>
      <c r="F19" s="390"/>
      <c r="G19" s="390"/>
      <c r="H19" s="390"/>
      <c r="I19" s="390"/>
      <c r="J19" s="390"/>
      <c r="K19" s="390"/>
      <c r="L19" s="276">
        <f>SUM(B19:K19)</f>
        <v>0</v>
      </c>
    </row>
    <row r="20" spans="1:12">
      <c r="D20" s="270"/>
    </row>
  </sheetData>
  <sheetProtection selectLockedCells="1"/>
  <mergeCells count="5">
    <mergeCell ref="B4:E4"/>
    <mergeCell ref="A1:L3"/>
    <mergeCell ref="A6:L6"/>
    <mergeCell ref="A5:L5"/>
    <mergeCell ref="A7:L7"/>
  </mergeCell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118</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68</v>
      </c>
      <c r="E13" s="319" t="s">
        <v>105</v>
      </c>
      <c r="F13" s="316" t="s">
        <v>76</v>
      </c>
      <c r="G13" s="121" t="s">
        <v>77</v>
      </c>
      <c r="H13" s="162" t="s">
        <v>78</v>
      </c>
    </row>
    <row r="14" spans="1:14">
      <c r="A14" s="159"/>
      <c r="B14" s="102" t="str">
        <f>Personnel!B11</f>
        <v>Define</v>
      </c>
      <c r="C14" s="103">
        <f>Personnel!B16</f>
        <v>0</v>
      </c>
      <c r="D14" s="129"/>
      <c r="E14" s="320"/>
      <c r="F14" s="317">
        <f>October!F14+D14+E14</f>
        <v>0</v>
      </c>
      <c r="G14" s="79">
        <f>C14-F14</f>
        <v>0</v>
      </c>
      <c r="H14" s="163" t="e">
        <f>F14/C14</f>
        <v>#DIV/0!</v>
      </c>
    </row>
    <row r="15" spans="1:14">
      <c r="A15" s="159"/>
      <c r="B15" s="104" t="str">
        <f>Personnel!C11</f>
        <v>Define</v>
      </c>
      <c r="C15" s="103">
        <f>Personnel!C16</f>
        <v>0</v>
      </c>
      <c r="D15" s="130"/>
      <c r="E15" s="320"/>
      <c r="F15" s="317">
        <f>October!F15+D15+E15</f>
        <v>0</v>
      </c>
      <c r="G15" s="79">
        <f t="shared" ref="G15:G23" si="0">C15-F15</f>
        <v>0</v>
      </c>
      <c r="H15" s="163" t="e">
        <f>F15/C15</f>
        <v>#DIV/0!</v>
      </c>
    </row>
    <row r="16" spans="1:14">
      <c r="A16" s="159"/>
      <c r="B16" s="102" t="str">
        <f>Personnel!D11</f>
        <v>Define</v>
      </c>
      <c r="C16" s="103">
        <f>Personnel!D16</f>
        <v>0</v>
      </c>
      <c r="D16" s="130"/>
      <c r="E16" s="320"/>
      <c r="F16" s="317">
        <f>October!F16+D16+E16</f>
        <v>0</v>
      </c>
      <c r="G16" s="79">
        <f t="shared" si="0"/>
        <v>0</v>
      </c>
      <c r="H16" s="163" t="e">
        <f>F16/C16</f>
        <v>#DIV/0!</v>
      </c>
    </row>
    <row r="17" spans="1:9">
      <c r="A17" s="159"/>
      <c r="B17" s="102" t="str">
        <f>Personnel!E11</f>
        <v>Define</v>
      </c>
      <c r="C17" s="103">
        <f>Personnel!E16</f>
        <v>0</v>
      </c>
      <c r="D17" s="130"/>
      <c r="E17" s="320"/>
      <c r="F17" s="317">
        <f>October!F17+D17+E17</f>
        <v>0</v>
      </c>
      <c r="G17" s="79">
        <f t="shared" si="0"/>
        <v>0</v>
      </c>
      <c r="H17" s="163" t="e">
        <f t="shared" ref="H17:H23" si="1">F17/C17</f>
        <v>#DIV/0!</v>
      </c>
    </row>
    <row r="18" spans="1:9">
      <c r="A18" s="159"/>
      <c r="B18" s="102" t="str">
        <f>Personnel!F11</f>
        <v>Define</v>
      </c>
      <c r="C18" s="103">
        <f>Personnel!F16</f>
        <v>0</v>
      </c>
      <c r="D18" s="130"/>
      <c r="E18" s="320"/>
      <c r="F18" s="317">
        <f>October!F18+D18+E18</f>
        <v>0</v>
      </c>
      <c r="G18" s="79">
        <f t="shared" si="0"/>
        <v>0</v>
      </c>
      <c r="H18" s="163" t="e">
        <f t="shared" si="1"/>
        <v>#DIV/0!</v>
      </c>
    </row>
    <row r="19" spans="1:9">
      <c r="A19" s="159"/>
      <c r="B19" s="102" t="str">
        <f>Personnel!G11</f>
        <v>Define</v>
      </c>
      <c r="C19" s="103">
        <f>Personnel!G16</f>
        <v>0</v>
      </c>
      <c r="D19" s="130"/>
      <c r="E19" s="320"/>
      <c r="F19" s="317">
        <f>October!F19+D19+E19</f>
        <v>0</v>
      </c>
      <c r="G19" s="79">
        <f t="shared" si="0"/>
        <v>0</v>
      </c>
      <c r="H19" s="163" t="e">
        <f t="shared" si="1"/>
        <v>#DIV/0!</v>
      </c>
    </row>
    <row r="20" spans="1:9">
      <c r="A20" s="159"/>
      <c r="B20" s="102" t="str">
        <f>Personnel!H11</f>
        <v>Define</v>
      </c>
      <c r="C20" s="103">
        <f>Personnel!H16</f>
        <v>0</v>
      </c>
      <c r="D20" s="130"/>
      <c r="E20" s="320"/>
      <c r="F20" s="317">
        <f>October!F20+D20+E20</f>
        <v>0</v>
      </c>
      <c r="G20" s="79">
        <f t="shared" si="0"/>
        <v>0</v>
      </c>
      <c r="H20" s="163" t="e">
        <f t="shared" si="1"/>
        <v>#DIV/0!</v>
      </c>
    </row>
    <row r="21" spans="1:9">
      <c r="A21" s="159"/>
      <c r="B21" s="102" t="str">
        <f>Personnel!I11</f>
        <v>Define</v>
      </c>
      <c r="C21" s="103">
        <f>Personnel!I16</f>
        <v>0</v>
      </c>
      <c r="D21" s="130"/>
      <c r="E21" s="320"/>
      <c r="F21" s="317">
        <f>October!F21+D21+E21</f>
        <v>0</v>
      </c>
      <c r="G21" s="79">
        <f t="shared" si="0"/>
        <v>0</v>
      </c>
      <c r="H21" s="163" t="e">
        <f t="shared" si="1"/>
        <v>#DIV/0!</v>
      </c>
    </row>
    <row r="22" spans="1:9">
      <c r="A22" s="159"/>
      <c r="B22" s="102" t="str">
        <f>Personnel!J11</f>
        <v>Define</v>
      </c>
      <c r="C22" s="103">
        <f>Personnel!J16</f>
        <v>0</v>
      </c>
      <c r="D22" s="130"/>
      <c r="E22" s="320"/>
      <c r="F22" s="317">
        <f>October!F22+D22+E22</f>
        <v>0</v>
      </c>
      <c r="G22" s="79">
        <f t="shared" si="0"/>
        <v>0</v>
      </c>
      <c r="H22" s="163" t="e">
        <f t="shared" si="1"/>
        <v>#DIV/0!</v>
      </c>
      <c r="I22" s="97"/>
    </row>
    <row r="23" spans="1:9">
      <c r="A23" s="159"/>
      <c r="B23" s="102" t="str">
        <f>Personnel!K11</f>
        <v>Define</v>
      </c>
      <c r="C23" s="103">
        <f>Personnel!K16</f>
        <v>0</v>
      </c>
      <c r="D23" s="130"/>
      <c r="E23" s="320"/>
      <c r="F23" s="317">
        <f>October!F23+D23+E23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68</v>
      </c>
      <c r="E27" s="319" t="s">
        <v>105</v>
      </c>
      <c r="F27" s="316" t="s">
        <v>76</v>
      </c>
      <c r="G27" s="121" t="s">
        <v>77</v>
      </c>
      <c r="H27" s="162" t="s">
        <v>78</v>
      </c>
    </row>
    <row r="28" spans="1:9">
      <c r="A28" s="159"/>
      <c r="B28" s="102" t="str">
        <f>Personnel!B11</f>
        <v>Define</v>
      </c>
      <c r="C28" s="18">
        <f>Personnel!B19</f>
        <v>0</v>
      </c>
      <c r="D28" s="131"/>
      <c r="E28" s="320"/>
      <c r="F28" s="323">
        <f>October!F28+D28+E28</f>
        <v>0</v>
      </c>
      <c r="G28" s="20">
        <f>C28-F28</f>
        <v>0</v>
      </c>
      <c r="H28" s="163" t="e">
        <f>F28/C28</f>
        <v>#DIV/0!</v>
      </c>
    </row>
    <row r="29" spans="1:9">
      <c r="A29" s="159"/>
      <c r="B29" s="102" t="str">
        <f>Personnel!C11</f>
        <v>Define</v>
      </c>
      <c r="C29" s="18">
        <f>Personnel!C19</f>
        <v>0</v>
      </c>
      <c r="D29" s="132"/>
      <c r="E29" s="320"/>
      <c r="F29" s="323">
        <f>October!F29+D29+E29</f>
        <v>0</v>
      </c>
      <c r="G29" s="20">
        <f t="shared" ref="G29:G37" si="2">C29-F29</f>
        <v>0</v>
      </c>
      <c r="H29" s="163" t="e">
        <f t="shared" ref="H29:H37" si="3">F29/C29</f>
        <v>#DIV/0!</v>
      </c>
    </row>
    <row r="30" spans="1:9">
      <c r="A30" s="159"/>
      <c r="B30" s="102" t="str">
        <f>Personnel!D11</f>
        <v>Define</v>
      </c>
      <c r="C30" s="18">
        <f>Personnel!D19</f>
        <v>0</v>
      </c>
      <c r="D30" s="131"/>
      <c r="E30" s="320"/>
      <c r="F30" s="323">
        <f>October!F30+D30+E30</f>
        <v>0</v>
      </c>
      <c r="G30" s="20">
        <f t="shared" si="2"/>
        <v>0</v>
      </c>
      <c r="H30" s="163" t="e">
        <f t="shared" si="3"/>
        <v>#DIV/0!</v>
      </c>
    </row>
    <row r="31" spans="1:9">
      <c r="A31" s="159"/>
      <c r="B31" s="102" t="str">
        <f>Personnel!E11</f>
        <v>Define</v>
      </c>
      <c r="C31" s="18">
        <f>Personnel!E19</f>
        <v>0</v>
      </c>
      <c r="D31" s="132"/>
      <c r="E31" s="320"/>
      <c r="F31" s="323">
        <f>October!F31+D31+E31</f>
        <v>0</v>
      </c>
      <c r="G31" s="20">
        <f t="shared" si="2"/>
        <v>0</v>
      </c>
      <c r="H31" s="163" t="e">
        <f t="shared" si="3"/>
        <v>#DIV/0!</v>
      </c>
    </row>
    <row r="32" spans="1:9">
      <c r="A32" s="159"/>
      <c r="B32" s="102" t="str">
        <f>Personnel!F11</f>
        <v>Define</v>
      </c>
      <c r="C32" s="18">
        <f>Personnel!F19</f>
        <v>0</v>
      </c>
      <c r="D32" s="131"/>
      <c r="E32" s="320"/>
      <c r="F32" s="323">
        <f>October!F32+D32+E32</f>
        <v>0</v>
      </c>
      <c r="G32" s="20">
        <f t="shared" si="2"/>
        <v>0</v>
      </c>
      <c r="H32" s="163" t="e">
        <f t="shared" si="3"/>
        <v>#DIV/0!</v>
      </c>
    </row>
    <row r="33" spans="1:9">
      <c r="A33" s="159"/>
      <c r="B33" s="102" t="str">
        <f>Personnel!G11</f>
        <v>Define</v>
      </c>
      <c r="C33" s="18">
        <f>Personnel!G19</f>
        <v>0</v>
      </c>
      <c r="D33" s="132"/>
      <c r="E33" s="320"/>
      <c r="F33" s="323">
        <f>October!F33+D33+E33</f>
        <v>0</v>
      </c>
      <c r="G33" s="20">
        <f t="shared" si="2"/>
        <v>0</v>
      </c>
      <c r="H33" s="163" t="e">
        <f t="shared" si="3"/>
        <v>#DIV/0!</v>
      </c>
    </row>
    <row r="34" spans="1:9">
      <c r="A34" s="159"/>
      <c r="B34" s="102" t="str">
        <f>Personnel!H11</f>
        <v>Define</v>
      </c>
      <c r="C34" s="18">
        <f>Personnel!H19</f>
        <v>0</v>
      </c>
      <c r="D34" s="131"/>
      <c r="E34" s="320"/>
      <c r="F34" s="323">
        <f>October!F34+D34+E34</f>
        <v>0</v>
      </c>
      <c r="G34" s="20">
        <f t="shared" si="2"/>
        <v>0</v>
      </c>
      <c r="H34" s="163" t="e">
        <f t="shared" si="3"/>
        <v>#DIV/0!</v>
      </c>
    </row>
    <row r="35" spans="1:9">
      <c r="A35" s="159"/>
      <c r="B35" s="102" t="str">
        <f>Personnel!I11</f>
        <v>Define</v>
      </c>
      <c r="C35" s="18">
        <f>Personnel!I19</f>
        <v>0</v>
      </c>
      <c r="D35" s="131"/>
      <c r="E35" s="320"/>
      <c r="F35" s="323">
        <f>October!F35+D35+E35</f>
        <v>0</v>
      </c>
      <c r="G35" s="20">
        <f t="shared" si="2"/>
        <v>0</v>
      </c>
      <c r="H35" s="163" t="e">
        <f t="shared" si="3"/>
        <v>#DIV/0!</v>
      </c>
    </row>
    <row r="36" spans="1:9">
      <c r="A36" s="159"/>
      <c r="B36" s="102" t="str">
        <f>Personnel!J11</f>
        <v>Define</v>
      </c>
      <c r="C36" s="28">
        <f>Personnel!J19</f>
        <v>0</v>
      </c>
      <c r="D36" s="131"/>
      <c r="E36" s="320"/>
      <c r="F36" s="323">
        <f>October!F36+D36+E36</f>
        <v>0</v>
      </c>
      <c r="G36" s="20">
        <f t="shared" si="2"/>
        <v>0</v>
      </c>
      <c r="H36" s="163" t="e">
        <f t="shared" si="3"/>
        <v>#DIV/0!</v>
      </c>
    </row>
    <row r="37" spans="1:9">
      <c r="A37" s="159"/>
      <c r="B37" s="102" t="str">
        <f>Personnel!K11</f>
        <v>Define</v>
      </c>
      <c r="C37" s="18">
        <f>Personnel!K19</f>
        <v>0</v>
      </c>
      <c r="D37" s="132"/>
      <c r="E37" s="320"/>
      <c r="F37" s="323">
        <f>October!F37+D37+E37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68</v>
      </c>
      <c r="E41" s="319" t="s">
        <v>105</v>
      </c>
      <c r="F41" s="316" t="s">
        <v>76</v>
      </c>
      <c r="G41" s="121" t="s">
        <v>77</v>
      </c>
      <c r="H41" s="162" t="s">
        <v>78</v>
      </c>
    </row>
    <row r="42" spans="1:9" s="82" customFormat="1" ht="14.25">
      <c r="A42" s="167"/>
      <c r="B42" s="11" t="e">
        <f>'Line Item Budget'!#REF!</f>
        <v>#REF!</v>
      </c>
      <c r="C42" s="21" t="e">
        <f>'Line Item Budget'!#REF!</f>
        <v>#REF!</v>
      </c>
      <c r="D42" s="133"/>
      <c r="E42" s="330"/>
      <c r="F42" s="327">
        <f>October!F42+D42+E42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October!F43+D43+E43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October!F44+D44+E44</f>
        <v>0</v>
      </c>
      <c r="G44" s="86" t="e">
        <f t="shared" si="5"/>
        <v>#REF!</v>
      </c>
      <c r="H44" s="168" t="e">
        <f t="shared" si="4"/>
        <v>#REF!</v>
      </c>
    </row>
    <row r="45" spans="1:9" s="82" customFormat="1" ht="14.25">
      <c r="A45" s="167"/>
      <c r="B45" s="11" t="e">
        <f>'Line Item Budget'!#REF!</f>
        <v>#REF!</v>
      </c>
      <c r="C45" s="21" t="e">
        <f>'Line Item Budget'!#REF!</f>
        <v>#REF!</v>
      </c>
      <c r="D45" s="133"/>
      <c r="E45" s="330"/>
      <c r="F45" s="327">
        <f>October!F45+D45+E45</f>
        <v>0</v>
      </c>
      <c r="G45" s="86" t="e">
        <f t="shared" si="5"/>
        <v>#REF!</v>
      </c>
      <c r="H45" s="168" t="e">
        <f t="shared" si="4"/>
        <v>#REF!</v>
      </c>
    </row>
    <row r="46" spans="1:9" s="82" customFormat="1" ht="14.25">
      <c r="A46" s="167"/>
      <c r="B46" s="11" t="e">
        <f>'Line Item Budget'!#REF!</f>
        <v>#REF!</v>
      </c>
      <c r="C46" s="21" t="e">
        <f>'Line Item Budget'!#REF!</f>
        <v>#REF!</v>
      </c>
      <c r="D46" s="133"/>
      <c r="E46" s="330"/>
      <c r="F46" s="327">
        <f>October!F46+D46+E46</f>
        <v>0</v>
      </c>
      <c r="G46" s="86" t="e">
        <f t="shared" si="5"/>
        <v>#REF!</v>
      </c>
      <c r="H46" s="168" t="e">
        <f t="shared" si="4"/>
        <v>#REF!</v>
      </c>
    </row>
    <row r="47" spans="1:9" s="82" customFormat="1" ht="14.25">
      <c r="A47" s="167"/>
      <c r="B47" s="11" t="e">
        <f>'Line Item Budget'!#REF!</f>
        <v>#REF!</v>
      </c>
      <c r="C47" s="21" t="e">
        <f>'Line Item Budget'!#REF!</f>
        <v>#REF!</v>
      </c>
      <c r="D47" s="133"/>
      <c r="E47" s="330"/>
      <c r="F47" s="327">
        <f>October!F47+D47+E47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October!F49+D49+E49</f>
        <v>0</v>
      </c>
      <c r="G49" s="88" t="e">
        <f>C49-F49</f>
        <v>#REF!</v>
      </c>
      <c r="H49" s="168" t="e">
        <f>F49/C49</f>
        <v>#REF!</v>
      </c>
    </row>
    <row r="50" spans="1:9" s="82" customFormat="1" ht="14.25">
      <c r="A50" s="167"/>
      <c r="B50" s="12" t="e">
        <f>'Line Item Budget'!#REF!</f>
        <v>#REF!</v>
      </c>
      <c r="C50" s="51" t="e">
        <f>'Line Item Budget'!#REF!</f>
        <v>#REF!</v>
      </c>
      <c r="D50" s="133"/>
      <c r="E50" s="330"/>
      <c r="F50" s="333">
        <f>October!F50+D50+E50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October!F51+D51+E51</f>
        <v>0</v>
      </c>
      <c r="G51" s="88" t="e">
        <f t="shared" si="6"/>
        <v>#REF!</v>
      </c>
      <c r="H51" s="168" t="e">
        <f>F51/C51</f>
        <v>#REF!</v>
      </c>
    </row>
    <row r="52" spans="1:9" s="82" customFormat="1" ht="14.25">
      <c r="A52" s="167"/>
      <c r="B52" s="12" t="e">
        <f>'Line Item Budget'!#REF!</f>
        <v>#REF!</v>
      </c>
      <c r="C52" s="51" t="e">
        <f>'Line Item Budget'!#REF!</f>
        <v>#REF!</v>
      </c>
      <c r="D52" s="133"/>
      <c r="E52" s="330"/>
      <c r="F52" s="333">
        <f>October!F52+D52+E52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68</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October!F57+D57+E57</f>
        <v>0</v>
      </c>
      <c r="G57" s="86" t="e">
        <f>C57-F57</f>
        <v>#REF!</v>
      </c>
      <c r="H57" s="168" t="e">
        <f>F57/C57</f>
        <v>#REF!</v>
      </c>
    </row>
    <row r="58" spans="1:9" s="82" customFormat="1" ht="14.25">
      <c r="A58" s="167"/>
      <c r="B58" s="12" t="e">
        <f>'Line Item Budget'!#REF!</f>
        <v>#REF!</v>
      </c>
      <c r="C58" s="21" t="e">
        <f>'Line Item Budget'!#REF!</f>
        <v>#REF!</v>
      </c>
      <c r="D58" s="133"/>
      <c r="E58" s="330"/>
      <c r="F58" s="327">
        <f>October!F58+D58+E58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October!F59+D59+E59</f>
        <v>0</v>
      </c>
      <c r="G59" s="86" t="e">
        <f t="shared" si="7"/>
        <v>#REF!</v>
      </c>
      <c r="H59" s="168" t="e">
        <f t="shared" si="8"/>
        <v>#REF!</v>
      </c>
    </row>
    <row r="60" spans="1:9" s="82" customFormat="1" ht="14.25">
      <c r="A60" s="167"/>
      <c r="B60" s="12" t="e">
        <f>'Line Item Budget'!#REF!</f>
        <v>#REF!</v>
      </c>
      <c r="C60" s="21" t="e">
        <f>'Line Item Budget'!#REF!</f>
        <v>#REF!</v>
      </c>
      <c r="D60" s="133"/>
      <c r="E60" s="330"/>
      <c r="F60" s="327">
        <f>October!F60+D60+E60</f>
        <v>0</v>
      </c>
      <c r="G60" s="86" t="e">
        <f t="shared" si="7"/>
        <v>#REF!</v>
      </c>
      <c r="H60" s="168" t="e">
        <f t="shared" si="8"/>
        <v>#REF!</v>
      </c>
    </row>
    <row r="61" spans="1:9" s="82" customFormat="1" ht="14.25">
      <c r="A61" s="167"/>
      <c r="B61" s="12" t="e">
        <f>'Line Item Budget'!#REF!</f>
        <v>#REF!</v>
      </c>
      <c r="C61" s="21" t="e">
        <f>'Line Item Budget'!#REF!</f>
        <v>#REF!</v>
      </c>
      <c r="D61" s="133"/>
      <c r="E61" s="330"/>
      <c r="F61" s="327">
        <f>October!F61+D61+E61</f>
        <v>0</v>
      </c>
      <c r="G61" s="86" t="e">
        <f t="shared" si="7"/>
        <v>#REF!</v>
      </c>
      <c r="H61" s="168" t="e">
        <f t="shared" si="8"/>
        <v>#REF!</v>
      </c>
    </row>
    <row r="62" spans="1:9" s="82" customFormat="1" ht="14.25">
      <c r="A62" s="167"/>
      <c r="B62" s="12" t="e">
        <f>'Line Item Budget'!#REF!</f>
        <v>#REF!</v>
      </c>
      <c r="C62" s="21" t="e">
        <f>'Line Item Budget'!#REF!</f>
        <v>#REF!</v>
      </c>
      <c r="D62" s="133"/>
      <c r="E62" s="330"/>
      <c r="F62" s="327">
        <f>October!F62+D62+E62</f>
        <v>0</v>
      </c>
      <c r="G62" s="86" t="e">
        <f t="shared" si="7"/>
        <v>#REF!</v>
      </c>
      <c r="H62" s="168" t="e">
        <f t="shared" si="8"/>
        <v>#REF!</v>
      </c>
    </row>
    <row r="63" spans="1:9" s="82" customFormat="1" ht="14.25">
      <c r="A63" s="167"/>
      <c r="B63" s="12" t="e">
        <f>'Line Item Budget'!#REF!</f>
        <v>#REF!</v>
      </c>
      <c r="C63" s="21" t="e">
        <f>'Line Item Budget'!#REF!</f>
        <v>#REF!</v>
      </c>
      <c r="D63" s="133"/>
      <c r="E63" s="330"/>
      <c r="F63" s="327">
        <f>October!F63+D63+E63</f>
        <v>0</v>
      </c>
      <c r="G63" s="86" t="e">
        <f t="shared" si="7"/>
        <v>#REF!</v>
      </c>
      <c r="H63" s="168" t="e">
        <f t="shared" si="8"/>
        <v>#REF!</v>
      </c>
    </row>
    <row r="64" spans="1:9" s="82" customFormat="1" ht="14.25">
      <c r="A64" s="167"/>
      <c r="B64" s="12" t="e">
        <f>'Line Item Budget'!#REF!</f>
        <v>#REF!</v>
      </c>
      <c r="C64" s="21" t="e">
        <f>'Line Item Budget'!#REF!</f>
        <v>#REF!</v>
      </c>
      <c r="D64" s="133"/>
      <c r="E64" s="330"/>
      <c r="F64" s="327">
        <f>October!F64+D64+E64</f>
        <v>0</v>
      </c>
      <c r="G64" s="86" t="e">
        <f t="shared" si="7"/>
        <v>#REF!</v>
      </c>
      <c r="H64" s="168" t="e">
        <f t="shared" si="8"/>
        <v>#REF!</v>
      </c>
    </row>
    <row r="65" spans="1:9" s="82" customFormat="1" thickBot="1">
      <c r="A65" s="167"/>
      <c r="B65" s="44" t="e">
        <f>'Line Item Budget'!#REF!</f>
        <v>#REF!</v>
      </c>
      <c r="C65" s="21" t="e">
        <f>'Line Item Budget'!#REF!</f>
        <v>#REF!</v>
      </c>
      <c r="D65" s="134"/>
      <c r="E65" s="335"/>
      <c r="F65" s="327">
        <f>October!F65+D65+E65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October!F67+D67+E67</f>
        <v>0</v>
      </c>
      <c r="G67" s="88">
        <f>C67-F67</f>
        <v>0</v>
      </c>
      <c r="H67" s="174" t="e">
        <f>F67/C67</f>
        <v>#DIV/0!</v>
      </c>
    </row>
    <row r="68" spans="1:9" s="82" customFormat="1" ht="14.25">
      <c r="A68" s="167"/>
      <c r="B68" s="12" t="str">
        <f>'Line Item Budget'!A21</f>
        <v>Office supplies</v>
      </c>
      <c r="C68" s="51">
        <f>'Line Item Budget'!C21</f>
        <v>0</v>
      </c>
      <c r="D68" s="133"/>
      <c r="E68" s="330"/>
      <c r="F68" s="333">
        <f>October!F68+D68+E68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October!F69+D69+E69</f>
        <v>0</v>
      </c>
      <c r="G69" s="88" t="e">
        <f t="shared" si="9"/>
        <v>#REF!</v>
      </c>
      <c r="H69" s="168" t="e">
        <f>F69/C69</f>
        <v>#REF!</v>
      </c>
    </row>
    <row r="70" spans="1:9" s="82" customFormat="1" ht="14.25">
      <c r="A70" s="167"/>
      <c r="B70" s="12" t="e">
        <f>'Line Item Budget'!#REF!</f>
        <v>#REF!</v>
      </c>
      <c r="C70" s="51" t="e">
        <f>'Line Item Budget'!#REF!</f>
        <v>#REF!</v>
      </c>
      <c r="D70" s="133"/>
      <c r="E70" s="330"/>
      <c r="F70" s="333">
        <f>October!F70+D70+E70</f>
        <v>0</v>
      </c>
      <c r="G70" s="88" t="e">
        <f t="shared" si="9"/>
        <v>#REF!</v>
      </c>
      <c r="H70" s="168" t="e">
        <f>F70/C70</f>
        <v>#REF!</v>
      </c>
    </row>
    <row r="71" spans="1:9" s="82" customFormat="1" thickBot="1">
      <c r="A71" s="167"/>
      <c r="B71" s="44" t="str">
        <f>'Line Item Budget'!A22</f>
        <v>Other (define)</v>
      </c>
      <c r="C71" s="51">
        <f>'Line Item Budget'!C22</f>
        <v>0</v>
      </c>
      <c r="D71" s="134"/>
      <c r="E71" s="335"/>
      <c r="F71" s="333">
        <f>October!F71+D71+E71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October!F73+D73+E73</f>
        <v>0</v>
      </c>
      <c r="G73" s="88" t="e">
        <f>C73-F73</f>
        <v>#REF!</v>
      </c>
      <c r="H73" s="174" t="e">
        <f t="shared" si="8"/>
        <v>#REF!</v>
      </c>
    </row>
    <row r="74" spans="1:9" s="82" customFormat="1" ht="14.25">
      <c r="A74" s="167"/>
      <c r="B74" s="12" t="e">
        <f>'Line Item Budget'!#REF!</f>
        <v>#REF!</v>
      </c>
      <c r="C74" s="51" t="e">
        <f>'Line Item Budget'!#REF!</f>
        <v>#REF!</v>
      </c>
      <c r="D74" s="133"/>
      <c r="E74" s="330"/>
      <c r="F74" s="333">
        <f>October!F74+D74+E74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October!F75+D75+E75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October!F76+D76+E76</f>
        <v>0</v>
      </c>
      <c r="G76" s="88">
        <f t="shared" si="10"/>
        <v>0</v>
      </c>
      <c r="H76" s="168" t="e">
        <f t="shared" si="8"/>
        <v>#DIV/0!</v>
      </c>
    </row>
    <row r="77" spans="1:9" s="82" customFormat="1" ht="14.25">
      <c r="A77" s="167"/>
      <c r="B77" s="12" t="str">
        <f>'Line Item Budget'!A26</f>
        <v>Other (define)</v>
      </c>
      <c r="C77" s="51">
        <f>'Line Item Budget'!C26</f>
        <v>0</v>
      </c>
      <c r="D77" s="133"/>
      <c r="E77" s="330"/>
      <c r="F77" s="333">
        <f>October!F77+D77+E77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68</v>
      </c>
      <c r="E83" s="119" t="s">
        <v>105</v>
      </c>
      <c r="F83" s="120" t="s">
        <v>76</v>
      </c>
      <c r="G83" s="121" t="s">
        <v>77</v>
      </c>
      <c r="H83" s="162" t="s">
        <v>78</v>
      </c>
    </row>
    <row r="84" spans="1:9" s="82" customFormat="1" ht="14.25">
      <c r="A84" s="167"/>
      <c r="B84" s="55" t="str">
        <f>'Line Item Budget'!A29</f>
        <v>Define -</v>
      </c>
      <c r="C84" s="21">
        <f>'Line Item Budget'!C29</f>
        <v>0</v>
      </c>
      <c r="D84" s="133"/>
      <c r="E84" s="85"/>
      <c r="F84" s="86">
        <f>October!F84+D84+E84</f>
        <v>0</v>
      </c>
      <c r="G84" s="86">
        <f>C84-F84</f>
        <v>0</v>
      </c>
      <c r="H84" s="180" t="e">
        <f>F84/C84</f>
        <v>#DIV/0!</v>
      </c>
    </row>
    <row r="85" spans="1:9" s="82" customFormat="1" ht="14.25">
      <c r="A85" s="167"/>
      <c r="B85" s="30" t="str">
        <f>'Line Item Budget'!A30</f>
        <v>Define -</v>
      </c>
      <c r="C85" s="21">
        <f>'Line Item Budget'!C30</f>
        <v>0</v>
      </c>
      <c r="D85" s="133"/>
      <c r="E85" s="85"/>
      <c r="F85" s="86">
        <f>October!F85+D85+E85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October!F86+D86+E86</f>
        <v>0</v>
      </c>
      <c r="G86" s="86">
        <f t="shared" si="11"/>
        <v>0</v>
      </c>
      <c r="H86" s="180" t="e">
        <f t="shared" si="12"/>
        <v>#DIV/0!</v>
      </c>
    </row>
    <row r="87" spans="1:9" s="82" customFormat="1" ht="14.25">
      <c r="A87" s="167"/>
      <c r="B87" s="30" t="str">
        <f>'Line Item Budget'!A32</f>
        <v>Define -</v>
      </c>
      <c r="C87" s="21">
        <f>'Line Item Budget'!C32</f>
        <v>0</v>
      </c>
      <c r="D87" s="133"/>
      <c r="E87" s="85"/>
      <c r="F87" s="86">
        <f>October!F87+D87+E87</f>
        <v>0</v>
      </c>
      <c r="G87" s="86">
        <f t="shared" si="11"/>
        <v>0</v>
      </c>
      <c r="H87" s="180" t="e">
        <f t="shared" si="12"/>
        <v>#DIV/0!</v>
      </c>
    </row>
    <row r="88" spans="1:9" s="82" customFormat="1" ht="14.25">
      <c r="A88" s="167"/>
      <c r="B88" s="30" t="str">
        <f>'Line Item Budget'!A33</f>
        <v>Define -</v>
      </c>
      <c r="C88" s="21">
        <f>'Line Item Budget'!C33</f>
        <v>0</v>
      </c>
      <c r="D88" s="133"/>
      <c r="E88" s="85"/>
      <c r="F88" s="86">
        <f>October!F88+D88+E88</f>
        <v>0</v>
      </c>
      <c r="G88" s="86">
        <f t="shared" si="11"/>
        <v>0</v>
      </c>
      <c r="H88" s="180" t="e">
        <f t="shared" si="12"/>
        <v>#DIV/0!</v>
      </c>
    </row>
    <row r="89" spans="1:9" s="82" customFormat="1" ht="14.25">
      <c r="A89" s="167"/>
      <c r="B89" s="30" t="str">
        <f>'Line Item Budget'!A34</f>
        <v>Define -</v>
      </c>
      <c r="C89" s="21">
        <f>'Line Item Budget'!C34</f>
        <v>0</v>
      </c>
      <c r="D89" s="133"/>
      <c r="E89" s="85"/>
      <c r="F89" s="86">
        <f>October!F89+D89+E89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59" priority="47" operator="lessThan">
      <formula>0</formula>
    </cfRule>
  </conditionalFormatting>
  <conditionalFormatting sqref="G25:G26">
    <cfRule type="cellIs" dxfId="358" priority="46" operator="lessThan">
      <formula>0</formula>
    </cfRule>
  </conditionalFormatting>
  <conditionalFormatting sqref="G35:G38">
    <cfRule type="cellIs" dxfId="357" priority="45" operator="lessThan">
      <formula>0</formula>
    </cfRule>
  </conditionalFormatting>
  <conditionalFormatting sqref="G54">
    <cfRule type="cellIs" dxfId="356" priority="44" operator="lessThan">
      <formula>0</formula>
    </cfRule>
  </conditionalFormatting>
  <conditionalFormatting sqref="C11">
    <cfRule type="cellIs" dxfId="355" priority="19" operator="greaterThan">
      <formula>1</formula>
    </cfRule>
    <cfRule type="cellIs" dxfId="354" priority="23" operator="greaterThan">
      <formula>1</formula>
    </cfRule>
    <cfRule type="cellIs" dxfId="353" priority="43" operator="greaterThan">
      <formula>1</formula>
    </cfRule>
  </conditionalFormatting>
  <conditionalFormatting sqref="H14:H23 H73:H77 H49">
    <cfRule type="cellIs" dxfId="352" priority="42" operator="greaterThan">
      <formula>1</formula>
    </cfRule>
  </conditionalFormatting>
  <conditionalFormatting sqref="H28:H37">
    <cfRule type="cellIs" dxfId="351" priority="18" operator="greaterThan">
      <formula>1</formula>
    </cfRule>
    <cfRule type="cellIs" dxfId="350" priority="41" operator="greaterThan">
      <formula>1</formula>
    </cfRule>
  </conditionalFormatting>
  <conditionalFormatting sqref="H42:H52">
    <cfRule type="cellIs" dxfId="349" priority="17" operator="greaterThan">
      <formula>1</formula>
    </cfRule>
    <cfRule type="cellIs" dxfId="348" priority="22" operator="greaterThan">
      <formula>1</formula>
    </cfRule>
    <cfRule type="cellIs" dxfId="347" priority="29" operator="greaterThan">
      <formula>1</formula>
    </cfRule>
    <cfRule type="cellIs" dxfId="346" priority="39" operator="greaterThan">
      <formula>1</formula>
    </cfRule>
    <cfRule type="cellIs" dxfId="345" priority="40" operator="greaterThan">
      <formula>1</formula>
    </cfRule>
  </conditionalFormatting>
  <conditionalFormatting sqref="H57:H65">
    <cfRule type="cellIs" dxfId="344" priority="35" operator="greaterThan">
      <formula>1</formula>
    </cfRule>
    <cfRule type="cellIs" dxfId="343" priority="38" operator="greaterThan">
      <formula>1</formula>
    </cfRule>
  </conditionalFormatting>
  <conditionalFormatting sqref="H67:H71">
    <cfRule type="cellIs" dxfId="342" priority="33" operator="greaterThan">
      <formula>1</formula>
    </cfRule>
    <cfRule type="cellIs" dxfId="341" priority="34" operator="greaterThan">
      <formula>1</formula>
    </cfRule>
    <cfRule type="cellIs" dxfId="340" priority="37" operator="greaterThan">
      <formula>1</formula>
    </cfRule>
  </conditionalFormatting>
  <conditionalFormatting sqref="G35:G37">
    <cfRule type="cellIs" dxfId="339" priority="8" operator="lessThan">
      <formula>0</formula>
    </cfRule>
    <cfRule type="cellIs" dxfId="338" priority="10" operator="lessThan">
      <formula>0</formula>
    </cfRule>
    <cfRule type="cellIs" dxfId="337" priority="12" operator="lessThan">
      <formula>0</formula>
    </cfRule>
    <cfRule type="cellIs" dxfId="336" priority="13" operator="lessThan">
      <formula>0</formula>
    </cfRule>
    <cfRule type="cellIs" dxfId="335" priority="14" operator="lessThan">
      <formula>0</formula>
    </cfRule>
    <cfRule type="cellIs" dxfId="334" priority="32" operator="greaterThan">
      <formula>$C$28</formula>
    </cfRule>
  </conditionalFormatting>
  <conditionalFormatting sqref="G35:G37">
    <cfRule type="cellIs" dxfId="333" priority="31" operator="lessThan">
      <formula>0</formula>
    </cfRule>
  </conditionalFormatting>
  <conditionalFormatting sqref="G42:G52">
    <cfRule type="cellIs" dxfId="332" priority="28" operator="lessThan">
      <formula>0</formula>
    </cfRule>
    <cfRule type="cellIs" dxfId="331" priority="30" operator="lessThan">
      <formula>0</formula>
    </cfRule>
  </conditionalFormatting>
  <conditionalFormatting sqref="G57:G65">
    <cfRule type="cellIs" dxfId="330" priority="27" operator="lessThan">
      <formula>0</formula>
    </cfRule>
  </conditionalFormatting>
  <conditionalFormatting sqref="G67:G71">
    <cfRule type="cellIs" dxfId="329" priority="26" operator="lessThan">
      <formula>0</formula>
    </cfRule>
  </conditionalFormatting>
  <conditionalFormatting sqref="G84:G89">
    <cfRule type="cellIs" dxfId="328" priority="15" operator="lessThan">
      <formula>0</formula>
    </cfRule>
    <cfRule type="cellIs" dxfId="327" priority="20" operator="lessThan">
      <formula>0</formula>
    </cfRule>
    <cfRule type="cellIs" dxfId="326" priority="24" operator="lessThan">
      <formula>0</formula>
    </cfRule>
  </conditionalFormatting>
  <conditionalFormatting sqref="H84:H89">
    <cfRule type="cellIs" dxfId="325" priority="16" operator="greaterThan">
      <formula>1</formula>
    </cfRule>
    <cfRule type="cellIs" dxfId="324" priority="21" operator="greaterThan">
      <formula>1</formula>
    </cfRule>
  </conditionalFormatting>
  <conditionalFormatting sqref="G14:G23">
    <cfRule type="cellIs" dxfId="323" priority="9" operator="lessThan">
      <formula>0</formula>
    </cfRule>
    <cfRule type="cellIs" dxfId="322" priority="11" operator="lessThan">
      <formula>0</formula>
    </cfRule>
  </conditionalFormatting>
  <conditionalFormatting sqref="G28:G37">
    <cfRule type="cellIs" dxfId="321" priority="7" operator="lessThan">
      <formula>0</formula>
    </cfRule>
  </conditionalFormatting>
  <conditionalFormatting sqref="H50">
    <cfRule type="cellIs" dxfId="320" priority="6" operator="greaterThan">
      <formula>1</formula>
    </cfRule>
  </conditionalFormatting>
  <conditionalFormatting sqref="G50">
    <cfRule type="cellIs" dxfId="319" priority="5" operator="lessThan">
      <formula>0</formula>
    </cfRule>
  </conditionalFormatting>
  <conditionalFormatting sqref="H51">
    <cfRule type="cellIs" dxfId="318" priority="4" operator="greaterThan">
      <formula>1</formula>
    </cfRule>
  </conditionalFormatting>
  <conditionalFormatting sqref="G51">
    <cfRule type="cellIs" dxfId="317" priority="3" operator="lessThan">
      <formula>0</formula>
    </cfRule>
  </conditionalFormatting>
  <conditionalFormatting sqref="H52">
    <cfRule type="cellIs" dxfId="316" priority="2" operator="greaterThan">
      <formula>1</formula>
    </cfRule>
  </conditionalFormatting>
  <conditionalFormatting sqref="G52">
    <cfRule type="cellIs" dxfId="315" priority="1" operator="lessThan">
      <formula>0</formula>
    </cfRule>
  </conditionalFormatting>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119</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69</v>
      </c>
      <c r="E13" s="319" t="s">
        <v>105</v>
      </c>
      <c r="F13" s="316" t="s">
        <v>76</v>
      </c>
      <c r="G13" s="121" t="s">
        <v>77</v>
      </c>
      <c r="H13" s="162" t="s">
        <v>78</v>
      </c>
    </row>
    <row r="14" spans="1:14">
      <c r="A14" s="159"/>
      <c r="B14" s="102" t="str">
        <f>Personnel!B11</f>
        <v>Define</v>
      </c>
      <c r="C14" s="103">
        <f>Personnel!B16</f>
        <v>0</v>
      </c>
      <c r="D14" s="129"/>
      <c r="E14" s="320"/>
      <c r="F14" s="317">
        <f>November!F14+D14+E14</f>
        <v>0</v>
      </c>
      <c r="G14" s="79">
        <f>C14-F14</f>
        <v>0</v>
      </c>
      <c r="H14" s="163" t="e">
        <f>F14/C14</f>
        <v>#DIV/0!</v>
      </c>
    </row>
    <row r="15" spans="1:14">
      <c r="A15" s="159"/>
      <c r="B15" s="104" t="str">
        <f>Personnel!C11</f>
        <v>Define</v>
      </c>
      <c r="C15" s="103">
        <f>Personnel!C16</f>
        <v>0</v>
      </c>
      <c r="D15" s="130"/>
      <c r="E15" s="320"/>
      <c r="F15" s="317">
        <f>November!F15+D15+E15</f>
        <v>0</v>
      </c>
      <c r="G15" s="79">
        <f t="shared" ref="G15:G23" si="0">C15-F15</f>
        <v>0</v>
      </c>
      <c r="H15" s="163" t="e">
        <f>F15/C15</f>
        <v>#DIV/0!</v>
      </c>
    </row>
    <row r="16" spans="1:14">
      <c r="A16" s="159"/>
      <c r="B16" s="102" t="str">
        <f>Personnel!D11</f>
        <v>Define</v>
      </c>
      <c r="C16" s="103">
        <f>Personnel!D16</f>
        <v>0</v>
      </c>
      <c r="D16" s="130"/>
      <c r="E16" s="320"/>
      <c r="F16" s="317">
        <f>November!F16+D16+E16</f>
        <v>0</v>
      </c>
      <c r="G16" s="79">
        <f t="shared" si="0"/>
        <v>0</v>
      </c>
      <c r="H16" s="163" t="e">
        <f>F16/C16</f>
        <v>#DIV/0!</v>
      </c>
    </row>
    <row r="17" spans="1:9">
      <c r="A17" s="159"/>
      <c r="B17" s="102" t="str">
        <f>Personnel!E11</f>
        <v>Define</v>
      </c>
      <c r="C17" s="103">
        <f>Personnel!E16</f>
        <v>0</v>
      </c>
      <c r="D17" s="130"/>
      <c r="E17" s="320"/>
      <c r="F17" s="317">
        <f>November!F17+D17+E17</f>
        <v>0</v>
      </c>
      <c r="G17" s="79">
        <f t="shared" si="0"/>
        <v>0</v>
      </c>
      <c r="H17" s="163" t="e">
        <f t="shared" ref="H17:H23" si="1">F17/C17</f>
        <v>#DIV/0!</v>
      </c>
    </row>
    <row r="18" spans="1:9">
      <c r="A18" s="159"/>
      <c r="B18" s="102" t="str">
        <f>Personnel!F11</f>
        <v>Define</v>
      </c>
      <c r="C18" s="103">
        <f>Personnel!F16</f>
        <v>0</v>
      </c>
      <c r="D18" s="130"/>
      <c r="E18" s="320"/>
      <c r="F18" s="317">
        <f>November!F18+D18+E18</f>
        <v>0</v>
      </c>
      <c r="G18" s="79">
        <f t="shared" si="0"/>
        <v>0</v>
      </c>
      <c r="H18" s="163" t="e">
        <f t="shared" si="1"/>
        <v>#DIV/0!</v>
      </c>
    </row>
    <row r="19" spans="1:9">
      <c r="A19" s="159"/>
      <c r="B19" s="102" t="str">
        <f>Personnel!G11</f>
        <v>Define</v>
      </c>
      <c r="C19" s="103">
        <f>Personnel!G16</f>
        <v>0</v>
      </c>
      <c r="D19" s="130"/>
      <c r="E19" s="320"/>
      <c r="F19" s="317">
        <f>November!F19+D19+E19</f>
        <v>0</v>
      </c>
      <c r="G19" s="79">
        <f t="shared" si="0"/>
        <v>0</v>
      </c>
      <c r="H19" s="163" t="e">
        <f t="shared" si="1"/>
        <v>#DIV/0!</v>
      </c>
    </row>
    <row r="20" spans="1:9">
      <c r="A20" s="159"/>
      <c r="B20" s="102" t="str">
        <f>Personnel!H11</f>
        <v>Define</v>
      </c>
      <c r="C20" s="103">
        <f>Personnel!H16</f>
        <v>0</v>
      </c>
      <c r="D20" s="130"/>
      <c r="E20" s="320"/>
      <c r="F20" s="317">
        <f>November!F20+D20+E20</f>
        <v>0</v>
      </c>
      <c r="G20" s="79">
        <f t="shared" si="0"/>
        <v>0</v>
      </c>
      <c r="H20" s="163" t="e">
        <f t="shared" si="1"/>
        <v>#DIV/0!</v>
      </c>
    </row>
    <row r="21" spans="1:9">
      <c r="A21" s="159"/>
      <c r="B21" s="102" t="str">
        <f>Personnel!I11</f>
        <v>Define</v>
      </c>
      <c r="C21" s="103">
        <f>Personnel!I16</f>
        <v>0</v>
      </c>
      <c r="D21" s="130"/>
      <c r="E21" s="320"/>
      <c r="F21" s="317">
        <f>November!F21+D21+E21</f>
        <v>0</v>
      </c>
      <c r="G21" s="79">
        <f t="shared" si="0"/>
        <v>0</v>
      </c>
      <c r="H21" s="163" t="e">
        <f t="shared" si="1"/>
        <v>#DIV/0!</v>
      </c>
    </row>
    <row r="22" spans="1:9">
      <c r="A22" s="159"/>
      <c r="B22" s="102" t="str">
        <f>Personnel!J11</f>
        <v>Define</v>
      </c>
      <c r="C22" s="103">
        <f>Personnel!J16</f>
        <v>0</v>
      </c>
      <c r="D22" s="130"/>
      <c r="E22" s="320"/>
      <c r="F22" s="317">
        <f>November!F22+D22+E22</f>
        <v>0</v>
      </c>
      <c r="G22" s="79">
        <f t="shared" si="0"/>
        <v>0</v>
      </c>
      <c r="H22" s="163" t="e">
        <f t="shared" si="1"/>
        <v>#DIV/0!</v>
      </c>
      <c r="I22" s="97"/>
    </row>
    <row r="23" spans="1:9">
      <c r="A23" s="159"/>
      <c r="B23" s="102" t="str">
        <f>Personnel!K11</f>
        <v>Define</v>
      </c>
      <c r="C23" s="103">
        <f>Personnel!K16</f>
        <v>0</v>
      </c>
      <c r="D23" s="130"/>
      <c r="E23" s="320"/>
      <c r="F23" s="317">
        <f>November!F23+D23+E23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69</v>
      </c>
      <c r="E27" s="319" t="s">
        <v>105</v>
      </c>
      <c r="F27" s="316" t="s">
        <v>76</v>
      </c>
      <c r="G27" s="121" t="s">
        <v>77</v>
      </c>
      <c r="H27" s="162" t="s">
        <v>78</v>
      </c>
    </row>
    <row r="28" spans="1:9">
      <c r="A28" s="159"/>
      <c r="B28" s="102" t="str">
        <f>Personnel!B11</f>
        <v>Define</v>
      </c>
      <c r="C28" s="18">
        <f>Personnel!B19</f>
        <v>0</v>
      </c>
      <c r="D28" s="131"/>
      <c r="E28" s="320"/>
      <c r="F28" s="323">
        <f>November!F28+D28+E28</f>
        <v>0</v>
      </c>
      <c r="G28" s="20">
        <f>C28-F28</f>
        <v>0</v>
      </c>
      <c r="H28" s="163" t="e">
        <f>F28/C28</f>
        <v>#DIV/0!</v>
      </c>
    </row>
    <row r="29" spans="1:9">
      <c r="A29" s="159"/>
      <c r="B29" s="102" t="str">
        <f>Personnel!C11</f>
        <v>Define</v>
      </c>
      <c r="C29" s="18">
        <f>Personnel!C19</f>
        <v>0</v>
      </c>
      <c r="D29" s="132"/>
      <c r="E29" s="320"/>
      <c r="F29" s="323">
        <f>November!F29+D29+E29</f>
        <v>0</v>
      </c>
      <c r="G29" s="20">
        <f t="shared" ref="G29:G37" si="2">C29-F29</f>
        <v>0</v>
      </c>
      <c r="H29" s="163" t="e">
        <f t="shared" ref="H29:H37" si="3">F29/C29</f>
        <v>#DIV/0!</v>
      </c>
    </row>
    <row r="30" spans="1:9">
      <c r="A30" s="159"/>
      <c r="B30" s="102" t="str">
        <f>Personnel!D11</f>
        <v>Define</v>
      </c>
      <c r="C30" s="18">
        <f>Personnel!D19</f>
        <v>0</v>
      </c>
      <c r="D30" s="131"/>
      <c r="E30" s="320"/>
      <c r="F30" s="323">
        <f>November!F30+D30+E30</f>
        <v>0</v>
      </c>
      <c r="G30" s="20">
        <f t="shared" si="2"/>
        <v>0</v>
      </c>
      <c r="H30" s="163" t="e">
        <f t="shared" si="3"/>
        <v>#DIV/0!</v>
      </c>
    </row>
    <row r="31" spans="1:9">
      <c r="A31" s="159"/>
      <c r="B31" s="102" t="str">
        <f>Personnel!E11</f>
        <v>Define</v>
      </c>
      <c r="C31" s="18">
        <f>Personnel!E19</f>
        <v>0</v>
      </c>
      <c r="D31" s="132"/>
      <c r="E31" s="320"/>
      <c r="F31" s="323">
        <f>November!F31+D31+E31</f>
        <v>0</v>
      </c>
      <c r="G31" s="20">
        <f t="shared" si="2"/>
        <v>0</v>
      </c>
      <c r="H31" s="163" t="e">
        <f t="shared" si="3"/>
        <v>#DIV/0!</v>
      </c>
    </row>
    <row r="32" spans="1:9">
      <c r="A32" s="159"/>
      <c r="B32" s="102" t="str">
        <f>Personnel!F11</f>
        <v>Define</v>
      </c>
      <c r="C32" s="18">
        <f>Personnel!F19</f>
        <v>0</v>
      </c>
      <c r="D32" s="131"/>
      <c r="E32" s="320"/>
      <c r="F32" s="323">
        <f>November!F32+D32+E32</f>
        <v>0</v>
      </c>
      <c r="G32" s="20">
        <f t="shared" si="2"/>
        <v>0</v>
      </c>
      <c r="H32" s="163" t="e">
        <f t="shared" si="3"/>
        <v>#DIV/0!</v>
      </c>
    </row>
    <row r="33" spans="1:9">
      <c r="A33" s="159"/>
      <c r="B33" s="102" t="str">
        <f>Personnel!G11</f>
        <v>Define</v>
      </c>
      <c r="C33" s="18">
        <f>Personnel!G19</f>
        <v>0</v>
      </c>
      <c r="D33" s="132"/>
      <c r="E33" s="320"/>
      <c r="F33" s="323">
        <f>November!F33+D33+E33</f>
        <v>0</v>
      </c>
      <c r="G33" s="20">
        <f t="shared" si="2"/>
        <v>0</v>
      </c>
      <c r="H33" s="163" t="e">
        <f t="shared" si="3"/>
        <v>#DIV/0!</v>
      </c>
    </row>
    <row r="34" spans="1:9">
      <c r="A34" s="159"/>
      <c r="B34" s="102" t="str">
        <f>Personnel!H11</f>
        <v>Define</v>
      </c>
      <c r="C34" s="18">
        <f>Personnel!H19</f>
        <v>0</v>
      </c>
      <c r="D34" s="131"/>
      <c r="E34" s="320"/>
      <c r="F34" s="323">
        <f>November!F34+D34+E34</f>
        <v>0</v>
      </c>
      <c r="G34" s="20">
        <f t="shared" si="2"/>
        <v>0</v>
      </c>
      <c r="H34" s="163" t="e">
        <f t="shared" si="3"/>
        <v>#DIV/0!</v>
      </c>
    </row>
    <row r="35" spans="1:9">
      <c r="A35" s="159"/>
      <c r="B35" s="102" t="str">
        <f>Personnel!I11</f>
        <v>Define</v>
      </c>
      <c r="C35" s="18">
        <f>Personnel!I19</f>
        <v>0</v>
      </c>
      <c r="D35" s="131"/>
      <c r="E35" s="320"/>
      <c r="F35" s="323">
        <f>November!F35+D35+E35</f>
        <v>0</v>
      </c>
      <c r="G35" s="20">
        <f t="shared" si="2"/>
        <v>0</v>
      </c>
      <c r="H35" s="163" t="e">
        <f t="shared" si="3"/>
        <v>#DIV/0!</v>
      </c>
    </row>
    <row r="36" spans="1:9">
      <c r="A36" s="159"/>
      <c r="B36" s="102" t="str">
        <f>Personnel!J11</f>
        <v>Define</v>
      </c>
      <c r="C36" s="28">
        <f>Personnel!J19</f>
        <v>0</v>
      </c>
      <c r="D36" s="131"/>
      <c r="E36" s="320"/>
      <c r="F36" s="323">
        <f>November!F36+D36+E36</f>
        <v>0</v>
      </c>
      <c r="G36" s="20">
        <f t="shared" si="2"/>
        <v>0</v>
      </c>
      <c r="H36" s="163" t="e">
        <f t="shared" si="3"/>
        <v>#DIV/0!</v>
      </c>
    </row>
    <row r="37" spans="1:9">
      <c r="A37" s="159"/>
      <c r="B37" s="102" t="str">
        <f>Personnel!K11</f>
        <v>Define</v>
      </c>
      <c r="C37" s="18">
        <f>Personnel!K19</f>
        <v>0</v>
      </c>
      <c r="D37" s="132"/>
      <c r="E37" s="320"/>
      <c r="F37" s="323">
        <f>November!F37+D37+E37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69</v>
      </c>
      <c r="E41" s="319" t="s">
        <v>105</v>
      </c>
      <c r="F41" s="316" t="s">
        <v>76</v>
      </c>
      <c r="G41" s="121" t="s">
        <v>77</v>
      </c>
      <c r="H41" s="162" t="s">
        <v>78</v>
      </c>
    </row>
    <row r="42" spans="1:9" s="82" customFormat="1" ht="14.25">
      <c r="A42" s="167"/>
      <c r="B42" s="11" t="e">
        <f>'Line Item Budget'!#REF!</f>
        <v>#REF!</v>
      </c>
      <c r="C42" s="21" t="e">
        <f>'Line Item Budget'!#REF!</f>
        <v>#REF!</v>
      </c>
      <c r="D42" s="133"/>
      <c r="E42" s="330"/>
      <c r="F42" s="327">
        <f>November!F42+D42+E42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November!F43+D43+E43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November!F44+D44+E44</f>
        <v>0</v>
      </c>
      <c r="G44" s="86" t="e">
        <f t="shared" si="5"/>
        <v>#REF!</v>
      </c>
      <c r="H44" s="168" t="e">
        <f t="shared" si="4"/>
        <v>#REF!</v>
      </c>
    </row>
    <row r="45" spans="1:9" s="82" customFormat="1" ht="14.25">
      <c r="A45" s="167"/>
      <c r="B45" s="11" t="e">
        <f>'Line Item Budget'!#REF!</f>
        <v>#REF!</v>
      </c>
      <c r="C45" s="21" t="e">
        <f>'Line Item Budget'!#REF!</f>
        <v>#REF!</v>
      </c>
      <c r="D45" s="133"/>
      <c r="E45" s="330"/>
      <c r="F45" s="327">
        <f>November!F45+D45+E45</f>
        <v>0</v>
      </c>
      <c r="G45" s="86" t="e">
        <f t="shared" si="5"/>
        <v>#REF!</v>
      </c>
      <c r="H45" s="168" t="e">
        <f t="shared" si="4"/>
        <v>#REF!</v>
      </c>
    </row>
    <row r="46" spans="1:9" s="82" customFormat="1" ht="14.25">
      <c r="A46" s="167"/>
      <c r="B46" s="11" t="e">
        <f>'Line Item Budget'!#REF!</f>
        <v>#REF!</v>
      </c>
      <c r="C46" s="21" t="e">
        <f>'Line Item Budget'!#REF!</f>
        <v>#REF!</v>
      </c>
      <c r="D46" s="133"/>
      <c r="E46" s="330"/>
      <c r="F46" s="327">
        <f>November!F46+D46+E46</f>
        <v>0</v>
      </c>
      <c r="G46" s="86" t="e">
        <f t="shared" si="5"/>
        <v>#REF!</v>
      </c>
      <c r="H46" s="168" t="e">
        <f t="shared" si="4"/>
        <v>#REF!</v>
      </c>
    </row>
    <row r="47" spans="1:9" s="82" customFormat="1" ht="14.25">
      <c r="A47" s="167"/>
      <c r="B47" s="11" t="e">
        <f>'Line Item Budget'!#REF!</f>
        <v>#REF!</v>
      </c>
      <c r="C47" s="21" t="e">
        <f>'Line Item Budget'!#REF!</f>
        <v>#REF!</v>
      </c>
      <c r="D47" s="133"/>
      <c r="E47" s="330"/>
      <c r="F47" s="327">
        <f>November!F47+D47+E47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November!F49+D49+E49</f>
        <v>0</v>
      </c>
      <c r="G49" s="88" t="e">
        <f>C49-F49</f>
        <v>#REF!</v>
      </c>
      <c r="H49" s="168" t="e">
        <f>F49/C49</f>
        <v>#REF!</v>
      </c>
    </row>
    <row r="50" spans="1:9" s="82" customFormat="1" ht="14.25">
      <c r="A50" s="167"/>
      <c r="B50" s="12" t="e">
        <f>'Line Item Budget'!#REF!</f>
        <v>#REF!</v>
      </c>
      <c r="C50" s="51" t="e">
        <f>'Line Item Budget'!#REF!</f>
        <v>#REF!</v>
      </c>
      <c r="D50" s="133"/>
      <c r="E50" s="330"/>
      <c r="F50" s="333">
        <f>November!F50+D50+E50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November!F51+D51+E51</f>
        <v>0</v>
      </c>
      <c r="G51" s="88" t="e">
        <f t="shared" si="6"/>
        <v>#REF!</v>
      </c>
      <c r="H51" s="168" t="e">
        <f>F51/C51</f>
        <v>#REF!</v>
      </c>
    </row>
    <row r="52" spans="1:9" s="82" customFormat="1" ht="14.25">
      <c r="A52" s="167"/>
      <c r="B52" s="12" t="e">
        <f>'Line Item Budget'!#REF!</f>
        <v>#REF!</v>
      </c>
      <c r="C52" s="51" t="e">
        <f>'Line Item Budget'!#REF!</f>
        <v>#REF!</v>
      </c>
      <c r="D52" s="133"/>
      <c r="E52" s="330"/>
      <c r="F52" s="333">
        <f>November!F52+D52+E52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69</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November!F57+D57+E57</f>
        <v>0</v>
      </c>
      <c r="G57" s="86" t="e">
        <f>C57-F57</f>
        <v>#REF!</v>
      </c>
      <c r="H57" s="168" t="e">
        <f>F57/C57</f>
        <v>#REF!</v>
      </c>
    </row>
    <row r="58" spans="1:9" s="82" customFormat="1" ht="14.25">
      <c r="A58" s="167"/>
      <c r="B58" s="12" t="e">
        <f>'Line Item Budget'!#REF!</f>
        <v>#REF!</v>
      </c>
      <c r="C58" s="21" t="e">
        <f>'Line Item Budget'!#REF!</f>
        <v>#REF!</v>
      </c>
      <c r="D58" s="133"/>
      <c r="E58" s="330"/>
      <c r="F58" s="327">
        <f>November!F58+D58+E58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November!F59+D59+E59</f>
        <v>0</v>
      </c>
      <c r="G59" s="86" t="e">
        <f t="shared" si="7"/>
        <v>#REF!</v>
      </c>
      <c r="H59" s="168" t="e">
        <f t="shared" si="8"/>
        <v>#REF!</v>
      </c>
    </row>
    <row r="60" spans="1:9" s="82" customFormat="1" ht="14.25">
      <c r="A60" s="167"/>
      <c r="B60" s="12" t="e">
        <f>'Line Item Budget'!#REF!</f>
        <v>#REF!</v>
      </c>
      <c r="C60" s="21" t="e">
        <f>'Line Item Budget'!#REF!</f>
        <v>#REF!</v>
      </c>
      <c r="D60" s="133"/>
      <c r="E60" s="330"/>
      <c r="F60" s="327">
        <f>November!F60+D60+E60</f>
        <v>0</v>
      </c>
      <c r="G60" s="86" t="e">
        <f t="shared" si="7"/>
        <v>#REF!</v>
      </c>
      <c r="H60" s="168" t="e">
        <f t="shared" si="8"/>
        <v>#REF!</v>
      </c>
    </row>
    <row r="61" spans="1:9" s="82" customFormat="1" ht="14.25">
      <c r="A61" s="167"/>
      <c r="B61" s="12" t="e">
        <f>'Line Item Budget'!#REF!</f>
        <v>#REF!</v>
      </c>
      <c r="C61" s="21" t="e">
        <f>'Line Item Budget'!#REF!</f>
        <v>#REF!</v>
      </c>
      <c r="D61" s="133"/>
      <c r="E61" s="330"/>
      <c r="F61" s="327">
        <f>November!F61+D61+E61</f>
        <v>0</v>
      </c>
      <c r="G61" s="86" t="e">
        <f t="shared" si="7"/>
        <v>#REF!</v>
      </c>
      <c r="H61" s="168" t="e">
        <f t="shared" si="8"/>
        <v>#REF!</v>
      </c>
    </row>
    <row r="62" spans="1:9" s="82" customFormat="1" ht="14.25">
      <c r="A62" s="167"/>
      <c r="B62" s="12" t="e">
        <f>'Line Item Budget'!#REF!</f>
        <v>#REF!</v>
      </c>
      <c r="C62" s="21" t="e">
        <f>'Line Item Budget'!#REF!</f>
        <v>#REF!</v>
      </c>
      <c r="D62" s="133"/>
      <c r="E62" s="330"/>
      <c r="F62" s="327">
        <f>November!F62+D62+E62</f>
        <v>0</v>
      </c>
      <c r="G62" s="86" t="e">
        <f t="shared" si="7"/>
        <v>#REF!</v>
      </c>
      <c r="H62" s="168" t="e">
        <f t="shared" si="8"/>
        <v>#REF!</v>
      </c>
    </row>
    <row r="63" spans="1:9" s="82" customFormat="1" ht="14.25">
      <c r="A63" s="167"/>
      <c r="B63" s="12" t="e">
        <f>'Line Item Budget'!#REF!</f>
        <v>#REF!</v>
      </c>
      <c r="C63" s="21" t="e">
        <f>'Line Item Budget'!#REF!</f>
        <v>#REF!</v>
      </c>
      <c r="D63" s="133"/>
      <c r="E63" s="330"/>
      <c r="F63" s="327">
        <f>November!F63+D63+E63</f>
        <v>0</v>
      </c>
      <c r="G63" s="86" t="e">
        <f t="shared" si="7"/>
        <v>#REF!</v>
      </c>
      <c r="H63" s="168" t="e">
        <f t="shared" si="8"/>
        <v>#REF!</v>
      </c>
    </row>
    <row r="64" spans="1:9" s="82" customFormat="1" ht="14.25">
      <c r="A64" s="167"/>
      <c r="B64" s="12" t="e">
        <f>'Line Item Budget'!#REF!</f>
        <v>#REF!</v>
      </c>
      <c r="C64" s="21" t="e">
        <f>'Line Item Budget'!#REF!</f>
        <v>#REF!</v>
      </c>
      <c r="D64" s="133"/>
      <c r="E64" s="330"/>
      <c r="F64" s="327">
        <f>November!F64+D64+E64</f>
        <v>0</v>
      </c>
      <c r="G64" s="86" t="e">
        <f t="shared" si="7"/>
        <v>#REF!</v>
      </c>
      <c r="H64" s="168" t="e">
        <f t="shared" si="8"/>
        <v>#REF!</v>
      </c>
    </row>
    <row r="65" spans="1:9" s="82" customFormat="1" thickBot="1">
      <c r="A65" s="167"/>
      <c r="B65" s="44" t="e">
        <f>'Line Item Budget'!#REF!</f>
        <v>#REF!</v>
      </c>
      <c r="C65" s="21" t="e">
        <f>'Line Item Budget'!#REF!</f>
        <v>#REF!</v>
      </c>
      <c r="D65" s="134"/>
      <c r="E65" s="335"/>
      <c r="F65" s="327">
        <f>November!F65+D65+E65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November!F67+D67+E67</f>
        <v>0</v>
      </c>
      <c r="G67" s="88">
        <f>C67-F67</f>
        <v>0</v>
      </c>
      <c r="H67" s="174" t="e">
        <f>F67/C67</f>
        <v>#DIV/0!</v>
      </c>
    </row>
    <row r="68" spans="1:9" s="82" customFormat="1" ht="14.25">
      <c r="A68" s="167"/>
      <c r="B68" s="12" t="str">
        <f>'Line Item Budget'!A21</f>
        <v>Office supplies</v>
      </c>
      <c r="C68" s="51">
        <f>'Line Item Budget'!C21</f>
        <v>0</v>
      </c>
      <c r="D68" s="133"/>
      <c r="E68" s="330"/>
      <c r="F68" s="333">
        <f>November!F68+D68+E68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November!F69+D69+E69</f>
        <v>0</v>
      </c>
      <c r="G69" s="88" t="e">
        <f t="shared" si="9"/>
        <v>#REF!</v>
      </c>
      <c r="H69" s="168" t="e">
        <f>F69/C69</f>
        <v>#REF!</v>
      </c>
    </row>
    <row r="70" spans="1:9" s="82" customFormat="1" ht="14.25">
      <c r="A70" s="167"/>
      <c r="B70" s="12" t="e">
        <f>'Line Item Budget'!#REF!</f>
        <v>#REF!</v>
      </c>
      <c r="C70" s="51" t="e">
        <f>'Line Item Budget'!#REF!</f>
        <v>#REF!</v>
      </c>
      <c r="D70" s="133"/>
      <c r="E70" s="330"/>
      <c r="F70" s="333">
        <f>November!F70+D70+E70</f>
        <v>0</v>
      </c>
      <c r="G70" s="88" t="e">
        <f t="shared" si="9"/>
        <v>#REF!</v>
      </c>
      <c r="H70" s="168" t="e">
        <f>F70/C70</f>
        <v>#REF!</v>
      </c>
    </row>
    <row r="71" spans="1:9" s="82" customFormat="1" thickBot="1">
      <c r="A71" s="167"/>
      <c r="B71" s="44" t="str">
        <f>'Line Item Budget'!A22</f>
        <v>Other (define)</v>
      </c>
      <c r="C71" s="51">
        <f>'Line Item Budget'!C22</f>
        <v>0</v>
      </c>
      <c r="D71" s="134"/>
      <c r="E71" s="335"/>
      <c r="F71" s="333">
        <f>November!F71+D71+E71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November!F73+D73+E73</f>
        <v>0</v>
      </c>
      <c r="G73" s="88" t="e">
        <f>C73-F73</f>
        <v>#REF!</v>
      </c>
      <c r="H73" s="174" t="e">
        <f t="shared" si="8"/>
        <v>#REF!</v>
      </c>
    </row>
    <row r="74" spans="1:9" s="82" customFormat="1" ht="14.25">
      <c r="A74" s="167"/>
      <c r="B74" s="12" t="e">
        <f>'Line Item Budget'!#REF!</f>
        <v>#REF!</v>
      </c>
      <c r="C74" s="51" t="e">
        <f>'Line Item Budget'!#REF!</f>
        <v>#REF!</v>
      </c>
      <c r="D74" s="133"/>
      <c r="E74" s="330"/>
      <c r="F74" s="333">
        <f>November!F74+D74+E74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November!F75+D75+E75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November!F76+D76+E76</f>
        <v>0</v>
      </c>
      <c r="G76" s="88">
        <f t="shared" si="10"/>
        <v>0</v>
      </c>
      <c r="H76" s="168" t="e">
        <f t="shared" si="8"/>
        <v>#DIV/0!</v>
      </c>
    </row>
    <row r="77" spans="1:9" s="82" customFormat="1" ht="14.25">
      <c r="A77" s="167"/>
      <c r="B77" s="12" t="str">
        <f>'Line Item Budget'!A26</f>
        <v>Other (define)</v>
      </c>
      <c r="C77" s="51">
        <f>'Line Item Budget'!C26</f>
        <v>0</v>
      </c>
      <c r="D77" s="133"/>
      <c r="E77" s="330"/>
      <c r="F77" s="333">
        <f>November!F77+D77+E77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69</v>
      </c>
      <c r="E83" s="119" t="s">
        <v>105</v>
      </c>
      <c r="F83" s="120" t="s">
        <v>76</v>
      </c>
      <c r="G83" s="121" t="s">
        <v>77</v>
      </c>
      <c r="H83" s="162" t="s">
        <v>78</v>
      </c>
    </row>
    <row r="84" spans="1:9" s="82" customFormat="1" ht="14.25">
      <c r="A84" s="167"/>
      <c r="B84" s="55" t="str">
        <f>'Line Item Budget'!A29</f>
        <v>Define -</v>
      </c>
      <c r="C84" s="21">
        <f>'Line Item Budget'!C29</f>
        <v>0</v>
      </c>
      <c r="D84" s="133"/>
      <c r="E84" s="85"/>
      <c r="F84" s="86">
        <f>November!F84+D84+E84</f>
        <v>0</v>
      </c>
      <c r="G84" s="86">
        <f>C84-F84</f>
        <v>0</v>
      </c>
      <c r="H84" s="180" t="e">
        <f>F84/C84</f>
        <v>#DIV/0!</v>
      </c>
    </row>
    <row r="85" spans="1:9" s="82" customFormat="1" ht="14.25">
      <c r="A85" s="167"/>
      <c r="B85" s="30" t="str">
        <f>'Line Item Budget'!A30</f>
        <v>Define -</v>
      </c>
      <c r="C85" s="21">
        <f>'Line Item Budget'!C30</f>
        <v>0</v>
      </c>
      <c r="D85" s="133"/>
      <c r="E85" s="85"/>
      <c r="F85" s="86">
        <f>November!F85+D85+E85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November!F86+D86+E86</f>
        <v>0</v>
      </c>
      <c r="G86" s="86">
        <f t="shared" si="11"/>
        <v>0</v>
      </c>
      <c r="H86" s="180" t="e">
        <f t="shared" si="12"/>
        <v>#DIV/0!</v>
      </c>
    </row>
    <row r="87" spans="1:9" s="82" customFormat="1" ht="14.25">
      <c r="A87" s="167"/>
      <c r="B87" s="30" t="str">
        <f>'Line Item Budget'!A32</f>
        <v>Define -</v>
      </c>
      <c r="C87" s="21">
        <f>'Line Item Budget'!C32</f>
        <v>0</v>
      </c>
      <c r="D87" s="133"/>
      <c r="E87" s="85"/>
      <c r="F87" s="86">
        <f>November!F87+D87+E87</f>
        <v>0</v>
      </c>
      <c r="G87" s="86">
        <f t="shared" si="11"/>
        <v>0</v>
      </c>
      <c r="H87" s="180" t="e">
        <f t="shared" si="12"/>
        <v>#DIV/0!</v>
      </c>
    </row>
    <row r="88" spans="1:9" s="82" customFormat="1" ht="14.25">
      <c r="A88" s="167"/>
      <c r="B88" s="30" t="str">
        <f>'Line Item Budget'!A33</f>
        <v>Define -</v>
      </c>
      <c r="C88" s="21">
        <f>'Line Item Budget'!C33</f>
        <v>0</v>
      </c>
      <c r="D88" s="133"/>
      <c r="E88" s="85"/>
      <c r="F88" s="86">
        <f>November!F88+D88+E88</f>
        <v>0</v>
      </c>
      <c r="G88" s="86">
        <f t="shared" si="11"/>
        <v>0</v>
      </c>
      <c r="H88" s="180" t="e">
        <f t="shared" si="12"/>
        <v>#DIV/0!</v>
      </c>
    </row>
    <row r="89" spans="1:9" s="82" customFormat="1" ht="14.25">
      <c r="A89" s="167"/>
      <c r="B89" s="30" t="str">
        <f>'Line Item Budget'!A34</f>
        <v>Define -</v>
      </c>
      <c r="C89" s="21">
        <f>'Line Item Budget'!C34</f>
        <v>0</v>
      </c>
      <c r="D89" s="133"/>
      <c r="E89" s="85"/>
      <c r="F89" s="86">
        <f>November!F89+D89+E89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sheetProtection selectLockedCells="1"/>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14" priority="47" operator="lessThan">
      <formula>0</formula>
    </cfRule>
  </conditionalFormatting>
  <conditionalFormatting sqref="G25:G26">
    <cfRule type="cellIs" dxfId="313" priority="46" operator="lessThan">
      <formula>0</formula>
    </cfRule>
  </conditionalFormatting>
  <conditionalFormatting sqref="G35:G38">
    <cfRule type="cellIs" dxfId="312" priority="45" operator="lessThan">
      <formula>0</formula>
    </cfRule>
  </conditionalFormatting>
  <conditionalFormatting sqref="G54">
    <cfRule type="cellIs" dxfId="311" priority="44" operator="lessThan">
      <formula>0</formula>
    </cfRule>
  </conditionalFormatting>
  <conditionalFormatting sqref="C11">
    <cfRule type="cellIs" dxfId="310" priority="19" operator="greaterThan">
      <formula>1</formula>
    </cfRule>
    <cfRule type="cellIs" dxfId="309" priority="23" operator="greaterThan">
      <formula>1</formula>
    </cfRule>
    <cfRule type="cellIs" dxfId="308" priority="43" operator="greaterThan">
      <formula>1</formula>
    </cfRule>
  </conditionalFormatting>
  <conditionalFormatting sqref="H14:H23 H73:H77 H49">
    <cfRule type="cellIs" dxfId="307" priority="42" operator="greaterThan">
      <formula>1</formula>
    </cfRule>
  </conditionalFormatting>
  <conditionalFormatting sqref="H28:H37">
    <cfRule type="cellIs" dxfId="306" priority="18" operator="greaterThan">
      <formula>1</formula>
    </cfRule>
    <cfRule type="cellIs" dxfId="305" priority="41" operator="greaterThan">
      <formula>1</formula>
    </cfRule>
  </conditionalFormatting>
  <conditionalFormatting sqref="H42:H52">
    <cfRule type="cellIs" dxfId="304" priority="17" operator="greaterThan">
      <formula>1</formula>
    </cfRule>
    <cfRule type="cellIs" dxfId="303" priority="22" operator="greaterThan">
      <formula>1</formula>
    </cfRule>
    <cfRule type="cellIs" dxfId="302" priority="29" operator="greaterThan">
      <formula>1</formula>
    </cfRule>
    <cfRule type="cellIs" dxfId="301" priority="39" operator="greaterThan">
      <formula>1</formula>
    </cfRule>
    <cfRule type="cellIs" dxfId="300" priority="40" operator="greaterThan">
      <formula>1</formula>
    </cfRule>
  </conditionalFormatting>
  <conditionalFormatting sqref="H57:H65">
    <cfRule type="cellIs" dxfId="299" priority="35" operator="greaterThan">
      <formula>1</formula>
    </cfRule>
    <cfRule type="cellIs" dxfId="298" priority="38" operator="greaterThan">
      <formula>1</formula>
    </cfRule>
  </conditionalFormatting>
  <conditionalFormatting sqref="H67:H71">
    <cfRule type="cellIs" dxfId="297" priority="33" operator="greaterThan">
      <formula>1</formula>
    </cfRule>
    <cfRule type="cellIs" dxfId="296" priority="34" operator="greaterThan">
      <formula>1</formula>
    </cfRule>
    <cfRule type="cellIs" dxfId="295" priority="37" operator="greaterThan">
      <formula>1</formula>
    </cfRule>
  </conditionalFormatting>
  <conditionalFormatting sqref="G35:G37">
    <cfRule type="cellIs" dxfId="294" priority="31" operator="lessThan">
      <formula>0</formula>
    </cfRule>
  </conditionalFormatting>
  <conditionalFormatting sqref="G42:G52">
    <cfRule type="cellIs" dxfId="293" priority="28" operator="lessThan">
      <formula>0</formula>
    </cfRule>
    <cfRule type="cellIs" dxfId="292" priority="30" operator="lessThan">
      <formula>0</formula>
    </cfRule>
  </conditionalFormatting>
  <conditionalFormatting sqref="G57:G65">
    <cfRule type="cellIs" dxfId="291" priority="27" operator="lessThan">
      <formula>0</formula>
    </cfRule>
  </conditionalFormatting>
  <conditionalFormatting sqref="G67:G71">
    <cfRule type="cellIs" dxfId="290" priority="26" operator="lessThan">
      <formula>0</formula>
    </cfRule>
  </conditionalFormatting>
  <conditionalFormatting sqref="G84:G89">
    <cfRule type="cellIs" dxfId="289" priority="15" operator="lessThan">
      <formula>0</formula>
    </cfRule>
    <cfRule type="cellIs" dxfId="288" priority="20" operator="lessThan">
      <formula>0</formula>
    </cfRule>
    <cfRule type="cellIs" dxfId="287" priority="24" operator="lessThan">
      <formula>0</formula>
    </cfRule>
  </conditionalFormatting>
  <conditionalFormatting sqref="H84:H89">
    <cfRule type="cellIs" dxfId="286" priority="16" operator="greaterThan">
      <formula>1</formula>
    </cfRule>
    <cfRule type="cellIs" dxfId="285" priority="21" operator="greaterThan">
      <formula>1</formula>
    </cfRule>
  </conditionalFormatting>
  <conditionalFormatting sqref="G14:G23">
    <cfRule type="cellIs" dxfId="284" priority="9" operator="lessThan">
      <formula>0</formula>
    </cfRule>
    <cfRule type="cellIs" dxfId="283" priority="11" operator="lessThan">
      <formula>0</formula>
    </cfRule>
  </conditionalFormatting>
  <conditionalFormatting sqref="G28:G37">
    <cfRule type="cellIs" dxfId="282" priority="7" operator="lessThan">
      <formula>0</formula>
    </cfRule>
  </conditionalFormatting>
  <conditionalFormatting sqref="G35:G37">
    <cfRule type="cellIs" dxfId="281" priority="8" operator="lessThan">
      <formula>0</formula>
    </cfRule>
    <cfRule type="cellIs" dxfId="280" priority="10" operator="lessThan">
      <formula>0</formula>
    </cfRule>
    <cfRule type="cellIs" dxfId="279" priority="12" operator="lessThan">
      <formula>0</formula>
    </cfRule>
    <cfRule type="cellIs" dxfId="278" priority="13" operator="lessThan">
      <formula>0</formula>
    </cfRule>
    <cfRule type="cellIs" dxfId="277" priority="14" operator="lessThan">
      <formula>0</formula>
    </cfRule>
    <cfRule type="cellIs" dxfId="276" priority="32" operator="greaterThan">
      <formula>$C$28</formula>
    </cfRule>
  </conditionalFormatting>
  <conditionalFormatting sqref="G50">
    <cfRule type="cellIs" dxfId="275" priority="5" operator="lessThan">
      <formula>0</formula>
    </cfRule>
  </conditionalFormatting>
  <conditionalFormatting sqref="H50">
    <cfRule type="cellIs" dxfId="274" priority="6" operator="greaterThan">
      <formula>1</formula>
    </cfRule>
  </conditionalFormatting>
  <conditionalFormatting sqref="G51">
    <cfRule type="cellIs" dxfId="273" priority="3" operator="lessThan">
      <formula>0</formula>
    </cfRule>
  </conditionalFormatting>
  <conditionalFormatting sqref="H51">
    <cfRule type="cellIs" dxfId="272" priority="4" operator="greaterThan">
      <formula>1</formula>
    </cfRule>
  </conditionalFormatting>
  <conditionalFormatting sqref="G52">
    <cfRule type="cellIs" dxfId="271" priority="1" operator="lessThan">
      <formula>0</formula>
    </cfRule>
  </conditionalFormatting>
  <conditionalFormatting sqref="H52">
    <cfRule type="cellIs" dxfId="270" priority="2" operator="greaterThan">
      <formula>1</formula>
    </cfRule>
  </conditionalFormatting>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120</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70</v>
      </c>
      <c r="E13" s="319" t="s">
        <v>105</v>
      </c>
      <c r="F13" s="316" t="s">
        <v>76</v>
      </c>
      <c r="G13" s="121" t="s">
        <v>77</v>
      </c>
      <c r="H13" s="162" t="s">
        <v>78</v>
      </c>
    </row>
    <row r="14" spans="1:14">
      <c r="A14" s="159"/>
      <c r="B14" s="102" t="str">
        <f>Personnel!B11</f>
        <v>Define</v>
      </c>
      <c r="C14" s="103">
        <f>Personnel!B16</f>
        <v>0</v>
      </c>
      <c r="D14" s="129"/>
      <c r="E14" s="320"/>
      <c r="F14" s="317">
        <f>December!F14+D14+E14</f>
        <v>0</v>
      </c>
      <c r="G14" s="79">
        <f>C14-F14</f>
        <v>0</v>
      </c>
      <c r="H14" s="163" t="e">
        <f>F14/C14</f>
        <v>#DIV/0!</v>
      </c>
    </row>
    <row r="15" spans="1:14">
      <c r="A15" s="159"/>
      <c r="B15" s="104" t="str">
        <f>Personnel!C11</f>
        <v>Define</v>
      </c>
      <c r="C15" s="103">
        <f>Personnel!C16</f>
        <v>0</v>
      </c>
      <c r="D15" s="130"/>
      <c r="E15" s="320"/>
      <c r="F15" s="317">
        <f>December!F15+D15+E15</f>
        <v>0</v>
      </c>
      <c r="G15" s="79">
        <f t="shared" ref="G15:G23" si="0">C15-F15</f>
        <v>0</v>
      </c>
      <c r="H15" s="163" t="e">
        <f>F15/C15</f>
        <v>#DIV/0!</v>
      </c>
    </row>
    <row r="16" spans="1:14">
      <c r="A16" s="159"/>
      <c r="B16" s="102" t="str">
        <f>Personnel!D11</f>
        <v>Define</v>
      </c>
      <c r="C16" s="103">
        <f>Personnel!D16</f>
        <v>0</v>
      </c>
      <c r="D16" s="130"/>
      <c r="E16" s="320"/>
      <c r="F16" s="317">
        <f>December!F16+D16+E16</f>
        <v>0</v>
      </c>
      <c r="G16" s="79">
        <f t="shared" si="0"/>
        <v>0</v>
      </c>
      <c r="H16" s="163" t="e">
        <f>F16/C16</f>
        <v>#DIV/0!</v>
      </c>
    </row>
    <row r="17" spans="1:9">
      <c r="A17" s="159"/>
      <c r="B17" s="102" t="str">
        <f>Personnel!E11</f>
        <v>Define</v>
      </c>
      <c r="C17" s="103">
        <f>Personnel!E16</f>
        <v>0</v>
      </c>
      <c r="D17" s="130"/>
      <c r="E17" s="320"/>
      <c r="F17" s="317">
        <f>December!F17+D17+E17</f>
        <v>0</v>
      </c>
      <c r="G17" s="79">
        <f t="shared" si="0"/>
        <v>0</v>
      </c>
      <c r="H17" s="163" t="e">
        <f t="shared" ref="H17:H23" si="1">F17/C17</f>
        <v>#DIV/0!</v>
      </c>
    </row>
    <row r="18" spans="1:9">
      <c r="A18" s="159"/>
      <c r="B18" s="102" t="str">
        <f>Personnel!F11</f>
        <v>Define</v>
      </c>
      <c r="C18" s="103">
        <f>Personnel!F16</f>
        <v>0</v>
      </c>
      <c r="D18" s="130"/>
      <c r="E18" s="320"/>
      <c r="F18" s="317">
        <f>December!F18+D18+E18</f>
        <v>0</v>
      </c>
      <c r="G18" s="79">
        <f t="shared" si="0"/>
        <v>0</v>
      </c>
      <c r="H18" s="163" t="e">
        <f t="shared" si="1"/>
        <v>#DIV/0!</v>
      </c>
    </row>
    <row r="19" spans="1:9">
      <c r="A19" s="159"/>
      <c r="B19" s="102" t="str">
        <f>Personnel!G11</f>
        <v>Define</v>
      </c>
      <c r="C19" s="103">
        <f>Personnel!G16</f>
        <v>0</v>
      </c>
      <c r="D19" s="130"/>
      <c r="E19" s="320"/>
      <c r="F19" s="317">
        <f>December!F19+D19+E19</f>
        <v>0</v>
      </c>
      <c r="G19" s="79">
        <f t="shared" si="0"/>
        <v>0</v>
      </c>
      <c r="H19" s="163" t="e">
        <f t="shared" si="1"/>
        <v>#DIV/0!</v>
      </c>
    </row>
    <row r="20" spans="1:9">
      <c r="A20" s="159"/>
      <c r="B20" s="102" t="str">
        <f>Personnel!H11</f>
        <v>Define</v>
      </c>
      <c r="C20" s="103">
        <f>Personnel!H16</f>
        <v>0</v>
      </c>
      <c r="D20" s="130"/>
      <c r="E20" s="320"/>
      <c r="F20" s="317">
        <f>December!F20+D20+E20</f>
        <v>0</v>
      </c>
      <c r="G20" s="79">
        <f t="shared" si="0"/>
        <v>0</v>
      </c>
      <c r="H20" s="163" t="e">
        <f t="shared" si="1"/>
        <v>#DIV/0!</v>
      </c>
    </row>
    <row r="21" spans="1:9">
      <c r="A21" s="159"/>
      <c r="B21" s="102" t="str">
        <f>Personnel!I11</f>
        <v>Define</v>
      </c>
      <c r="C21" s="103">
        <f>Personnel!I16</f>
        <v>0</v>
      </c>
      <c r="D21" s="130"/>
      <c r="E21" s="320"/>
      <c r="F21" s="317">
        <f>December!F21+D21+E21</f>
        <v>0</v>
      </c>
      <c r="G21" s="79">
        <f t="shared" si="0"/>
        <v>0</v>
      </c>
      <c r="H21" s="163" t="e">
        <f t="shared" si="1"/>
        <v>#DIV/0!</v>
      </c>
    </row>
    <row r="22" spans="1:9">
      <c r="A22" s="159"/>
      <c r="B22" s="102" t="str">
        <f>Personnel!J11</f>
        <v>Define</v>
      </c>
      <c r="C22" s="103">
        <f>Personnel!J16</f>
        <v>0</v>
      </c>
      <c r="D22" s="130"/>
      <c r="E22" s="320"/>
      <c r="F22" s="317">
        <f>December!F22+D22+E22</f>
        <v>0</v>
      </c>
      <c r="G22" s="79">
        <f t="shared" si="0"/>
        <v>0</v>
      </c>
      <c r="H22" s="163" t="e">
        <f t="shared" si="1"/>
        <v>#DIV/0!</v>
      </c>
      <c r="I22" s="97"/>
    </row>
    <row r="23" spans="1:9">
      <c r="A23" s="159"/>
      <c r="B23" s="102" t="str">
        <f>Personnel!K11</f>
        <v>Define</v>
      </c>
      <c r="C23" s="103">
        <f>Personnel!K16</f>
        <v>0</v>
      </c>
      <c r="D23" s="130"/>
      <c r="E23" s="320"/>
      <c r="F23" s="317">
        <f>December!F23+D23+E23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70</v>
      </c>
      <c r="E27" s="319" t="s">
        <v>105</v>
      </c>
      <c r="F27" s="316" t="s">
        <v>76</v>
      </c>
      <c r="G27" s="121" t="s">
        <v>77</v>
      </c>
      <c r="H27" s="162" t="s">
        <v>78</v>
      </c>
    </row>
    <row r="28" spans="1:9">
      <c r="A28" s="159"/>
      <c r="B28" s="102" t="str">
        <f>Personnel!B11</f>
        <v>Define</v>
      </c>
      <c r="C28" s="18">
        <f>Personnel!B19</f>
        <v>0</v>
      </c>
      <c r="D28" s="131"/>
      <c r="E28" s="320"/>
      <c r="F28" s="323">
        <f>December!F28+D28+E28</f>
        <v>0</v>
      </c>
      <c r="G28" s="20">
        <f>C28-F28</f>
        <v>0</v>
      </c>
      <c r="H28" s="163" t="e">
        <f>F28/C28</f>
        <v>#DIV/0!</v>
      </c>
    </row>
    <row r="29" spans="1:9">
      <c r="A29" s="159"/>
      <c r="B29" s="102" t="str">
        <f>Personnel!C11</f>
        <v>Define</v>
      </c>
      <c r="C29" s="18">
        <f>Personnel!C19</f>
        <v>0</v>
      </c>
      <c r="D29" s="132"/>
      <c r="E29" s="320"/>
      <c r="F29" s="323">
        <f>December!F29+D29+E29</f>
        <v>0</v>
      </c>
      <c r="G29" s="20">
        <f t="shared" ref="G29:G37" si="2">C29-F29</f>
        <v>0</v>
      </c>
      <c r="H29" s="163" t="e">
        <f t="shared" ref="H29:H37" si="3">F29/C29</f>
        <v>#DIV/0!</v>
      </c>
    </row>
    <row r="30" spans="1:9">
      <c r="A30" s="159"/>
      <c r="B30" s="102" t="str">
        <f>Personnel!D11</f>
        <v>Define</v>
      </c>
      <c r="C30" s="18">
        <f>Personnel!D19</f>
        <v>0</v>
      </c>
      <c r="D30" s="131"/>
      <c r="E30" s="320"/>
      <c r="F30" s="323">
        <f>December!F30+D30+E30</f>
        <v>0</v>
      </c>
      <c r="G30" s="20">
        <f t="shared" si="2"/>
        <v>0</v>
      </c>
      <c r="H30" s="163" t="e">
        <f t="shared" si="3"/>
        <v>#DIV/0!</v>
      </c>
    </row>
    <row r="31" spans="1:9">
      <c r="A31" s="159"/>
      <c r="B31" s="102" t="str">
        <f>Personnel!E11</f>
        <v>Define</v>
      </c>
      <c r="C31" s="18">
        <f>Personnel!E19</f>
        <v>0</v>
      </c>
      <c r="D31" s="132"/>
      <c r="E31" s="320"/>
      <c r="F31" s="323">
        <f>December!F31+D31+E31</f>
        <v>0</v>
      </c>
      <c r="G31" s="20">
        <f t="shared" si="2"/>
        <v>0</v>
      </c>
      <c r="H31" s="163" t="e">
        <f t="shared" si="3"/>
        <v>#DIV/0!</v>
      </c>
    </row>
    <row r="32" spans="1:9">
      <c r="A32" s="159"/>
      <c r="B32" s="102" t="str">
        <f>Personnel!F11</f>
        <v>Define</v>
      </c>
      <c r="C32" s="18">
        <f>Personnel!F19</f>
        <v>0</v>
      </c>
      <c r="D32" s="131"/>
      <c r="E32" s="320"/>
      <c r="F32" s="323">
        <f>December!F32+D32+E32</f>
        <v>0</v>
      </c>
      <c r="G32" s="20">
        <f t="shared" si="2"/>
        <v>0</v>
      </c>
      <c r="H32" s="163" t="e">
        <f t="shared" si="3"/>
        <v>#DIV/0!</v>
      </c>
    </row>
    <row r="33" spans="1:9">
      <c r="A33" s="159"/>
      <c r="B33" s="102" t="str">
        <f>Personnel!G11</f>
        <v>Define</v>
      </c>
      <c r="C33" s="18">
        <f>Personnel!G19</f>
        <v>0</v>
      </c>
      <c r="D33" s="132"/>
      <c r="E33" s="320"/>
      <c r="F33" s="323">
        <f>December!F33+D33+E33</f>
        <v>0</v>
      </c>
      <c r="G33" s="20">
        <f t="shared" si="2"/>
        <v>0</v>
      </c>
      <c r="H33" s="163" t="e">
        <f t="shared" si="3"/>
        <v>#DIV/0!</v>
      </c>
    </row>
    <row r="34" spans="1:9">
      <c r="A34" s="159"/>
      <c r="B34" s="102" t="str">
        <f>Personnel!H11</f>
        <v>Define</v>
      </c>
      <c r="C34" s="18">
        <f>Personnel!H19</f>
        <v>0</v>
      </c>
      <c r="D34" s="131"/>
      <c r="E34" s="320"/>
      <c r="F34" s="323">
        <f>December!F34+D34+E34</f>
        <v>0</v>
      </c>
      <c r="G34" s="20">
        <f t="shared" si="2"/>
        <v>0</v>
      </c>
      <c r="H34" s="163" t="e">
        <f t="shared" si="3"/>
        <v>#DIV/0!</v>
      </c>
    </row>
    <row r="35" spans="1:9">
      <c r="A35" s="159"/>
      <c r="B35" s="102" t="str">
        <f>Personnel!I11</f>
        <v>Define</v>
      </c>
      <c r="C35" s="18">
        <f>Personnel!I19</f>
        <v>0</v>
      </c>
      <c r="D35" s="131"/>
      <c r="E35" s="320"/>
      <c r="F35" s="323">
        <f>December!F35+D35+E35</f>
        <v>0</v>
      </c>
      <c r="G35" s="20">
        <f t="shared" si="2"/>
        <v>0</v>
      </c>
      <c r="H35" s="163" t="e">
        <f t="shared" si="3"/>
        <v>#DIV/0!</v>
      </c>
    </row>
    <row r="36" spans="1:9">
      <c r="A36" s="159"/>
      <c r="B36" s="102" t="str">
        <f>Personnel!J11</f>
        <v>Define</v>
      </c>
      <c r="C36" s="28">
        <f>Personnel!J19</f>
        <v>0</v>
      </c>
      <c r="D36" s="131"/>
      <c r="E36" s="320"/>
      <c r="F36" s="323">
        <f>December!F36+D36+E36</f>
        <v>0</v>
      </c>
      <c r="G36" s="20">
        <f t="shared" si="2"/>
        <v>0</v>
      </c>
      <c r="H36" s="163" t="e">
        <f t="shared" si="3"/>
        <v>#DIV/0!</v>
      </c>
    </row>
    <row r="37" spans="1:9">
      <c r="A37" s="159"/>
      <c r="B37" s="102" t="str">
        <f>Personnel!K11</f>
        <v>Define</v>
      </c>
      <c r="C37" s="18">
        <f>Personnel!K19</f>
        <v>0</v>
      </c>
      <c r="D37" s="132"/>
      <c r="E37" s="320"/>
      <c r="F37" s="323">
        <f>December!F37+D37+E37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70</v>
      </c>
      <c r="E41" s="319" t="s">
        <v>105</v>
      </c>
      <c r="F41" s="316" t="s">
        <v>76</v>
      </c>
      <c r="G41" s="121" t="s">
        <v>77</v>
      </c>
      <c r="H41" s="162" t="s">
        <v>78</v>
      </c>
    </row>
    <row r="42" spans="1:9" s="82" customFormat="1" ht="14.25">
      <c r="A42" s="167"/>
      <c r="B42" s="11" t="e">
        <f>'Line Item Budget'!#REF!</f>
        <v>#REF!</v>
      </c>
      <c r="C42" s="21" t="e">
        <f>'Line Item Budget'!#REF!</f>
        <v>#REF!</v>
      </c>
      <c r="D42" s="133"/>
      <c r="E42" s="330"/>
      <c r="F42" s="327">
        <f>December!F42+D42+E42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December!F43+D43+E43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December!F44+D44+E44</f>
        <v>0</v>
      </c>
      <c r="G44" s="86" t="e">
        <f t="shared" si="5"/>
        <v>#REF!</v>
      </c>
      <c r="H44" s="168" t="e">
        <f t="shared" si="4"/>
        <v>#REF!</v>
      </c>
    </row>
    <row r="45" spans="1:9" s="82" customFormat="1" ht="14.25">
      <c r="A45" s="167"/>
      <c r="B45" s="11" t="e">
        <f>'Line Item Budget'!#REF!</f>
        <v>#REF!</v>
      </c>
      <c r="C45" s="21" t="e">
        <f>'Line Item Budget'!#REF!</f>
        <v>#REF!</v>
      </c>
      <c r="D45" s="133"/>
      <c r="E45" s="330"/>
      <c r="F45" s="327">
        <f>December!F45+D45+E45</f>
        <v>0</v>
      </c>
      <c r="G45" s="86" t="e">
        <f t="shared" si="5"/>
        <v>#REF!</v>
      </c>
      <c r="H45" s="168" t="e">
        <f t="shared" si="4"/>
        <v>#REF!</v>
      </c>
    </row>
    <row r="46" spans="1:9" s="82" customFormat="1" ht="14.25">
      <c r="A46" s="167"/>
      <c r="B46" s="11" t="e">
        <f>'Line Item Budget'!#REF!</f>
        <v>#REF!</v>
      </c>
      <c r="C46" s="21" t="e">
        <f>'Line Item Budget'!#REF!</f>
        <v>#REF!</v>
      </c>
      <c r="D46" s="133"/>
      <c r="E46" s="330"/>
      <c r="F46" s="327">
        <f>December!F46+D46+E46</f>
        <v>0</v>
      </c>
      <c r="G46" s="86" t="e">
        <f t="shared" si="5"/>
        <v>#REF!</v>
      </c>
      <c r="H46" s="168" t="e">
        <f t="shared" si="4"/>
        <v>#REF!</v>
      </c>
    </row>
    <row r="47" spans="1:9" s="82" customFormat="1" ht="14.25">
      <c r="A47" s="167"/>
      <c r="B47" s="11" t="e">
        <f>'Line Item Budget'!#REF!</f>
        <v>#REF!</v>
      </c>
      <c r="C47" s="21" t="e">
        <f>'Line Item Budget'!#REF!</f>
        <v>#REF!</v>
      </c>
      <c r="D47" s="133"/>
      <c r="E47" s="330"/>
      <c r="F47" s="327">
        <f>December!F47+D47+E47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December!F49+D49+E49</f>
        <v>0</v>
      </c>
      <c r="G49" s="88" t="e">
        <f>C49-F49</f>
        <v>#REF!</v>
      </c>
      <c r="H49" s="168" t="e">
        <f>F49/C49</f>
        <v>#REF!</v>
      </c>
    </row>
    <row r="50" spans="1:9" s="82" customFormat="1" ht="14.25">
      <c r="A50" s="167"/>
      <c r="B50" s="12" t="e">
        <f>'Line Item Budget'!#REF!</f>
        <v>#REF!</v>
      </c>
      <c r="C50" s="51" t="e">
        <f>'Line Item Budget'!#REF!</f>
        <v>#REF!</v>
      </c>
      <c r="D50" s="133"/>
      <c r="E50" s="330"/>
      <c r="F50" s="333">
        <f>December!F50+D50+E50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December!F51+D51+E51</f>
        <v>0</v>
      </c>
      <c r="G51" s="88" t="e">
        <f t="shared" si="6"/>
        <v>#REF!</v>
      </c>
      <c r="H51" s="168" t="e">
        <f>F51/C51</f>
        <v>#REF!</v>
      </c>
    </row>
    <row r="52" spans="1:9" s="82" customFormat="1" ht="14.25">
      <c r="A52" s="167"/>
      <c r="B52" s="12" t="e">
        <f>'Line Item Budget'!#REF!</f>
        <v>#REF!</v>
      </c>
      <c r="C52" s="51" t="e">
        <f>'Line Item Budget'!#REF!</f>
        <v>#REF!</v>
      </c>
      <c r="D52" s="133"/>
      <c r="E52" s="330"/>
      <c r="F52" s="333">
        <f>December!F52+D52+E52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70</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December!F57+D57+E57</f>
        <v>0</v>
      </c>
      <c r="G57" s="86" t="e">
        <f>C57-F57</f>
        <v>#REF!</v>
      </c>
      <c r="H57" s="168" t="e">
        <f>F57/C57</f>
        <v>#REF!</v>
      </c>
    </row>
    <row r="58" spans="1:9" s="82" customFormat="1" ht="14.25">
      <c r="A58" s="167"/>
      <c r="B58" s="12" t="e">
        <f>'Line Item Budget'!#REF!</f>
        <v>#REF!</v>
      </c>
      <c r="C58" s="21" t="e">
        <f>'Line Item Budget'!#REF!</f>
        <v>#REF!</v>
      </c>
      <c r="D58" s="133"/>
      <c r="E58" s="330"/>
      <c r="F58" s="327">
        <f>December!F58+D58+E58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December!F59+D59+E59</f>
        <v>0</v>
      </c>
      <c r="G59" s="86" t="e">
        <f t="shared" si="7"/>
        <v>#REF!</v>
      </c>
      <c r="H59" s="168" t="e">
        <f t="shared" si="8"/>
        <v>#REF!</v>
      </c>
    </row>
    <row r="60" spans="1:9" s="82" customFormat="1" ht="14.25">
      <c r="A60" s="167"/>
      <c r="B60" s="12" t="e">
        <f>'Line Item Budget'!#REF!</f>
        <v>#REF!</v>
      </c>
      <c r="C60" s="21" t="e">
        <f>'Line Item Budget'!#REF!</f>
        <v>#REF!</v>
      </c>
      <c r="D60" s="133"/>
      <c r="E60" s="330"/>
      <c r="F60" s="327">
        <f>December!F60+D60+E60</f>
        <v>0</v>
      </c>
      <c r="G60" s="86" t="e">
        <f t="shared" si="7"/>
        <v>#REF!</v>
      </c>
      <c r="H60" s="168" t="e">
        <f t="shared" si="8"/>
        <v>#REF!</v>
      </c>
    </row>
    <row r="61" spans="1:9" s="82" customFormat="1" ht="14.25">
      <c r="A61" s="167"/>
      <c r="B61" s="12" t="e">
        <f>'Line Item Budget'!#REF!</f>
        <v>#REF!</v>
      </c>
      <c r="C61" s="21" t="e">
        <f>'Line Item Budget'!#REF!</f>
        <v>#REF!</v>
      </c>
      <c r="D61" s="133"/>
      <c r="E61" s="330"/>
      <c r="F61" s="327">
        <f>December!F61+D61+E61</f>
        <v>0</v>
      </c>
      <c r="G61" s="86" t="e">
        <f t="shared" si="7"/>
        <v>#REF!</v>
      </c>
      <c r="H61" s="168" t="e">
        <f t="shared" si="8"/>
        <v>#REF!</v>
      </c>
    </row>
    <row r="62" spans="1:9" s="82" customFormat="1" ht="14.25">
      <c r="A62" s="167"/>
      <c r="B62" s="12" t="e">
        <f>'Line Item Budget'!#REF!</f>
        <v>#REF!</v>
      </c>
      <c r="C62" s="21" t="e">
        <f>'Line Item Budget'!#REF!</f>
        <v>#REF!</v>
      </c>
      <c r="D62" s="133"/>
      <c r="E62" s="330"/>
      <c r="F62" s="327">
        <f>December!F62+D62+E62</f>
        <v>0</v>
      </c>
      <c r="G62" s="86" t="e">
        <f t="shared" si="7"/>
        <v>#REF!</v>
      </c>
      <c r="H62" s="168" t="e">
        <f t="shared" si="8"/>
        <v>#REF!</v>
      </c>
    </row>
    <row r="63" spans="1:9" s="82" customFormat="1" ht="14.25">
      <c r="A63" s="167"/>
      <c r="B63" s="12" t="e">
        <f>'Line Item Budget'!#REF!</f>
        <v>#REF!</v>
      </c>
      <c r="C63" s="21" t="e">
        <f>'Line Item Budget'!#REF!</f>
        <v>#REF!</v>
      </c>
      <c r="D63" s="133"/>
      <c r="E63" s="330"/>
      <c r="F63" s="327">
        <f>December!F63+D63+E63</f>
        <v>0</v>
      </c>
      <c r="G63" s="86" t="e">
        <f t="shared" si="7"/>
        <v>#REF!</v>
      </c>
      <c r="H63" s="168" t="e">
        <f t="shared" si="8"/>
        <v>#REF!</v>
      </c>
    </row>
    <row r="64" spans="1:9" s="82" customFormat="1" ht="14.25">
      <c r="A64" s="167"/>
      <c r="B64" s="12" t="e">
        <f>'Line Item Budget'!#REF!</f>
        <v>#REF!</v>
      </c>
      <c r="C64" s="21" t="e">
        <f>'Line Item Budget'!#REF!</f>
        <v>#REF!</v>
      </c>
      <c r="D64" s="133"/>
      <c r="E64" s="330"/>
      <c r="F64" s="327">
        <f>December!F64+D64+E64</f>
        <v>0</v>
      </c>
      <c r="G64" s="86" t="e">
        <f t="shared" si="7"/>
        <v>#REF!</v>
      </c>
      <c r="H64" s="168" t="e">
        <f t="shared" si="8"/>
        <v>#REF!</v>
      </c>
    </row>
    <row r="65" spans="1:9" s="82" customFormat="1" thickBot="1">
      <c r="A65" s="167"/>
      <c r="B65" s="44" t="e">
        <f>'Line Item Budget'!#REF!</f>
        <v>#REF!</v>
      </c>
      <c r="C65" s="21" t="e">
        <f>'Line Item Budget'!#REF!</f>
        <v>#REF!</v>
      </c>
      <c r="D65" s="134"/>
      <c r="E65" s="335"/>
      <c r="F65" s="327">
        <f>December!F65+D65+E65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December!F67+D67+E67</f>
        <v>0</v>
      </c>
      <c r="G67" s="88">
        <f>C67-F67</f>
        <v>0</v>
      </c>
      <c r="H67" s="174" t="e">
        <f>F67/C67</f>
        <v>#DIV/0!</v>
      </c>
    </row>
    <row r="68" spans="1:9" s="82" customFormat="1" ht="14.25">
      <c r="A68" s="167"/>
      <c r="B68" s="12" t="str">
        <f>'Line Item Budget'!A21</f>
        <v>Office supplies</v>
      </c>
      <c r="C68" s="51">
        <f>'Line Item Budget'!C21</f>
        <v>0</v>
      </c>
      <c r="D68" s="133"/>
      <c r="E68" s="330"/>
      <c r="F68" s="333">
        <f>December!F68+D68+E68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December!F69+D69+E69</f>
        <v>0</v>
      </c>
      <c r="G69" s="88" t="e">
        <f t="shared" si="9"/>
        <v>#REF!</v>
      </c>
      <c r="H69" s="168" t="e">
        <f>F69/C69</f>
        <v>#REF!</v>
      </c>
    </row>
    <row r="70" spans="1:9" s="82" customFormat="1" ht="14.25">
      <c r="A70" s="167"/>
      <c r="B70" s="12" t="e">
        <f>'Line Item Budget'!#REF!</f>
        <v>#REF!</v>
      </c>
      <c r="C70" s="51" t="e">
        <f>'Line Item Budget'!#REF!</f>
        <v>#REF!</v>
      </c>
      <c r="D70" s="133"/>
      <c r="E70" s="330"/>
      <c r="F70" s="333">
        <f>December!F70+D70+E70</f>
        <v>0</v>
      </c>
      <c r="G70" s="88" t="e">
        <f t="shared" si="9"/>
        <v>#REF!</v>
      </c>
      <c r="H70" s="168" t="e">
        <f>F70/C70</f>
        <v>#REF!</v>
      </c>
    </row>
    <row r="71" spans="1:9" s="82" customFormat="1" thickBot="1">
      <c r="A71" s="167"/>
      <c r="B71" s="44" t="str">
        <f>'Line Item Budget'!A22</f>
        <v>Other (define)</v>
      </c>
      <c r="C71" s="51">
        <f>'Line Item Budget'!C22</f>
        <v>0</v>
      </c>
      <c r="D71" s="134"/>
      <c r="E71" s="335"/>
      <c r="F71" s="333">
        <f>December!F71+D71+E71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December!F73+D73+E73</f>
        <v>0</v>
      </c>
      <c r="G73" s="88" t="e">
        <f>C73-F73</f>
        <v>#REF!</v>
      </c>
      <c r="H73" s="174" t="e">
        <f t="shared" si="8"/>
        <v>#REF!</v>
      </c>
    </row>
    <row r="74" spans="1:9" s="82" customFormat="1" ht="14.25">
      <c r="A74" s="167"/>
      <c r="B74" s="12" t="e">
        <f>'Line Item Budget'!#REF!</f>
        <v>#REF!</v>
      </c>
      <c r="C74" s="51" t="e">
        <f>'Line Item Budget'!#REF!</f>
        <v>#REF!</v>
      </c>
      <c r="D74" s="133"/>
      <c r="E74" s="330"/>
      <c r="F74" s="333">
        <f>December!F74+D74+E74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December!F75+D75+E75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December!F76+D76+E76</f>
        <v>0</v>
      </c>
      <c r="G76" s="88">
        <f t="shared" si="10"/>
        <v>0</v>
      </c>
      <c r="H76" s="168" t="e">
        <f t="shared" si="8"/>
        <v>#DIV/0!</v>
      </c>
    </row>
    <row r="77" spans="1:9" s="82" customFormat="1" ht="14.25">
      <c r="A77" s="167"/>
      <c r="B77" s="12" t="str">
        <f>'Line Item Budget'!A26</f>
        <v>Other (define)</v>
      </c>
      <c r="C77" s="51">
        <f>'Line Item Budget'!C26</f>
        <v>0</v>
      </c>
      <c r="D77" s="133"/>
      <c r="E77" s="330"/>
      <c r="F77" s="333">
        <f>December!F77+D77+E77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70</v>
      </c>
      <c r="E83" s="319" t="s">
        <v>105</v>
      </c>
      <c r="F83" s="316" t="s">
        <v>76</v>
      </c>
      <c r="G83" s="121" t="s">
        <v>77</v>
      </c>
      <c r="H83" s="162" t="s">
        <v>78</v>
      </c>
    </row>
    <row r="84" spans="1:9" s="82" customFormat="1" ht="14.25">
      <c r="A84" s="167"/>
      <c r="B84" s="55" t="str">
        <f>'Line Item Budget'!A29</f>
        <v>Define -</v>
      </c>
      <c r="C84" s="21">
        <f>'Line Item Budget'!C29</f>
        <v>0</v>
      </c>
      <c r="D84" s="133"/>
      <c r="E84" s="330"/>
      <c r="F84" s="327">
        <f>December!F84+D84+E84</f>
        <v>0</v>
      </c>
      <c r="G84" s="86">
        <f>C84-F84</f>
        <v>0</v>
      </c>
      <c r="H84" s="180" t="e">
        <f>F84/C84</f>
        <v>#DIV/0!</v>
      </c>
    </row>
    <row r="85" spans="1:9" s="82" customFormat="1" ht="14.25">
      <c r="A85" s="167"/>
      <c r="B85" s="30" t="str">
        <f>'Line Item Budget'!A30</f>
        <v>Define -</v>
      </c>
      <c r="C85" s="21">
        <f>'Line Item Budget'!C30</f>
        <v>0</v>
      </c>
      <c r="D85" s="133"/>
      <c r="E85" s="330"/>
      <c r="F85" s="327">
        <f>December!F85+D85+E85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330"/>
      <c r="F86" s="327">
        <f>December!F86+D86+E86</f>
        <v>0</v>
      </c>
      <c r="G86" s="86">
        <f t="shared" si="11"/>
        <v>0</v>
      </c>
      <c r="H86" s="180" t="e">
        <f t="shared" si="12"/>
        <v>#DIV/0!</v>
      </c>
    </row>
    <row r="87" spans="1:9" s="82" customFormat="1" ht="14.25">
      <c r="A87" s="167"/>
      <c r="B87" s="30" t="str">
        <f>'Line Item Budget'!A32</f>
        <v>Define -</v>
      </c>
      <c r="C87" s="21">
        <f>'Line Item Budget'!C32</f>
        <v>0</v>
      </c>
      <c r="D87" s="133"/>
      <c r="E87" s="330"/>
      <c r="F87" s="327">
        <f>December!F87+D87+E87</f>
        <v>0</v>
      </c>
      <c r="G87" s="86">
        <f t="shared" si="11"/>
        <v>0</v>
      </c>
      <c r="H87" s="180" t="e">
        <f t="shared" si="12"/>
        <v>#DIV/0!</v>
      </c>
    </row>
    <row r="88" spans="1:9" s="82" customFormat="1" ht="14.25">
      <c r="A88" s="167"/>
      <c r="B88" s="30" t="str">
        <f>'Line Item Budget'!A33</f>
        <v>Define -</v>
      </c>
      <c r="C88" s="21">
        <f>'Line Item Budget'!C33</f>
        <v>0</v>
      </c>
      <c r="D88" s="133"/>
      <c r="E88" s="330"/>
      <c r="F88" s="327">
        <f>December!F88+D88+E88</f>
        <v>0</v>
      </c>
      <c r="G88" s="86">
        <f t="shared" si="11"/>
        <v>0</v>
      </c>
      <c r="H88" s="180" t="e">
        <f t="shared" si="12"/>
        <v>#DIV/0!</v>
      </c>
    </row>
    <row r="89" spans="1:9" s="82" customFormat="1" ht="14.25">
      <c r="A89" s="167"/>
      <c r="B89" s="30" t="str">
        <f>'Line Item Budget'!A34</f>
        <v>Define -</v>
      </c>
      <c r="C89" s="21">
        <f>'Line Item Budget'!C34</f>
        <v>0</v>
      </c>
      <c r="D89" s="133"/>
      <c r="E89" s="330"/>
      <c r="F89" s="327">
        <f>December!F89+D89+E89</f>
        <v>0</v>
      </c>
      <c r="G89" s="86">
        <f t="shared" si="11"/>
        <v>0</v>
      </c>
      <c r="H89" s="180" t="e">
        <f t="shared" si="12"/>
        <v>#DIV/0!</v>
      </c>
    </row>
    <row r="90" spans="1:9" s="82" customFormat="1">
      <c r="A90" s="167"/>
      <c r="B90" s="56" t="s">
        <v>106</v>
      </c>
      <c r="C90" s="72"/>
      <c r="D90" s="93">
        <f>SUM(E84:E89)</f>
        <v>0</v>
      </c>
      <c r="E90" s="341"/>
      <c r="F90" s="89"/>
      <c r="G90" s="89"/>
      <c r="H90" s="176"/>
    </row>
    <row r="91" spans="1:9" s="82" customFormat="1">
      <c r="A91" s="167"/>
      <c r="B91" s="116" t="s">
        <v>113</v>
      </c>
      <c r="C91" s="33">
        <f>SUM(C84:C89)</f>
        <v>0</v>
      </c>
      <c r="D91" s="31">
        <f>SUM(D84:D89)</f>
        <v>0</v>
      </c>
      <c r="E91" s="340"/>
      <c r="F91" s="334">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69" priority="47" operator="lessThan">
      <formula>0</formula>
    </cfRule>
  </conditionalFormatting>
  <conditionalFormatting sqref="G25:G26">
    <cfRule type="cellIs" dxfId="268" priority="46" operator="lessThan">
      <formula>0</formula>
    </cfRule>
  </conditionalFormatting>
  <conditionalFormatting sqref="G35:G38">
    <cfRule type="cellIs" dxfId="267" priority="45" operator="lessThan">
      <formula>0</formula>
    </cfRule>
  </conditionalFormatting>
  <conditionalFormatting sqref="G54">
    <cfRule type="cellIs" dxfId="266" priority="44" operator="lessThan">
      <formula>0</formula>
    </cfRule>
  </conditionalFormatting>
  <conditionalFormatting sqref="C11">
    <cfRule type="cellIs" dxfId="265" priority="19" operator="greaterThan">
      <formula>1</formula>
    </cfRule>
    <cfRule type="cellIs" dxfId="264" priority="23" operator="greaterThan">
      <formula>1</formula>
    </cfRule>
    <cfRule type="cellIs" dxfId="263" priority="43" operator="greaterThan">
      <formula>1</formula>
    </cfRule>
  </conditionalFormatting>
  <conditionalFormatting sqref="H14:H23 H73:H77 H49">
    <cfRule type="cellIs" dxfId="262" priority="42" operator="greaterThan">
      <formula>1</formula>
    </cfRule>
  </conditionalFormatting>
  <conditionalFormatting sqref="H28:H37">
    <cfRule type="cellIs" dxfId="261" priority="18" operator="greaterThan">
      <formula>1</formula>
    </cfRule>
    <cfRule type="cellIs" dxfId="260" priority="41" operator="greaterThan">
      <formula>1</formula>
    </cfRule>
  </conditionalFormatting>
  <conditionalFormatting sqref="H42:H52">
    <cfRule type="cellIs" dxfId="259" priority="17" operator="greaterThan">
      <formula>1</formula>
    </cfRule>
    <cfRule type="cellIs" dxfId="258" priority="22" operator="greaterThan">
      <formula>1</formula>
    </cfRule>
    <cfRule type="cellIs" dxfId="257" priority="29" operator="greaterThan">
      <formula>1</formula>
    </cfRule>
    <cfRule type="cellIs" dxfId="256" priority="39" operator="greaterThan">
      <formula>1</formula>
    </cfRule>
    <cfRule type="cellIs" dxfId="255" priority="40" operator="greaterThan">
      <formula>1</formula>
    </cfRule>
  </conditionalFormatting>
  <conditionalFormatting sqref="H57:H65">
    <cfRule type="cellIs" dxfId="254" priority="35" operator="greaterThan">
      <formula>1</formula>
    </cfRule>
    <cfRule type="cellIs" dxfId="253" priority="38" operator="greaterThan">
      <formula>1</formula>
    </cfRule>
  </conditionalFormatting>
  <conditionalFormatting sqref="H67:H71">
    <cfRule type="cellIs" dxfId="252" priority="33" operator="greaterThan">
      <formula>1</formula>
    </cfRule>
    <cfRule type="cellIs" dxfId="251" priority="34" operator="greaterThan">
      <formula>1</formula>
    </cfRule>
    <cfRule type="cellIs" dxfId="250" priority="37" operator="greaterThan">
      <formula>1</formula>
    </cfRule>
  </conditionalFormatting>
  <conditionalFormatting sqref="G35:G37">
    <cfRule type="cellIs" dxfId="249" priority="8" operator="lessThan">
      <formula>0</formula>
    </cfRule>
    <cfRule type="cellIs" dxfId="248" priority="10" operator="lessThan">
      <formula>0</formula>
    </cfRule>
    <cfRule type="cellIs" dxfId="247" priority="12" operator="lessThan">
      <formula>0</formula>
    </cfRule>
    <cfRule type="cellIs" dxfId="246" priority="13" operator="lessThan">
      <formula>0</formula>
    </cfRule>
    <cfRule type="cellIs" dxfId="245" priority="14" operator="lessThan">
      <formula>0</formula>
    </cfRule>
    <cfRule type="cellIs" dxfId="244" priority="32" operator="greaterThan">
      <formula>$C$28</formula>
    </cfRule>
  </conditionalFormatting>
  <conditionalFormatting sqref="G35:G37">
    <cfRule type="cellIs" dxfId="243" priority="31" operator="lessThan">
      <formula>0</formula>
    </cfRule>
  </conditionalFormatting>
  <conditionalFormatting sqref="G42:G52">
    <cfRule type="cellIs" dxfId="242" priority="28" operator="lessThan">
      <formula>0</formula>
    </cfRule>
    <cfRule type="cellIs" dxfId="241" priority="30" operator="lessThan">
      <formula>0</formula>
    </cfRule>
  </conditionalFormatting>
  <conditionalFormatting sqref="G57:G65">
    <cfRule type="cellIs" dxfId="240" priority="27" operator="lessThan">
      <formula>0</formula>
    </cfRule>
  </conditionalFormatting>
  <conditionalFormatting sqref="G67:G71">
    <cfRule type="cellIs" dxfId="239" priority="26" operator="lessThan">
      <formula>0</formula>
    </cfRule>
  </conditionalFormatting>
  <conditionalFormatting sqref="G84:G89">
    <cfRule type="cellIs" dxfId="238" priority="15" operator="lessThan">
      <formula>0</formula>
    </cfRule>
    <cfRule type="cellIs" dxfId="237" priority="20" operator="lessThan">
      <formula>0</formula>
    </cfRule>
    <cfRule type="cellIs" dxfId="236" priority="24" operator="lessThan">
      <formula>0</formula>
    </cfRule>
  </conditionalFormatting>
  <conditionalFormatting sqref="H84:H89">
    <cfRule type="cellIs" dxfId="235" priority="16" operator="greaterThan">
      <formula>1</formula>
    </cfRule>
    <cfRule type="cellIs" dxfId="234" priority="21" operator="greaterThan">
      <formula>1</formula>
    </cfRule>
  </conditionalFormatting>
  <conditionalFormatting sqref="G14:G23">
    <cfRule type="cellIs" dxfId="233" priority="9" operator="lessThan">
      <formula>0</formula>
    </cfRule>
    <cfRule type="cellIs" dxfId="232" priority="11" operator="lessThan">
      <formula>0</formula>
    </cfRule>
  </conditionalFormatting>
  <conditionalFormatting sqref="G28:G37">
    <cfRule type="cellIs" dxfId="231" priority="7" operator="lessThan">
      <formula>0</formula>
    </cfRule>
  </conditionalFormatting>
  <conditionalFormatting sqref="H50">
    <cfRule type="cellIs" dxfId="230" priority="6" operator="greaterThan">
      <formula>1</formula>
    </cfRule>
  </conditionalFormatting>
  <conditionalFormatting sqref="G50">
    <cfRule type="cellIs" dxfId="229" priority="5" operator="lessThan">
      <formula>0</formula>
    </cfRule>
  </conditionalFormatting>
  <conditionalFormatting sqref="H51">
    <cfRule type="cellIs" dxfId="228" priority="4" operator="greaterThan">
      <formula>1</formula>
    </cfRule>
  </conditionalFormatting>
  <conditionalFormatting sqref="G51">
    <cfRule type="cellIs" dxfId="227" priority="3" operator="lessThan">
      <formula>0</formula>
    </cfRule>
  </conditionalFormatting>
  <conditionalFormatting sqref="H52">
    <cfRule type="cellIs" dxfId="226" priority="2" operator="greaterThan">
      <formula>1</formula>
    </cfRule>
  </conditionalFormatting>
  <conditionalFormatting sqref="G52">
    <cfRule type="cellIs" dxfId="225" priority="1" operator="lessThan">
      <formula>0</formula>
    </cfRule>
  </conditionalFormatting>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121</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71</v>
      </c>
      <c r="E13" s="319" t="s">
        <v>105</v>
      </c>
      <c r="F13" s="316" t="s">
        <v>76</v>
      </c>
      <c r="G13" s="121" t="s">
        <v>77</v>
      </c>
      <c r="H13" s="162" t="s">
        <v>78</v>
      </c>
    </row>
    <row r="14" spans="1:14">
      <c r="A14" s="159"/>
      <c r="B14" s="102" t="str">
        <f>Personnel!B11</f>
        <v>Define</v>
      </c>
      <c r="C14" s="103">
        <f>Personnel!B16</f>
        <v>0</v>
      </c>
      <c r="D14" s="129"/>
      <c r="E14" s="320"/>
      <c r="F14" s="317">
        <f>January!F14+D14+E14</f>
        <v>0</v>
      </c>
      <c r="G14" s="79">
        <f>C14-F14</f>
        <v>0</v>
      </c>
      <c r="H14" s="163" t="e">
        <f>F14/C14</f>
        <v>#DIV/0!</v>
      </c>
    </row>
    <row r="15" spans="1:14">
      <c r="A15" s="159"/>
      <c r="B15" s="104" t="str">
        <f>Personnel!C11</f>
        <v>Define</v>
      </c>
      <c r="C15" s="103">
        <f>Personnel!C16</f>
        <v>0</v>
      </c>
      <c r="D15" s="130"/>
      <c r="E15" s="320"/>
      <c r="F15" s="317">
        <f>January!F15+D15+E15</f>
        <v>0</v>
      </c>
      <c r="G15" s="79">
        <f t="shared" ref="G15:G23" si="0">C15-F15</f>
        <v>0</v>
      </c>
      <c r="H15" s="163" t="e">
        <f>F15/C15</f>
        <v>#DIV/0!</v>
      </c>
    </row>
    <row r="16" spans="1:14">
      <c r="A16" s="159"/>
      <c r="B16" s="102" t="str">
        <f>Personnel!D11</f>
        <v>Define</v>
      </c>
      <c r="C16" s="103">
        <f>Personnel!D16</f>
        <v>0</v>
      </c>
      <c r="D16" s="130"/>
      <c r="E16" s="320"/>
      <c r="F16" s="317">
        <f>January!F16+D16+E16</f>
        <v>0</v>
      </c>
      <c r="G16" s="79">
        <f t="shared" si="0"/>
        <v>0</v>
      </c>
      <c r="H16" s="163" t="e">
        <f>F16/C16</f>
        <v>#DIV/0!</v>
      </c>
    </row>
    <row r="17" spans="1:9">
      <c r="A17" s="159"/>
      <c r="B17" s="102" t="str">
        <f>Personnel!E11</f>
        <v>Define</v>
      </c>
      <c r="C17" s="103">
        <f>Personnel!E16</f>
        <v>0</v>
      </c>
      <c r="D17" s="130"/>
      <c r="E17" s="320"/>
      <c r="F17" s="317">
        <f>January!F17+D17+E17</f>
        <v>0</v>
      </c>
      <c r="G17" s="79">
        <f t="shared" si="0"/>
        <v>0</v>
      </c>
      <c r="H17" s="163" t="e">
        <f t="shared" ref="H17:H23" si="1">F17/C17</f>
        <v>#DIV/0!</v>
      </c>
    </row>
    <row r="18" spans="1:9">
      <c r="A18" s="159"/>
      <c r="B18" s="102" t="str">
        <f>Personnel!F11</f>
        <v>Define</v>
      </c>
      <c r="C18" s="103">
        <f>Personnel!F16</f>
        <v>0</v>
      </c>
      <c r="D18" s="130"/>
      <c r="E18" s="320"/>
      <c r="F18" s="317">
        <f>January!F18+D18+E18</f>
        <v>0</v>
      </c>
      <c r="G18" s="79">
        <f t="shared" si="0"/>
        <v>0</v>
      </c>
      <c r="H18" s="163" t="e">
        <f t="shared" si="1"/>
        <v>#DIV/0!</v>
      </c>
    </row>
    <row r="19" spans="1:9">
      <c r="A19" s="159"/>
      <c r="B19" s="102" t="str">
        <f>Personnel!G11</f>
        <v>Define</v>
      </c>
      <c r="C19" s="103">
        <f>Personnel!G16</f>
        <v>0</v>
      </c>
      <c r="D19" s="130"/>
      <c r="E19" s="320"/>
      <c r="F19" s="317">
        <f>January!F19+D19+E19</f>
        <v>0</v>
      </c>
      <c r="G19" s="79">
        <f t="shared" si="0"/>
        <v>0</v>
      </c>
      <c r="H19" s="163" t="e">
        <f t="shared" si="1"/>
        <v>#DIV/0!</v>
      </c>
    </row>
    <row r="20" spans="1:9">
      <c r="A20" s="159"/>
      <c r="B20" s="102" t="str">
        <f>Personnel!H11</f>
        <v>Define</v>
      </c>
      <c r="C20" s="103">
        <f>Personnel!H16</f>
        <v>0</v>
      </c>
      <c r="D20" s="130"/>
      <c r="E20" s="320"/>
      <c r="F20" s="317">
        <f>January!F20+D20+E20</f>
        <v>0</v>
      </c>
      <c r="G20" s="79">
        <f t="shared" si="0"/>
        <v>0</v>
      </c>
      <c r="H20" s="163" t="e">
        <f t="shared" si="1"/>
        <v>#DIV/0!</v>
      </c>
    </row>
    <row r="21" spans="1:9">
      <c r="A21" s="159"/>
      <c r="B21" s="102" t="str">
        <f>Personnel!I11</f>
        <v>Define</v>
      </c>
      <c r="C21" s="103">
        <f>Personnel!I16</f>
        <v>0</v>
      </c>
      <c r="D21" s="130"/>
      <c r="E21" s="320"/>
      <c r="F21" s="317">
        <f>January!F21+D21+E21</f>
        <v>0</v>
      </c>
      <c r="G21" s="79">
        <f t="shared" si="0"/>
        <v>0</v>
      </c>
      <c r="H21" s="163" t="e">
        <f t="shared" si="1"/>
        <v>#DIV/0!</v>
      </c>
    </row>
    <row r="22" spans="1:9">
      <c r="A22" s="159"/>
      <c r="B22" s="102" t="str">
        <f>Personnel!J11</f>
        <v>Define</v>
      </c>
      <c r="C22" s="103">
        <f>Personnel!J16</f>
        <v>0</v>
      </c>
      <c r="D22" s="130"/>
      <c r="E22" s="320"/>
      <c r="F22" s="317">
        <f>January!F22+D22+E22</f>
        <v>0</v>
      </c>
      <c r="G22" s="79">
        <f t="shared" si="0"/>
        <v>0</v>
      </c>
      <c r="H22" s="163" t="e">
        <f t="shared" si="1"/>
        <v>#DIV/0!</v>
      </c>
      <c r="I22" s="97"/>
    </row>
    <row r="23" spans="1:9">
      <c r="A23" s="159"/>
      <c r="B23" s="102" t="str">
        <f>Personnel!K11</f>
        <v>Define</v>
      </c>
      <c r="C23" s="103">
        <f>Personnel!K16</f>
        <v>0</v>
      </c>
      <c r="D23" s="130"/>
      <c r="E23" s="320"/>
      <c r="F23" s="317">
        <f>January!F23+D23+E23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71</v>
      </c>
      <c r="E27" s="319" t="s">
        <v>105</v>
      </c>
      <c r="F27" s="316" t="s">
        <v>76</v>
      </c>
      <c r="G27" s="121" t="s">
        <v>77</v>
      </c>
      <c r="H27" s="162" t="s">
        <v>78</v>
      </c>
    </row>
    <row r="28" spans="1:9">
      <c r="A28" s="159"/>
      <c r="B28" s="102" t="str">
        <f>Personnel!B11</f>
        <v>Define</v>
      </c>
      <c r="C28" s="18">
        <f>Personnel!B19</f>
        <v>0</v>
      </c>
      <c r="D28" s="131"/>
      <c r="E28" s="320"/>
      <c r="F28" s="323">
        <f>January!F28+D28+E28</f>
        <v>0</v>
      </c>
      <c r="G28" s="20">
        <f>C28-F28</f>
        <v>0</v>
      </c>
      <c r="H28" s="163" t="e">
        <f>F28/C28</f>
        <v>#DIV/0!</v>
      </c>
    </row>
    <row r="29" spans="1:9">
      <c r="A29" s="159"/>
      <c r="B29" s="102" t="str">
        <f>Personnel!C11</f>
        <v>Define</v>
      </c>
      <c r="C29" s="18">
        <f>Personnel!C19</f>
        <v>0</v>
      </c>
      <c r="D29" s="132"/>
      <c r="E29" s="320"/>
      <c r="F29" s="323">
        <f>January!F29+D29+E29</f>
        <v>0</v>
      </c>
      <c r="G29" s="20">
        <f t="shared" ref="G29:G37" si="2">C29-F29</f>
        <v>0</v>
      </c>
      <c r="H29" s="163" t="e">
        <f t="shared" ref="H29:H37" si="3">F29/C29</f>
        <v>#DIV/0!</v>
      </c>
    </row>
    <row r="30" spans="1:9">
      <c r="A30" s="159"/>
      <c r="B30" s="102" t="str">
        <f>Personnel!D11</f>
        <v>Define</v>
      </c>
      <c r="C30" s="18">
        <f>Personnel!D19</f>
        <v>0</v>
      </c>
      <c r="D30" s="131"/>
      <c r="E30" s="320"/>
      <c r="F30" s="323">
        <f>January!F30+D30+E30</f>
        <v>0</v>
      </c>
      <c r="G30" s="20">
        <f t="shared" si="2"/>
        <v>0</v>
      </c>
      <c r="H30" s="163" t="e">
        <f t="shared" si="3"/>
        <v>#DIV/0!</v>
      </c>
    </row>
    <row r="31" spans="1:9">
      <c r="A31" s="159"/>
      <c r="B31" s="102" t="str">
        <f>Personnel!E11</f>
        <v>Define</v>
      </c>
      <c r="C31" s="18">
        <f>Personnel!E19</f>
        <v>0</v>
      </c>
      <c r="D31" s="132"/>
      <c r="E31" s="320"/>
      <c r="F31" s="323">
        <f>January!F31+D31+E31</f>
        <v>0</v>
      </c>
      <c r="G31" s="20">
        <f t="shared" si="2"/>
        <v>0</v>
      </c>
      <c r="H31" s="163" t="e">
        <f t="shared" si="3"/>
        <v>#DIV/0!</v>
      </c>
    </row>
    <row r="32" spans="1:9">
      <c r="A32" s="159"/>
      <c r="B32" s="102" t="str">
        <f>Personnel!F11</f>
        <v>Define</v>
      </c>
      <c r="C32" s="18">
        <f>Personnel!F19</f>
        <v>0</v>
      </c>
      <c r="D32" s="131"/>
      <c r="E32" s="320"/>
      <c r="F32" s="323">
        <f>January!F32+D32+E32</f>
        <v>0</v>
      </c>
      <c r="G32" s="20">
        <f t="shared" si="2"/>
        <v>0</v>
      </c>
      <c r="H32" s="163" t="e">
        <f t="shared" si="3"/>
        <v>#DIV/0!</v>
      </c>
    </row>
    <row r="33" spans="1:9">
      <c r="A33" s="159"/>
      <c r="B33" s="102" t="str">
        <f>Personnel!G11</f>
        <v>Define</v>
      </c>
      <c r="C33" s="18">
        <f>Personnel!G19</f>
        <v>0</v>
      </c>
      <c r="D33" s="132"/>
      <c r="E33" s="320"/>
      <c r="F33" s="323">
        <f>January!F33+D33+E33</f>
        <v>0</v>
      </c>
      <c r="G33" s="20">
        <f t="shared" si="2"/>
        <v>0</v>
      </c>
      <c r="H33" s="163" t="e">
        <f t="shared" si="3"/>
        <v>#DIV/0!</v>
      </c>
    </row>
    <row r="34" spans="1:9">
      <c r="A34" s="159"/>
      <c r="B34" s="102" t="str">
        <f>Personnel!H11</f>
        <v>Define</v>
      </c>
      <c r="C34" s="18">
        <f>Personnel!H19</f>
        <v>0</v>
      </c>
      <c r="D34" s="131"/>
      <c r="E34" s="320"/>
      <c r="F34" s="323">
        <f>January!F34+D34+E34</f>
        <v>0</v>
      </c>
      <c r="G34" s="20">
        <f t="shared" si="2"/>
        <v>0</v>
      </c>
      <c r="H34" s="163" t="e">
        <f t="shared" si="3"/>
        <v>#DIV/0!</v>
      </c>
    </row>
    <row r="35" spans="1:9">
      <c r="A35" s="159"/>
      <c r="B35" s="102" t="str">
        <f>Personnel!I11</f>
        <v>Define</v>
      </c>
      <c r="C35" s="18">
        <f>Personnel!I19</f>
        <v>0</v>
      </c>
      <c r="D35" s="131"/>
      <c r="E35" s="320"/>
      <c r="F35" s="323">
        <f>January!F35+D35+E35</f>
        <v>0</v>
      </c>
      <c r="G35" s="20">
        <f t="shared" si="2"/>
        <v>0</v>
      </c>
      <c r="H35" s="163" t="e">
        <f t="shared" si="3"/>
        <v>#DIV/0!</v>
      </c>
    </row>
    <row r="36" spans="1:9">
      <c r="A36" s="159"/>
      <c r="B36" s="102" t="str">
        <f>Personnel!J11</f>
        <v>Define</v>
      </c>
      <c r="C36" s="28">
        <f>Personnel!J19</f>
        <v>0</v>
      </c>
      <c r="D36" s="131"/>
      <c r="E36" s="320"/>
      <c r="F36" s="323">
        <f>January!F36+D36+E36</f>
        <v>0</v>
      </c>
      <c r="G36" s="20">
        <f t="shared" si="2"/>
        <v>0</v>
      </c>
      <c r="H36" s="163" t="e">
        <f t="shared" si="3"/>
        <v>#DIV/0!</v>
      </c>
    </row>
    <row r="37" spans="1:9">
      <c r="A37" s="159"/>
      <c r="B37" s="102" t="str">
        <f>Personnel!K11</f>
        <v>Define</v>
      </c>
      <c r="C37" s="18">
        <f>Personnel!K19</f>
        <v>0</v>
      </c>
      <c r="D37" s="132"/>
      <c r="E37" s="320"/>
      <c r="F37" s="323">
        <f>January!F37+D37+E37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71</v>
      </c>
      <c r="E41" s="319" t="s">
        <v>105</v>
      </c>
      <c r="F41" s="316" t="s">
        <v>76</v>
      </c>
      <c r="G41" s="121" t="s">
        <v>77</v>
      </c>
      <c r="H41" s="162" t="s">
        <v>78</v>
      </c>
    </row>
    <row r="42" spans="1:9" s="82" customFormat="1" ht="14.25">
      <c r="A42" s="167"/>
      <c r="B42" s="11" t="e">
        <f>'Line Item Budget'!#REF!</f>
        <v>#REF!</v>
      </c>
      <c r="C42" s="21" t="e">
        <f>'Line Item Budget'!#REF!</f>
        <v>#REF!</v>
      </c>
      <c r="D42" s="133"/>
      <c r="E42" s="330"/>
      <c r="F42" s="327">
        <f>January!F42+D42+E42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January!F43+D43+E43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January!F44+D44+E44</f>
        <v>0</v>
      </c>
      <c r="G44" s="86" t="e">
        <f t="shared" si="5"/>
        <v>#REF!</v>
      </c>
      <c r="H44" s="168" t="e">
        <f t="shared" si="4"/>
        <v>#REF!</v>
      </c>
    </row>
    <row r="45" spans="1:9" s="82" customFormat="1" ht="14.25">
      <c r="A45" s="167"/>
      <c r="B45" s="11" t="e">
        <f>'Line Item Budget'!#REF!</f>
        <v>#REF!</v>
      </c>
      <c r="C45" s="21" t="e">
        <f>'Line Item Budget'!#REF!</f>
        <v>#REF!</v>
      </c>
      <c r="D45" s="133"/>
      <c r="E45" s="330"/>
      <c r="F45" s="327">
        <f>January!F45+D45+E45</f>
        <v>0</v>
      </c>
      <c r="G45" s="86" t="e">
        <f t="shared" si="5"/>
        <v>#REF!</v>
      </c>
      <c r="H45" s="168" t="e">
        <f t="shared" si="4"/>
        <v>#REF!</v>
      </c>
    </row>
    <row r="46" spans="1:9" s="82" customFormat="1" ht="14.25">
      <c r="A46" s="167"/>
      <c r="B46" s="11" t="e">
        <f>'Line Item Budget'!#REF!</f>
        <v>#REF!</v>
      </c>
      <c r="C46" s="21" t="e">
        <f>'Line Item Budget'!#REF!</f>
        <v>#REF!</v>
      </c>
      <c r="D46" s="133"/>
      <c r="E46" s="330"/>
      <c r="F46" s="327">
        <f>January!F46+D46+E46</f>
        <v>0</v>
      </c>
      <c r="G46" s="86" t="e">
        <f t="shared" si="5"/>
        <v>#REF!</v>
      </c>
      <c r="H46" s="168" t="e">
        <f t="shared" si="4"/>
        <v>#REF!</v>
      </c>
    </row>
    <row r="47" spans="1:9" s="82" customFormat="1" ht="14.25">
      <c r="A47" s="167"/>
      <c r="B47" s="11" t="e">
        <f>'Line Item Budget'!#REF!</f>
        <v>#REF!</v>
      </c>
      <c r="C47" s="21" t="e">
        <f>'Line Item Budget'!#REF!</f>
        <v>#REF!</v>
      </c>
      <c r="D47" s="133"/>
      <c r="E47" s="330"/>
      <c r="F47" s="327">
        <f>January!F47+D47+E47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January!F49+D49+E49</f>
        <v>0</v>
      </c>
      <c r="G49" s="88" t="e">
        <f>C49-F49</f>
        <v>#REF!</v>
      </c>
      <c r="H49" s="168" t="e">
        <f>F49/C49</f>
        <v>#REF!</v>
      </c>
    </row>
    <row r="50" spans="1:9" s="82" customFormat="1" ht="14.25">
      <c r="A50" s="167"/>
      <c r="B50" s="12" t="e">
        <f>'Line Item Budget'!#REF!</f>
        <v>#REF!</v>
      </c>
      <c r="C50" s="51" t="e">
        <f>'Line Item Budget'!#REF!</f>
        <v>#REF!</v>
      </c>
      <c r="D50" s="133"/>
      <c r="E50" s="330"/>
      <c r="F50" s="333">
        <f>January!F50+D50+E50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January!F51+D51+E51</f>
        <v>0</v>
      </c>
      <c r="G51" s="88" t="e">
        <f t="shared" si="6"/>
        <v>#REF!</v>
      </c>
      <c r="H51" s="168" t="e">
        <f>F51/C51</f>
        <v>#REF!</v>
      </c>
    </row>
    <row r="52" spans="1:9" s="82" customFormat="1" ht="14.25">
      <c r="A52" s="167"/>
      <c r="B52" s="12" t="e">
        <f>'Line Item Budget'!#REF!</f>
        <v>#REF!</v>
      </c>
      <c r="C52" s="51" t="e">
        <f>'Line Item Budget'!#REF!</f>
        <v>#REF!</v>
      </c>
      <c r="D52" s="133"/>
      <c r="E52" s="330"/>
      <c r="F52" s="333">
        <f>January!F52+D52+E52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71</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January!F57+D57+E57</f>
        <v>0</v>
      </c>
      <c r="G57" s="86" t="e">
        <f>C57-F57</f>
        <v>#REF!</v>
      </c>
      <c r="H57" s="168" t="e">
        <f>F57/C57</f>
        <v>#REF!</v>
      </c>
    </row>
    <row r="58" spans="1:9" s="82" customFormat="1" ht="14.25">
      <c r="A58" s="167"/>
      <c r="B58" s="12" t="e">
        <f>'Line Item Budget'!#REF!</f>
        <v>#REF!</v>
      </c>
      <c r="C58" s="21" t="e">
        <f>'Line Item Budget'!#REF!</f>
        <v>#REF!</v>
      </c>
      <c r="D58" s="133"/>
      <c r="E58" s="330"/>
      <c r="F58" s="327">
        <f>January!F58+D58+E58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January!F59+D59+E59</f>
        <v>0</v>
      </c>
      <c r="G59" s="86" t="e">
        <f t="shared" si="7"/>
        <v>#REF!</v>
      </c>
      <c r="H59" s="168" t="e">
        <f t="shared" si="8"/>
        <v>#REF!</v>
      </c>
    </row>
    <row r="60" spans="1:9" s="82" customFormat="1" ht="14.25">
      <c r="A60" s="167"/>
      <c r="B60" s="12" t="e">
        <f>'Line Item Budget'!#REF!</f>
        <v>#REF!</v>
      </c>
      <c r="C60" s="21" t="e">
        <f>'Line Item Budget'!#REF!</f>
        <v>#REF!</v>
      </c>
      <c r="D60" s="133"/>
      <c r="E60" s="330"/>
      <c r="F60" s="327">
        <f>January!F60+D60+E60</f>
        <v>0</v>
      </c>
      <c r="G60" s="86" t="e">
        <f t="shared" si="7"/>
        <v>#REF!</v>
      </c>
      <c r="H60" s="168" t="e">
        <f t="shared" si="8"/>
        <v>#REF!</v>
      </c>
    </row>
    <row r="61" spans="1:9" s="82" customFormat="1" ht="14.25">
      <c r="A61" s="167"/>
      <c r="B61" s="12" t="e">
        <f>'Line Item Budget'!#REF!</f>
        <v>#REF!</v>
      </c>
      <c r="C61" s="21" t="e">
        <f>'Line Item Budget'!#REF!</f>
        <v>#REF!</v>
      </c>
      <c r="D61" s="133"/>
      <c r="E61" s="330"/>
      <c r="F61" s="327">
        <f>January!F61+D61+E61</f>
        <v>0</v>
      </c>
      <c r="G61" s="86" t="e">
        <f t="shared" si="7"/>
        <v>#REF!</v>
      </c>
      <c r="H61" s="168" t="e">
        <f t="shared" si="8"/>
        <v>#REF!</v>
      </c>
    </row>
    <row r="62" spans="1:9" s="82" customFormat="1" ht="14.25">
      <c r="A62" s="167"/>
      <c r="B62" s="12" t="e">
        <f>'Line Item Budget'!#REF!</f>
        <v>#REF!</v>
      </c>
      <c r="C62" s="21" t="e">
        <f>'Line Item Budget'!#REF!</f>
        <v>#REF!</v>
      </c>
      <c r="D62" s="133"/>
      <c r="E62" s="330"/>
      <c r="F62" s="327">
        <f>January!F62+D62+E62</f>
        <v>0</v>
      </c>
      <c r="G62" s="86" t="e">
        <f t="shared" si="7"/>
        <v>#REF!</v>
      </c>
      <c r="H62" s="168" t="e">
        <f t="shared" si="8"/>
        <v>#REF!</v>
      </c>
    </row>
    <row r="63" spans="1:9" s="82" customFormat="1" ht="14.25">
      <c r="A63" s="167"/>
      <c r="B63" s="12" t="e">
        <f>'Line Item Budget'!#REF!</f>
        <v>#REF!</v>
      </c>
      <c r="C63" s="21" t="e">
        <f>'Line Item Budget'!#REF!</f>
        <v>#REF!</v>
      </c>
      <c r="D63" s="133"/>
      <c r="E63" s="330"/>
      <c r="F63" s="327">
        <f>January!F63+D63+E63</f>
        <v>0</v>
      </c>
      <c r="G63" s="86" t="e">
        <f t="shared" si="7"/>
        <v>#REF!</v>
      </c>
      <c r="H63" s="168" t="e">
        <f t="shared" si="8"/>
        <v>#REF!</v>
      </c>
    </row>
    <row r="64" spans="1:9" s="82" customFormat="1" ht="14.25">
      <c r="A64" s="167"/>
      <c r="B64" s="12" t="e">
        <f>'Line Item Budget'!#REF!</f>
        <v>#REF!</v>
      </c>
      <c r="C64" s="21" t="e">
        <f>'Line Item Budget'!#REF!</f>
        <v>#REF!</v>
      </c>
      <c r="D64" s="133"/>
      <c r="E64" s="330"/>
      <c r="F64" s="327">
        <f>January!F64+D64+E64</f>
        <v>0</v>
      </c>
      <c r="G64" s="86" t="e">
        <f t="shared" si="7"/>
        <v>#REF!</v>
      </c>
      <c r="H64" s="168" t="e">
        <f t="shared" si="8"/>
        <v>#REF!</v>
      </c>
    </row>
    <row r="65" spans="1:9" s="82" customFormat="1" thickBot="1">
      <c r="A65" s="167"/>
      <c r="B65" s="44" t="e">
        <f>'Line Item Budget'!#REF!</f>
        <v>#REF!</v>
      </c>
      <c r="C65" s="21" t="e">
        <f>'Line Item Budget'!#REF!</f>
        <v>#REF!</v>
      </c>
      <c r="D65" s="134"/>
      <c r="E65" s="335"/>
      <c r="F65" s="327">
        <f>January!F65+D65+E65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January!F67+D67+E67</f>
        <v>0</v>
      </c>
      <c r="G67" s="88">
        <f>C67-F67</f>
        <v>0</v>
      </c>
      <c r="H67" s="174" t="e">
        <f>F67/C67</f>
        <v>#DIV/0!</v>
      </c>
    </row>
    <row r="68" spans="1:9" s="82" customFormat="1" ht="14.25">
      <c r="A68" s="167"/>
      <c r="B68" s="12" t="str">
        <f>'Line Item Budget'!A21</f>
        <v>Office supplies</v>
      </c>
      <c r="C68" s="51">
        <f>'Line Item Budget'!C21</f>
        <v>0</v>
      </c>
      <c r="D68" s="133"/>
      <c r="E68" s="330"/>
      <c r="F68" s="333">
        <f>January!F68+D68+E68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January!F69+D69+E69</f>
        <v>0</v>
      </c>
      <c r="G69" s="88" t="e">
        <f t="shared" si="9"/>
        <v>#REF!</v>
      </c>
      <c r="H69" s="168" t="e">
        <f>F69/C69</f>
        <v>#REF!</v>
      </c>
    </row>
    <row r="70" spans="1:9" s="82" customFormat="1" ht="14.25">
      <c r="A70" s="167"/>
      <c r="B70" s="12" t="e">
        <f>'Line Item Budget'!#REF!</f>
        <v>#REF!</v>
      </c>
      <c r="C70" s="51" t="e">
        <f>'Line Item Budget'!#REF!</f>
        <v>#REF!</v>
      </c>
      <c r="D70" s="133"/>
      <c r="E70" s="330"/>
      <c r="F70" s="333">
        <f>January!F70+D70+E70</f>
        <v>0</v>
      </c>
      <c r="G70" s="88" t="e">
        <f t="shared" si="9"/>
        <v>#REF!</v>
      </c>
      <c r="H70" s="168" t="e">
        <f>F70/C70</f>
        <v>#REF!</v>
      </c>
    </row>
    <row r="71" spans="1:9" s="82" customFormat="1" thickBot="1">
      <c r="A71" s="167"/>
      <c r="B71" s="44" t="str">
        <f>'Line Item Budget'!A22</f>
        <v>Other (define)</v>
      </c>
      <c r="C71" s="51">
        <f>'Line Item Budget'!C22</f>
        <v>0</v>
      </c>
      <c r="D71" s="134"/>
      <c r="E71" s="335"/>
      <c r="F71" s="333">
        <f>January!F71+D71+E71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January!F73+D73+E73</f>
        <v>0</v>
      </c>
      <c r="G73" s="88" t="e">
        <f>C73-F73</f>
        <v>#REF!</v>
      </c>
      <c r="H73" s="174" t="e">
        <f t="shared" si="8"/>
        <v>#REF!</v>
      </c>
    </row>
    <row r="74" spans="1:9" s="82" customFormat="1" ht="14.25">
      <c r="A74" s="167"/>
      <c r="B74" s="12" t="e">
        <f>'Line Item Budget'!#REF!</f>
        <v>#REF!</v>
      </c>
      <c r="C74" s="51" t="e">
        <f>'Line Item Budget'!#REF!</f>
        <v>#REF!</v>
      </c>
      <c r="D74" s="133"/>
      <c r="E74" s="330"/>
      <c r="F74" s="333">
        <f>January!F74+D74+E74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January!F75+D75+E75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January!F76+D76+E76</f>
        <v>0</v>
      </c>
      <c r="G76" s="88">
        <f t="shared" si="10"/>
        <v>0</v>
      </c>
      <c r="H76" s="168" t="e">
        <f t="shared" si="8"/>
        <v>#DIV/0!</v>
      </c>
    </row>
    <row r="77" spans="1:9" s="82" customFormat="1" ht="14.25">
      <c r="A77" s="167"/>
      <c r="B77" s="12" t="str">
        <f>'Line Item Budget'!A26</f>
        <v>Other (define)</v>
      </c>
      <c r="C77" s="51">
        <f>'Line Item Budget'!C26</f>
        <v>0</v>
      </c>
      <c r="D77" s="133"/>
      <c r="E77" s="330"/>
      <c r="F77" s="333">
        <f>January!F77+D77+E77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71</v>
      </c>
      <c r="E83" s="119" t="s">
        <v>105</v>
      </c>
      <c r="F83" s="120" t="s">
        <v>76</v>
      </c>
      <c r="G83" s="121" t="s">
        <v>77</v>
      </c>
      <c r="H83" s="162" t="s">
        <v>78</v>
      </c>
    </row>
    <row r="84" spans="1:9" s="82" customFormat="1" ht="14.25">
      <c r="A84" s="167"/>
      <c r="B84" s="55" t="str">
        <f>'Line Item Budget'!A29</f>
        <v>Define -</v>
      </c>
      <c r="C84" s="21">
        <f>'Line Item Budget'!C29</f>
        <v>0</v>
      </c>
      <c r="D84" s="133"/>
      <c r="E84" s="85"/>
      <c r="F84" s="86">
        <f>January!F84+D84+E84</f>
        <v>0</v>
      </c>
      <c r="G84" s="86">
        <f>C84-F84</f>
        <v>0</v>
      </c>
      <c r="H84" s="180" t="e">
        <f>F84/C84</f>
        <v>#DIV/0!</v>
      </c>
    </row>
    <row r="85" spans="1:9" s="82" customFormat="1" ht="14.25">
      <c r="A85" s="167"/>
      <c r="B85" s="30" t="str">
        <f>'Line Item Budget'!A30</f>
        <v>Define -</v>
      </c>
      <c r="C85" s="21">
        <f>'Line Item Budget'!C30</f>
        <v>0</v>
      </c>
      <c r="D85" s="133"/>
      <c r="E85" s="85"/>
      <c r="F85" s="86">
        <f>January!F85+D85+E85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January!F86+D86+E86</f>
        <v>0</v>
      </c>
      <c r="G86" s="86">
        <f t="shared" si="11"/>
        <v>0</v>
      </c>
      <c r="H86" s="180" t="e">
        <f t="shared" si="12"/>
        <v>#DIV/0!</v>
      </c>
    </row>
    <row r="87" spans="1:9" s="82" customFormat="1" ht="14.25">
      <c r="A87" s="167"/>
      <c r="B87" s="30" t="str">
        <f>'Line Item Budget'!A32</f>
        <v>Define -</v>
      </c>
      <c r="C87" s="21">
        <f>'Line Item Budget'!C32</f>
        <v>0</v>
      </c>
      <c r="D87" s="133"/>
      <c r="E87" s="85"/>
      <c r="F87" s="86">
        <f>January!F87+D87+E87</f>
        <v>0</v>
      </c>
      <c r="G87" s="86">
        <f t="shared" si="11"/>
        <v>0</v>
      </c>
      <c r="H87" s="180" t="e">
        <f t="shared" si="12"/>
        <v>#DIV/0!</v>
      </c>
    </row>
    <row r="88" spans="1:9" s="82" customFormat="1" ht="14.25">
      <c r="A88" s="167"/>
      <c r="B88" s="30" t="str">
        <f>'Line Item Budget'!A33</f>
        <v>Define -</v>
      </c>
      <c r="C88" s="21">
        <f>'Line Item Budget'!C33</f>
        <v>0</v>
      </c>
      <c r="D88" s="133"/>
      <c r="E88" s="85"/>
      <c r="F88" s="86">
        <f>January!F88+D88+E88</f>
        <v>0</v>
      </c>
      <c r="G88" s="86">
        <f t="shared" si="11"/>
        <v>0</v>
      </c>
      <c r="H88" s="180" t="e">
        <f t="shared" si="12"/>
        <v>#DIV/0!</v>
      </c>
    </row>
    <row r="89" spans="1:9" s="82" customFormat="1" ht="14.25">
      <c r="A89" s="167"/>
      <c r="B89" s="30" t="str">
        <f>'Line Item Budget'!A34</f>
        <v>Define -</v>
      </c>
      <c r="C89" s="21">
        <f>'Line Item Budget'!C34</f>
        <v>0</v>
      </c>
      <c r="D89" s="133"/>
      <c r="E89" s="85"/>
      <c r="F89" s="86">
        <f>January!F89+D89+E89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24" priority="47" operator="lessThan">
      <formula>0</formula>
    </cfRule>
  </conditionalFormatting>
  <conditionalFormatting sqref="G25:G26">
    <cfRule type="cellIs" dxfId="223" priority="46" operator="lessThan">
      <formula>0</formula>
    </cfRule>
  </conditionalFormatting>
  <conditionalFormatting sqref="G35:G38">
    <cfRule type="cellIs" dxfId="222" priority="45" operator="lessThan">
      <formula>0</formula>
    </cfRule>
  </conditionalFormatting>
  <conditionalFormatting sqref="G54">
    <cfRule type="cellIs" dxfId="221" priority="44" operator="lessThan">
      <formula>0</formula>
    </cfRule>
  </conditionalFormatting>
  <conditionalFormatting sqref="C11">
    <cfRule type="cellIs" dxfId="220" priority="19" operator="greaterThan">
      <formula>1</formula>
    </cfRule>
    <cfRule type="cellIs" dxfId="219" priority="23" operator="greaterThan">
      <formula>1</formula>
    </cfRule>
    <cfRule type="cellIs" dxfId="218" priority="43" operator="greaterThan">
      <formula>1</formula>
    </cfRule>
  </conditionalFormatting>
  <conditionalFormatting sqref="H14:H23 H73:H77 H49">
    <cfRule type="cellIs" dxfId="217" priority="42" operator="greaterThan">
      <formula>1</formula>
    </cfRule>
  </conditionalFormatting>
  <conditionalFormatting sqref="H28:H37">
    <cfRule type="cellIs" dxfId="216" priority="18" operator="greaterThan">
      <formula>1</formula>
    </cfRule>
    <cfRule type="cellIs" dxfId="215" priority="41" operator="greaterThan">
      <formula>1</formula>
    </cfRule>
  </conditionalFormatting>
  <conditionalFormatting sqref="H42:H52">
    <cfRule type="cellIs" dxfId="214" priority="17" operator="greaterThan">
      <formula>1</formula>
    </cfRule>
    <cfRule type="cellIs" dxfId="213" priority="22" operator="greaterThan">
      <formula>1</formula>
    </cfRule>
    <cfRule type="cellIs" dxfId="212" priority="29" operator="greaterThan">
      <formula>1</formula>
    </cfRule>
    <cfRule type="cellIs" dxfId="211" priority="39" operator="greaterThan">
      <formula>1</formula>
    </cfRule>
    <cfRule type="cellIs" dxfId="210" priority="40" operator="greaterThan">
      <formula>1</formula>
    </cfRule>
  </conditionalFormatting>
  <conditionalFormatting sqref="H57:H65">
    <cfRule type="cellIs" dxfId="209" priority="35" operator="greaterThan">
      <formula>1</formula>
    </cfRule>
    <cfRule type="cellIs" dxfId="208" priority="38" operator="greaterThan">
      <formula>1</formula>
    </cfRule>
  </conditionalFormatting>
  <conditionalFormatting sqref="H67:H71">
    <cfRule type="cellIs" dxfId="207" priority="33" operator="greaterThan">
      <formula>1</formula>
    </cfRule>
    <cfRule type="cellIs" dxfId="206" priority="34" operator="greaterThan">
      <formula>1</formula>
    </cfRule>
    <cfRule type="cellIs" dxfId="205" priority="37" operator="greaterThan">
      <formula>1</formula>
    </cfRule>
  </conditionalFormatting>
  <conditionalFormatting sqref="G35:G37">
    <cfRule type="cellIs" dxfId="204" priority="8" operator="lessThan">
      <formula>0</formula>
    </cfRule>
    <cfRule type="cellIs" dxfId="203" priority="10" operator="lessThan">
      <formula>0</formula>
    </cfRule>
    <cfRule type="cellIs" dxfId="202" priority="12" operator="lessThan">
      <formula>0</formula>
    </cfRule>
    <cfRule type="cellIs" dxfId="201" priority="13" operator="lessThan">
      <formula>0</formula>
    </cfRule>
    <cfRule type="cellIs" dxfId="200" priority="14" operator="lessThan">
      <formula>0</formula>
    </cfRule>
    <cfRule type="cellIs" dxfId="199" priority="32" operator="greaterThan">
      <formula>$C$28</formula>
    </cfRule>
  </conditionalFormatting>
  <conditionalFormatting sqref="G35:G37">
    <cfRule type="cellIs" dxfId="198" priority="31" operator="lessThan">
      <formula>0</formula>
    </cfRule>
  </conditionalFormatting>
  <conditionalFormatting sqref="G42:G52">
    <cfRule type="cellIs" dxfId="197" priority="28" operator="lessThan">
      <formula>0</formula>
    </cfRule>
    <cfRule type="cellIs" dxfId="196" priority="30" operator="lessThan">
      <formula>0</formula>
    </cfRule>
  </conditionalFormatting>
  <conditionalFormatting sqref="G57:G65">
    <cfRule type="cellIs" dxfId="195" priority="27" operator="lessThan">
      <formula>0</formula>
    </cfRule>
  </conditionalFormatting>
  <conditionalFormatting sqref="G67:G71">
    <cfRule type="cellIs" dxfId="194" priority="26" operator="lessThan">
      <formula>0</formula>
    </cfRule>
  </conditionalFormatting>
  <conditionalFormatting sqref="G84:G89">
    <cfRule type="cellIs" dxfId="193" priority="15" operator="lessThan">
      <formula>0</formula>
    </cfRule>
    <cfRule type="cellIs" dxfId="192" priority="20" operator="lessThan">
      <formula>0</formula>
    </cfRule>
    <cfRule type="cellIs" dxfId="191" priority="24" operator="lessThan">
      <formula>0</formula>
    </cfRule>
  </conditionalFormatting>
  <conditionalFormatting sqref="H84:H89">
    <cfRule type="cellIs" dxfId="190" priority="16" operator="greaterThan">
      <formula>1</formula>
    </cfRule>
    <cfRule type="cellIs" dxfId="189" priority="21" operator="greaterThan">
      <formula>1</formula>
    </cfRule>
  </conditionalFormatting>
  <conditionalFormatting sqref="G14:G23">
    <cfRule type="cellIs" dxfId="188" priority="9" operator="lessThan">
      <formula>0</formula>
    </cfRule>
    <cfRule type="cellIs" dxfId="187" priority="11" operator="lessThan">
      <formula>0</formula>
    </cfRule>
  </conditionalFormatting>
  <conditionalFormatting sqref="G28:G37">
    <cfRule type="cellIs" dxfId="186" priority="7" operator="lessThan">
      <formula>0</formula>
    </cfRule>
  </conditionalFormatting>
  <conditionalFormatting sqref="H50">
    <cfRule type="cellIs" dxfId="185" priority="6" operator="greaterThan">
      <formula>1</formula>
    </cfRule>
  </conditionalFormatting>
  <conditionalFormatting sqref="G50">
    <cfRule type="cellIs" dxfId="184" priority="5" operator="lessThan">
      <formula>0</formula>
    </cfRule>
  </conditionalFormatting>
  <conditionalFormatting sqref="H51">
    <cfRule type="cellIs" dxfId="183" priority="4" operator="greaterThan">
      <formula>1</formula>
    </cfRule>
  </conditionalFormatting>
  <conditionalFormatting sqref="G51">
    <cfRule type="cellIs" dxfId="182" priority="3" operator="lessThan">
      <formula>0</formula>
    </cfRule>
  </conditionalFormatting>
  <conditionalFormatting sqref="H52">
    <cfRule type="cellIs" dxfId="181" priority="2" operator="greaterThan">
      <formula>1</formula>
    </cfRule>
  </conditionalFormatting>
  <conditionalFormatting sqref="G52">
    <cfRule type="cellIs" dxfId="180" priority="1" operator="lessThan">
      <formula>0</formula>
    </cfRule>
  </conditionalFormatting>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96" t="s">
        <v>100</v>
      </c>
      <c r="B6" s="497"/>
      <c r="C6" s="497"/>
      <c r="D6" s="497"/>
      <c r="E6" s="497"/>
      <c r="F6" s="497"/>
      <c r="G6" s="497"/>
      <c r="H6" s="498"/>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122</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72</v>
      </c>
      <c r="E13" s="319" t="s">
        <v>105</v>
      </c>
      <c r="F13" s="316" t="s">
        <v>76</v>
      </c>
      <c r="G13" s="121" t="s">
        <v>77</v>
      </c>
      <c r="H13" s="162" t="s">
        <v>78</v>
      </c>
    </row>
    <row r="14" spans="1:14">
      <c r="A14" s="159"/>
      <c r="B14" s="102" t="str">
        <f>Personnel!B11</f>
        <v>Define</v>
      </c>
      <c r="C14" s="103">
        <f>Personnel!B16</f>
        <v>0</v>
      </c>
      <c r="D14" s="129"/>
      <c r="E14" s="320"/>
      <c r="F14" s="317">
        <f>February!F14+D14+E14</f>
        <v>0</v>
      </c>
      <c r="G14" s="79">
        <f>C14-F14</f>
        <v>0</v>
      </c>
      <c r="H14" s="163" t="e">
        <f>F14/C14</f>
        <v>#DIV/0!</v>
      </c>
    </row>
    <row r="15" spans="1:14">
      <c r="A15" s="159"/>
      <c r="B15" s="104" t="str">
        <f>Personnel!C11</f>
        <v>Define</v>
      </c>
      <c r="C15" s="103">
        <f>Personnel!C16</f>
        <v>0</v>
      </c>
      <c r="D15" s="130"/>
      <c r="E15" s="320"/>
      <c r="F15" s="317">
        <f>February!F15+D15+E15</f>
        <v>0</v>
      </c>
      <c r="G15" s="79">
        <f t="shared" ref="G15:G23" si="0">C15-F15</f>
        <v>0</v>
      </c>
      <c r="H15" s="163" t="e">
        <f>F15/C15</f>
        <v>#DIV/0!</v>
      </c>
    </row>
    <row r="16" spans="1:14">
      <c r="A16" s="159"/>
      <c r="B16" s="102" t="str">
        <f>Personnel!D11</f>
        <v>Define</v>
      </c>
      <c r="C16" s="103">
        <f>Personnel!D16</f>
        <v>0</v>
      </c>
      <c r="D16" s="130"/>
      <c r="E16" s="320"/>
      <c r="F16" s="317">
        <f>February!F16+D16+E16</f>
        <v>0</v>
      </c>
      <c r="G16" s="79">
        <f t="shared" si="0"/>
        <v>0</v>
      </c>
      <c r="H16" s="163" t="e">
        <f>F16/C16</f>
        <v>#DIV/0!</v>
      </c>
    </row>
    <row r="17" spans="1:9">
      <c r="A17" s="159"/>
      <c r="B17" s="102" t="str">
        <f>Personnel!E11</f>
        <v>Define</v>
      </c>
      <c r="C17" s="103">
        <f>Personnel!E16</f>
        <v>0</v>
      </c>
      <c r="D17" s="130"/>
      <c r="E17" s="320"/>
      <c r="F17" s="317">
        <f>February!F17+D17+E17</f>
        <v>0</v>
      </c>
      <c r="G17" s="79">
        <f t="shared" si="0"/>
        <v>0</v>
      </c>
      <c r="H17" s="163" t="e">
        <f t="shared" ref="H17:H23" si="1">F17/C17</f>
        <v>#DIV/0!</v>
      </c>
    </row>
    <row r="18" spans="1:9">
      <c r="A18" s="159"/>
      <c r="B18" s="102" t="str">
        <f>Personnel!F11</f>
        <v>Define</v>
      </c>
      <c r="C18" s="103">
        <f>Personnel!F16</f>
        <v>0</v>
      </c>
      <c r="D18" s="130"/>
      <c r="E18" s="320"/>
      <c r="F18" s="317">
        <f>February!F18+D18+E18</f>
        <v>0</v>
      </c>
      <c r="G18" s="79">
        <f t="shared" si="0"/>
        <v>0</v>
      </c>
      <c r="H18" s="163" t="e">
        <f t="shared" si="1"/>
        <v>#DIV/0!</v>
      </c>
    </row>
    <row r="19" spans="1:9">
      <c r="A19" s="159"/>
      <c r="B19" s="102" t="str">
        <f>Personnel!G11</f>
        <v>Define</v>
      </c>
      <c r="C19" s="103">
        <f>Personnel!G16</f>
        <v>0</v>
      </c>
      <c r="D19" s="130"/>
      <c r="E19" s="320"/>
      <c r="F19" s="317">
        <f>February!F19+D19+E19</f>
        <v>0</v>
      </c>
      <c r="G19" s="79">
        <f t="shared" si="0"/>
        <v>0</v>
      </c>
      <c r="H19" s="163" t="e">
        <f t="shared" si="1"/>
        <v>#DIV/0!</v>
      </c>
    </row>
    <row r="20" spans="1:9">
      <c r="A20" s="159"/>
      <c r="B20" s="102" t="str">
        <f>Personnel!H11</f>
        <v>Define</v>
      </c>
      <c r="C20" s="103">
        <f>Personnel!H16</f>
        <v>0</v>
      </c>
      <c r="D20" s="130"/>
      <c r="E20" s="320"/>
      <c r="F20" s="317">
        <f>February!F20+D20+E20</f>
        <v>0</v>
      </c>
      <c r="G20" s="79">
        <f t="shared" si="0"/>
        <v>0</v>
      </c>
      <c r="H20" s="163" t="e">
        <f t="shared" si="1"/>
        <v>#DIV/0!</v>
      </c>
    </row>
    <row r="21" spans="1:9">
      <c r="A21" s="159"/>
      <c r="B21" s="102" t="str">
        <f>Personnel!I11</f>
        <v>Define</v>
      </c>
      <c r="C21" s="103">
        <f>Personnel!I16</f>
        <v>0</v>
      </c>
      <c r="D21" s="130"/>
      <c r="E21" s="320"/>
      <c r="F21" s="317">
        <f>February!F21+D21+E21</f>
        <v>0</v>
      </c>
      <c r="G21" s="79">
        <f t="shared" si="0"/>
        <v>0</v>
      </c>
      <c r="H21" s="163" t="e">
        <f t="shared" si="1"/>
        <v>#DIV/0!</v>
      </c>
    </row>
    <row r="22" spans="1:9">
      <c r="A22" s="159"/>
      <c r="B22" s="102" t="str">
        <f>Personnel!J11</f>
        <v>Define</v>
      </c>
      <c r="C22" s="103">
        <f>Personnel!J16</f>
        <v>0</v>
      </c>
      <c r="D22" s="130"/>
      <c r="E22" s="320"/>
      <c r="F22" s="317">
        <f>February!F22+D22+E22</f>
        <v>0</v>
      </c>
      <c r="G22" s="79">
        <f t="shared" si="0"/>
        <v>0</v>
      </c>
      <c r="H22" s="163" t="e">
        <f t="shared" si="1"/>
        <v>#DIV/0!</v>
      </c>
      <c r="I22" s="97"/>
    </row>
    <row r="23" spans="1:9">
      <c r="A23" s="159"/>
      <c r="B23" s="102" t="str">
        <f>Personnel!K11</f>
        <v>Define</v>
      </c>
      <c r="C23" s="103">
        <f>Personnel!K16</f>
        <v>0</v>
      </c>
      <c r="D23" s="130"/>
      <c r="E23" s="320"/>
      <c r="F23" s="317">
        <f>February!F23+D23+E23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72</v>
      </c>
      <c r="E27" s="319" t="s">
        <v>105</v>
      </c>
      <c r="F27" s="316" t="s">
        <v>76</v>
      </c>
      <c r="G27" s="121" t="s">
        <v>77</v>
      </c>
      <c r="H27" s="162" t="s">
        <v>78</v>
      </c>
    </row>
    <row r="28" spans="1:9">
      <c r="A28" s="159"/>
      <c r="B28" s="102" t="str">
        <f>Personnel!B11</f>
        <v>Define</v>
      </c>
      <c r="C28" s="18">
        <f>Personnel!B19</f>
        <v>0</v>
      </c>
      <c r="D28" s="131"/>
      <c r="E28" s="320"/>
      <c r="F28" s="323">
        <f>February!F28+D28+E28</f>
        <v>0</v>
      </c>
      <c r="G28" s="20">
        <f>C28-F28</f>
        <v>0</v>
      </c>
      <c r="H28" s="163" t="e">
        <f>F28/C28</f>
        <v>#DIV/0!</v>
      </c>
    </row>
    <row r="29" spans="1:9">
      <c r="A29" s="159"/>
      <c r="B29" s="102" t="str">
        <f>Personnel!C11</f>
        <v>Define</v>
      </c>
      <c r="C29" s="18">
        <f>Personnel!C19</f>
        <v>0</v>
      </c>
      <c r="D29" s="132"/>
      <c r="E29" s="320"/>
      <c r="F29" s="323">
        <f>February!F29+D29+E29</f>
        <v>0</v>
      </c>
      <c r="G29" s="20">
        <f t="shared" ref="G29:G37" si="2">C29-F29</f>
        <v>0</v>
      </c>
      <c r="H29" s="163" t="e">
        <f t="shared" ref="H29:H37" si="3">F29/C29</f>
        <v>#DIV/0!</v>
      </c>
    </row>
    <row r="30" spans="1:9">
      <c r="A30" s="159"/>
      <c r="B30" s="102" t="str">
        <f>Personnel!D11</f>
        <v>Define</v>
      </c>
      <c r="C30" s="18">
        <f>Personnel!D19</f>
        <v>0</v>
      </c>
      <c r="D30" s="131"/>
      <c r="E30" s="320"/>
      <c r="F30" s="323">
        <f>February!F30+D30+E30</f>
        <v>0</v>
      </c>
      <c r="G30" s="20">
        <f t="shared" si="2"/>
        <v>0</v>
      </c>
      <c r="H30" s="163" t="e">
        <f t="shared" si="3"/>
        <v>#DIV/0!</v>
      </c>
    </row>
    <row r="31" spans="1:9">
      <c r="A31" s="159"/>
      <c r="B31" s="102" t="str">
        <f>Personnel!E11</f>
        <v>Define</v>
      </c>
      <c r="C31" s="18">
        <f>Personnel!E19</f>
        <v>0</v>
      </c>
      <c r="D31" s="132"/>
      <c r="E31" s="320"/>
      <c r="F31" s="323">
        <f>February!F31+D31+E31</f>
        <v>0</v>
      </c>
      <c r="G31" s="20">
        <f t="shared" si="2"/>
        <v>0</v>
      </c>
      <c r="H31" s="163" t="e">
        <f t="shared" si="3"/>
        <v>#DIV/0!</v>
      </c>
    </row>
    <row r="32" spans="1:9">
      <c r="A32" s="159"/>
      <c r="B32" s="102" t="str">
        <f>Personnel!F11</f>
        <v>Define</v>
      </c>
      <c r="C32" s="18">
        <f>Personnel!F19</f>
        <v>0</v>
      </c>
      <c r="D32" s="131"/>
      <c r="E32" s="320"/>
      <c r="F32" s="323">
        <f>February!F32+D32+E32</f>
        <v>0</v>
      </c>
      <c r="G32" s="20">
        <f t="shared" si="2"/>
        <v>0</v>
      </c>
      <c r="H32" s="163" t="e">
        <f t="shared" si="3"/>
        <v>#DIV/0!</v>
      </c>
    </row>
    <row r="33" spans="1:9">
      <c r="A33" s="159"/>
      <c r="B33" s="102" t="str">
        <f>Personnel!G11</f>
        <v>Define</v>
      </c>
      <c r="C33" s="18">
        <f>Personnel!G19</f>
        <v>0</v>
      </c>
      <c r="D33" s="132"/>
      <c r="E33" s="320"/>
      <c r="F33" s="323">
        <f>February!F33+D33+E33</f>
        <v>0</v>
      </c>
      <c r="G33" s="20">
        <f t="shared" si="2"/>
        <v>0</v>
      </c>
      <c r="H33" s="163" t="e">
        <f t="shared" si="3"/>
        <v>#DIV/0!</v>
      </c>
    </row>
    <row r="34" spans="1:9">
      <c r="A34" s="159"/>
      <c r="B34" s="102" t="str">
        <f>Personnel!H11</f>
        <v>Define</v>
      </c>
      <c r="C34" s="18">
        <f>Personnel!H19</f>
        <v>0</v>
      </c>
      <c r="D34" s="131"/>
      <c r="E34" s="320"/>
      <c r="F34" s="323">
        <f>February!F34+D34+E34</f>
        <v>0</v>
      </c>
      <c r="G34" s="20">
        <f t="shared" si="2"/>
        <v>0</v>
      </c>
      <c r="H34" s="163" t="e">
        <f t="shared" si="3"/>
        <v>#DIV/0!</v>
      </c>
    </row>
    <row r="35" spans="1:9">
      <c r="A35" s="159"/>
      <c r="B35" s="102" t="str">
        <f>Personnel!I11</f>
        <v>Define</v>
      </c>
      <c r="C35" s="18">
        <f>Personnel!I19</f>
        <v>0</v>
      </c>
      <c r="D35" s="131"/>
      <c r="E35" s="320"/>
      <c r="F35" s="323">
        <f>February!F35+D35+E35</f>
        <v>0</v>
      </c>
      <c r="G35" s="20">
        <f t="shared" si="2"/>
        <v>0</v>
      </c>
      <c r="H35" s="163" t="e">
        <f t="shared" si="3"/>
        <v>#DIV/0!</v>
      </c>
    </row>
    <row r="36" spans="1:9">
      <c r="A36" s="159"/>
      <c r="B36" s="102" t="str">
        <f>Personnel!J11</f>
        <v>Define</v>
      </c>
      <c r="C36" s="28">
        <f>Personnel!J19</f>
        <v>0</v>
      </c>
      <c r="D36" s="131"/>
      <c r="E36" s="320"/>
      <c r="F36" s="323">
        <f>February!F36+D36+E36</f>
        <v>0</v>
      </c>
      <c r="G36" s="20">
        <f t="shared" si="2"/>
        <v>0</v>
      </c>
      <c r="H36" s="163" t="e">
        <f t="shared" si="3"/>
        <v>#DIV/0!</v>
      </c>
    </row>
    <row r="37" spans="1:9">
      <c r="A37" s="159"/>
      <c r="B37" s="102" t="str">
        <f>Personnel!K11</f>
        <v>Define</v>
      </c>
      <c r="C37" s="18">
        <f>Personnel!K19</f>
        <v>0</v>
      </c>
      <c r="D37" s="132"/>
      <c r="E37" s="320"/>
      <c r="F37" s="323">
        <f>February!F37+D37+E37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72</v>
      </c>
      <c r="E41" s="319" t="s">
        <v>105</v>
      </c>
      <c r="F41" s="316" t="s">
        <v>76</v>
      </c>
      <c r="G41" s="121" t="s">
        <v>77</v>
      </c>
      <c r="H41" s="162" t="s">
        <v>78</v>
      </c>
    </row>
    <row r="42" spans="1:9" s="82" customFormat="1" ht="14.25">
      <c r="A42" s="167"/>
      <c r="B42" s="11" t="e">
        <f>'Line Item Budget'!#REF!</f>
        <v>#REF!</v>
      </c>
      <c r="C42" s="21" t="e">
        <f>'Line Item Budget'!#REF!</f>
        <v>#REF!</v>
      </c>
      <c r="D42" s="133"/>
      <c r="E42" s="330"/>
      <c r="F42" s="327">
        <f>February!F42+D42+E42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February!F43+D43+E43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February!F44+D44+E44</f>
        <v>0</v>
      </c>
      <c r="G44" s="86" t="e">
        <f t="shared" si="5"/>
        <v>#REF!</v>
      </c>
      <c r="H44" s="168" t="e">
        <f t="shared" si="4"/>
        <v>#REF!</v>
      </c>
    </row>
    <row r="45" spans="1:9" s="82" customFormat="1" ht="14.25">
      <c r="A45" s="167"/>
      <c r="B45" s="11" t="e">
        <f>'Line Item Budget'!#REF!</f>
        <v>#REF!</v>
      </c>
      <c r="C45" s="21" t="e">
        <f>'Line Item Budget'!#REF!</f>
        <v>#REF!</v>
      </c>
      <c r="D45" s="133"/>
      <c r="E45" s="330"/>
      <c r="F45" s="327">
        <f>February!F45+D45+E45</f>
        <v>0</v>
      </c>
      <c r="G45" s="86" t="e">
        <f t="shared" si="5"/>
        <v>#REF!</v>
      </c>
      <c r="H45" s="168" t="e">
        <f t="shared" si="4"/>
        <v>#REF!</v>
      </c>
    </row>
    <row r="46" spans="1:9" s="82" customFormat="1" ht="14.25">
      <c r="A46" s="167"/>
      <c r="B46" s="11" t="e">
        <f>'Line Item Budget'!#REF!</f>
        <v>#REF!</v>
      </c>
      <c r="C46" s="21" t="e">
        <f>'Line Item Budget'!#REF!</f>
        <v>#REF!</v>
      </c>
      <c r="D46" s="133"/>
      <c r="E46" s="330"/>
      <c r="F46" s="327">
        <f>February!F46+D46+E46</f>
        <v>0</v>
      </c>
      <c r="G46" s="86" t="e">
        <f t="shared" si="5"/>
        <v>#REF!</v>
      </c>
      <c r="H46" s="168" t="e">
        <f t="shared" si="4"/>
        <v>#REF!</v>
      </c>
    </row>
    <row r="47" spans="1:9" s="82" customFormat="1" ht="14.25">
      <c r="A47" s="167"/>
      <c r="B47" s="11" t="e">
        <f>'Line Item Budget'!#REF!</f>
        <v>#REF!</v>
      </c>
      <c r="C47" s="21" t="e">
        <f>'Line Item Budget'!#REF!</f>
        <v>#REF!</v>
      </c>
      <c r="D47" s="133"/>
      <c r="E47" s="330"/>
      <c r="F47" s="327">
        <f>February!F47+D47+E47</f>
        <v>0</v>
      </c>
      <c r="G47" s="86" t="e">
        <f t="shared" si="5"/>
        <v>#REF!</v>
      </c>
      <c r="H47" s="168" t="e">
        <f t="shared" si="4"/>
        <v>#REF!</v>
      </c>
    </row>
    <row r="48" spans="1:9" s="82" customFormat="1" ht="28.5" customHeight="1">
      <c r="A48" s="354" t="s">
        <v>123</v>
      </c>
      <c r="B48" s="362"/>
      <c r="C48" s="363"/>
      <c r="D48" s="364"/>
      <c r="E48" s="365"/>
      <c r="F48" s="366"/>
      <c r="G48" s="367"/>
      <c r="H48" s="368"/>
    </row>
    <row r="49" spans="1:9" s="82" customFormat="1" ht="14.25">
      <c r="A49" s="167"/>
      <c r="B49" s="12" t="e">
        <f>'Line Item Budget'!#REF!</f>
        <v>#REF!</v>
      </c>
      <c r="C49" s="51" t="e">
        <f>'Line Item Budget'!#REF!</f>
        <v>#REF!</v>
      </c>
      <c r="D49" s="133"/>
      <c r="E49" s="330"/>
      <c r="F49" s="333">
        <f>February!F49+D49+E49</f>
        <v>0</v>
      </c>
      <c r="G49" s="88" t="e">
        <f>C49-F49</f>
        <v>#REF!</v>
      </c>
      <c r="H49" s="168" t="e">
        <f>F49/C49</f>
        <v>#REF!</v>
      </c>
    </row>
    <row r="50" spans="1:9" s="82" customFormat="1" ht="14.25">
      <c r="A50" s="167"/>
      <c r="B50" s="12" t="e">
        <f>'Line Item Budget'!#REF!</f>
        <v>#REF!</v>
      </c>
      <c r="C50" s="51" t="e">
        <f>'Line Item Budget'!#REF!</f>
        <v>#REF!</v>
      </c>
      <c r="D50" s="133"/>
      <c r="E50" s="330"/>
      <c r="F50" s="333">
        <f>February!F50+D50+E50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February!F51+D51+E51</f>
        <v>0</v>
      </c>
      <c r="G51" s="88" t="e">
        <f t="shared" si="6"/>
        <v>#REF!</v>
      </c>
      <c r="H51" s="168" t="e">
        <f>F51/C51</f>
        <v>#REF!</v>
      </c>
    </row>
    <row r="52" spans="1:9" s="82" customFormat="1" ht="14.25">
      <c r="A52" s="167"/>
      <c r="B52" s="12" t="e">
        <f>'Line Item Budget'!#REF!</f>
        <v>#REF!</v>
      </c>
      <c r="C52" s="51" t="e">
        <f>'Line Item Budget'!#REF!</f>
        <v>#REF!</v>
      </c>
      <c r="D52" s="133"/>
      <c r="E52" s="330"/>
      <c r="F52" s="333">
        <f>February!F52+D52+E52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72</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February!F57+D57+E57</f>
        <v>0</v>
      </c>
      <c r="G57" s="86" t="e">
        <f>C57-F57</f>
        <v>#REF!</v>
      </c>
      <c r="H57" s="168" t="e">
        <f>F57/C57</f>
        <v>#REF!</v>
      </c>
    </row>
    <row r="58" spans="1:9" s="82" customFormat="1" ht="14.25">
      <c r="A58" s="167"/>
      <c r="B58" s="12" t="e">
        <f>'Line Item Budget'!#REF!</f>
        <v>#REF!</v>
      </c>
      <c r="C58" s="21" t="e">
        <f>'Line Item Budget'!#REF!</f>
        <v>#REF!</v>
      </c>
      <c r="D58" s="133"/>
      <c r="E58" s="330"/>
      <c r="F58" s="327">
        <f>February!F58+D58+E58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February!F59+D59+E59</f>
        <v>0</v>
      </c>
      <c r="G59" s="86" t="e">
        <f t="shared" si="7"/>
        <v>#REF!</v>
      </c>
      <c r="H59" s="168" t="e">
        <f t="shared" si="8"/>
        <v>#REF!</v>
      </c>
    </row>
    <row r="60" spans="1:9" s="82" customFormat="1" ht="14.25">
      <c r="A60" s="167"/>
      <c r="B60" s="12" t="e">
        <f>'Line Item Budget'!#REF!</f>
        <v>#REF!</v>
      </c>
      <c r="C60" s="21" t="e">
        <f>'Line Item Budget'!#REF!</f>
        <v>#REF!</v>
      </c>
      <c r="D60" s="133"/>
      <c r="E60" s="330"/>
      <c r="F60" s="327">
        <f>February!F60+D60+E60</f>
        <v>0</v>
      </c>
      <c r="G60" s="86" t="e">
        <f t="shared" si="7"/>
        <v>#REF!</v>
      </c>
      <c r="H60" s="168" t="e">
        <f t="shared" si="8"/>
        <v>#REF!</v>
      </c>
    </row>
    <row r="61" spans="1:9" s="82" customFormat="1" ht="14.25">
      <c r="A61" s="167"/>
      <c r="B61" s="12" t="e">
        <f>'Line Item Budget'!#REF!</f>
        <v>#REF!</v>
      </c>
      <c r="C61" s="21" t="e">
        <f>'Line Item Budget'!#REF!</f>
        <v>#REF!</v>
      </c>
      <c r="D61" s="133"/>
      <c r="E61" s="330"/>
      <c r="F61" s="327">
        <f>February!F61+D61+E61</f>
        <v>0</v>
      </c>
      <c r="G61" s="86" t="e">
        <f t="shared" si="7"/>
        <v>#REF!</v>
      </c>
      <c r="H61" s="168" t="e">
        <f t="shared" si="8"/>
        <v>#REF!</v>
      </c>
    </row>
    <row r="62" spans="1:9" s="82" customFormat="1" ht="14.25">
      <c r="A62" s="167"/>
      <c r="B62" s="12" t="e">
        <f>'Line Item Budget'!#REF!</f>
        <v>#REF!</v>
      </c>
      <c r="C62" s="21" t="e">
        <f>'Line Item Budget'!#REF!</f>
        <v>#REF!</v>
      </c>
      <c r="D62" s="133"/>
      <c r="E62" s="330"/>
      <c r="F62" s="327">
        <f>February!F62+D62+E62</f>
        <v>0</v>
      </c>
      <c r="G62" s="86" t="e">
        <f t="shared" si="7"/>
        <v>#REF!</v>
      </c>
      <c r="H62" s="168" t="e">
        <f t="shared" si="8"/>
        <v>#REF!</v>
      </c>
    </row>
    <row r="63" spans="1:9" s="82" customFormat="1" ht="14.25">
      <c r="A63" s="167"/>
      <c r="B63" s="12" t="e">
        <f>'Line Item Budget'!#REF!</f>
        <v>#REF!</v>
      </c>
      <c r="C63" s="21" t="e">
        <f>'Line Item Budget'!#REF!</f>
        <v>#REF!</v>
      </c>
      <c r="D63" s="133"/>
      <c r="E63" s="330"/>
      <c r="F63" s="327">
        <f>February!F63+D63+E63</f>
        <v>0</v>
      </c>
      <c r="G63" s="86" t="e">
        <f t="shared" si="7"/>
        <v>#REF!</v>
      </c>
      <c r="H63" s="168" t="e">
        <f t="shared" si="8"/>
        <v>#REF!</v>
      </c>
    </row>
    <row r="64" spans="1:9" s="82" customFormat="1" ht="14.25">
      <c r="A64" s="167"/>
      <c r="B64" s="12" t="e">
        <f>'Line Item Budget'!#REF!</f>
        <v>#REF!</v>
      </c>
      <c r="C64" s="21" t="e">
        <f>'Line Item Budget'!#REF!</f>
        <v>#REF!</v>
      </c>
      <c r="D64" s="133"/>
      <c r="E64" s="330"/>
      <c r="F64" s="327">
        <f>February!F64+D64+E64</f>
        <v>0</v>
      </c>
      <c r="G64" s="86" t="e">
        <f t="shared" si="7"/>
        <v>#REF!</v>
      </c>
      <c r="H64" s="168" t="e">
        <f t="shared" si="8"/>
        <v>#REF!</v>
      </c>
    </row>
    <row r="65" spans="1:9" s="82" customFormat="1" thickBot="1">
      <c r="A65" s="167"/>
      <c r="B65" s="44" t="e">
        <f>'Line Item Budget'!#REF!</f>
        <v>#REF!</v>
      </c>
      <c r="C65" s="21" t="e">
        <f>'Line Item Budget'!#REF!</f>
        <v>#REF!</v>
      </c>
      <c r="D65" s="134"/>
      <c r="E65" s="335"/>
      <c r="F65" s="327">
        <f>February!F65+D65+E65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February!F67+D67+E67</f>
        <v>0</v>
      </c>
      <c r="G67" s="88">
        <f>C67-F67</f>
        <v>0</v>
      </c>
      <c r="H67" s="174" t="e">
        <f>F67/C67</f>
        <v>#DIV/0!</v>
      </c>
    </row>
    <row r="68" spans="1:9" s="82" customFormat="1" ht="14.25">
      <c r="A68" s="167"/>
      <c r="B68" s="12" t="str">
        <f>'Line Item Budget'!A21</f>
        <v>Office supplies</v>
      </c>
      <c r="C68" s="51">
        <f>'Line Item Budget'!C21</f>
        <v>0</v>
      </c>
      <c r="D68" s="133"/>
      <c r="E68" s="330"/>
      <c r="F68" s="333">
        <f>February!F68+D68+E68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February!F69+D69+E69</f>
        <v>0</v>
      </c>
      <c r="G69" s="88" t="e">
        <f t="shared" si="9"/>
        <v>#REF!</v>
      </c>
      <c r="H69" s="168" t="e">
        <f>F69/C69</f>
        <v>#REF!</v>
      </c>
    </row>
    <row r="70" spans="1:9" s="82" customFormat="1" ht="14.25">
      <c r="A70" s="167"/>
      <c r="B70" s="12" t="e">
        <f>'Line Item Budget'!#REF!</f>
        <v>#REF!</v>
      </c>
      <c r="C70" s="51" t="e">
        <f>'Line Item Budget'!#REF!</f>
        <v>#REF!</v>
      </c>
      <c r="D70" s="133"/>
      <c r="E70" s="330"/>
      <c r="F70" s="333">
        <f>February!F70+D70+E70</f>
        <v>0</v>
      </c>
      <c r="G70" s="88" t="e">
        <f t="shared" si="9"/>
        <v>#REF!</v>
      </c>
      <c r="H70" s="168" t="e">
        <f>F70/C70</f>
        <v>#REF!</v>
      </c>
    </row>
    <row r="71" spans="1:9" s="82" customFormat="1" thickBot="1">
      <c r="A71" s="167"/>
      <c r="B71" s="44" t="str">
        <f>'Line Item Budget'!A22</f>
        <v>Other (define)</v>
      </c>
      <c r="C71" s="51">
        <f>'Line Item Budget'!C22</f>
        <v>0</v>
      </c>
      <c r="D71" s="134"/>
      <c r="E71" s="335"/>
      <c r="F71" s="333">
        <f>February!F71+D71+E71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February!F73+D73+E73</f>
        <v>0</v>
      </c>
      <c r="G73" s="88" t="e">
        <f>C73-F73</f>
        <v>#REF!</v>
      </c>
      <c r="H73" s="174" t="e">
        <f t="shared" si="8"/>
        <v>#REF!</v>
      </c>
    </row>
    <row r="74" spans="1:9" s="82" customFormat="1" ht="14.25">
      <c r="A74" s="167"/>
      <c r="B74" s="12" t="e">
        <f>'Line Item Budget'!#REF!</f>
        <v>#REF!</v>
      </c>
      <c r="C74" s="51" t="e">
        <f>'Line Item Budget'!#REF!</f>
        <v>#REF!</v>
      </c>
      <c r="D74" s="133"/>
      <c r="E74" s="330"/>
      <c r="F74" s="333">
        <f>February!F74+D74+E74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February!F75+D75+E75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February!F76+D76+E76</f>
        <v>0</v>
      </c>
      <c r="G76" s="88">
        <f t="shared" si="10"/>
        <v>0</v>
      </c>
      <c r="H76" s="168" t="e">
        <f t="shared" si="8"/>
        <v>#DIV/0!</v>
      </c>
    </row>
    <row r="77" spans="1:9" s="82" customFormat="1" ht="14.25">
      <c r="A77" s="167"/>
      <c r="B77" s="12" t="str">
        <f>'Line Item Budget'!A26</f>
        <v>Other (define)</v>
      </c>
      <c r="C77" s="51">
        <f>'Line Item Budget'!C26</f>
        <v>0</v>
      </c>
      <c r="D77" s="133"/>
      <c r="E77" s="330"/>
      <c r="F77" s="333">
        <f>February!F77+D77+E77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72</v>
      </c>
      <c r="E83" s="319" t="s">
        <v>105</v>
      </c>
      <c r="F83" s="316" t="s">
        <v>76</v>
      </c>
      <c r="G83" s="121" t="s">
        <v>77</v>
      </c>
      <c r="H83" s="162" t="s">
        <v>78</v>
      </c>
    </row>
    <row r="84" spans="1:9" s="82" customFormat="1" ht="14.25">
      <c r="A84" s="167"/>
      <c r="B84" s="55" t="str">
        <f>'Line Item Budget'!A29</f>
        <v>Define -</v>
      </c>
      <c r="C84" s="21">
        <f>'Line Item Budget'!C29</f>
        <v>0</v>
      </c>
      <c r="D84" s="133"/>
      <c r="E84" s="330"/>
      <c r="F84" s="327">
        <f>February!F84+D84+E84</f>
        <v>0</v>
      </c>
      <c r="G84" s="86">
        <f>C84-F84</f>
        <v>0</v>
      </c>
      <c r="H84" s="180" t="e">
        <f>F84/C84</f>
        <v>#DIV/0!</v>
      </c>
    </row>
    <row r="85" spans="1:9" s="82" customFormat="1" ht="14.25">
      <c r="A85" s="167"/>
      <c r="B85" s="30" t="str">
        <f>'Line Item Budget'!A30</f>
        <v>Define -</v>
      </c>
      <c r="C85" s="21">
        <f>'Line Item Budget'!C30</f>
        <v>0</v>
      </c>
      <c r="D85" s="133"/>
      <c r="E85" s="330"/>
      <c r="F85" s="327">
        <f>February!F85+D85+E85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330"/>
      <c r="F86" s="327">
        <f>February!F86+D86+E86</f>
        <v>0</v>
      </c>
      <c r="G86" s="86">
        <f t="shared" si="11"/>
        <v>0</v>
      </c>
      <c r="H86" s="180" t="e">
        <f t="shared" si="12"/>
        <v>#DIV/0!</v>
      </c>
    </row>
    <row r="87" spans="1:9" s="82" customFormat="1" ht="14.25">
      <c r="A87" s="167"/>
      <c r="B87" s="30" t="str">
        <f>'Line Item Budget'!A32</f>
        <v>Define -</v>
      </c>
      <c r="C87" s="21">
        <f>'Line Item Budget'!C32</f>
        <v>0</v>
      </c>
      <c r="D87" s="133"/>
      <c r="E87" s="330"/>
      <c r="F87" s="327">
        <f>February!F87+D87+E87</f>
        <v>0</v>
      </c>
      <c r="G87" s="86">
        <f t="shared" si="11"/>
        <v>0</v>
      </c>
      <c r="H87" s="180" t="e">
        <f t="shared" si="12"/>
        <v>#DIV/0!</v>
      </c>
    </row>
    <row r="88" spans="1:9" s="82" customFormat="1" ht="14.25">
      <c r="A88" s="167"/>
      <c r="B88" s="30" t="str">
        <f>'Line Item Budget'!A33</f>
        <v>Define -</v>
      </c>
      <c r="C88" s="21">
        <f>'Line Item Budget'!C33</f>
        <v>0</v>
      </c>
      <c r="D88" s="133"/>
      <c r="E88" s="330"/>
      <c r="F88" s="327">
        <f>February!F88+D88+E88</f>
        <v>0</v>
      </c>
      <c r="G88" s="86">
        <f t="shared" si="11"/>
        <v>0</v>
      </c>
      <c r="H88" s="180" t="e">
        <f t="shared" si="12"/>
        <v>#DIV/0!</v>
      </c>
    </row>
    <row r="89" spans="1:9" s="82" customFormat="1" ht="14.25">
      <c r="A89" s="167"/>
      <c r="B89" s="30" t="str">
        <f>'Line Item Budget'!A34</f>
        <v>Define -</v>
      </c>
      <c r="C89" s="21">
        <f>'Line Item Budget'!C34</f>
        <v>0</v>
      </c>
      <c r="D89" s="133"/>
      <c r="E89" s="330"/>
      <c r="F89" s="327">
        <f>February!F89+D89+E89</f>
        <v>0</v>
      </c>
      <c r="G89" s="86">
        <f t="shared" si="11"/>
        <v>0</v>
      </c>
      <c r="H89" s="180" t="e">
        <f t="shared" si="12"/>
        <v>#DIV/0!</v>
      </c>
    </row>
    <row r="90" spans="1:9" s="82" customFormat="1">
      <c r="A90" s="167"/>
      <c r="B90" s="56" t="s">
        <v>106</v>
      </c>
      <c r="C90" s="72"/>
      <c r="D90" s="93">
        <f>SUM(E84:E89)</f>
        <v>0</v>
      </c>
      <c r="E90" s="341"/>
      <c r="F90" s="89"/>
      <c r="G90" s="89"/>
      <c r="H90" s="176"/>
    </row>
    <row r="91" spans="1:9" s="82" customFormat="1">
      <c r="A91" s="167"/>
      <c r="B91" s="116" t="s">
        <v>113</v>
      </c>
      <c r="C91" s="33">
        <f>SUM(C84:C89)</f>
        <v>0</v>
      </c>
      <c r="D91" s="31">
        <f>SUM(D84:D89)</f>
        <v>0</v>
      </c>
      <c r="E91" s="340"/>
      <c r="F91" s="334">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79" priority="47" operator="lessThan">
      <formula>0</formula>
    </cfRule>
  </conditionalFormatting>
  <conditionalFormatting sqref="G25:G26">
    <cfRule type="cellIs" dxfId="178" priority="46" operator="lessThan">
      <formula>0</formula>
    </cfRule>
  </conditionalFormatting>
  <conditionalFormatting sqref="G35:G38">
    <cfRule type="cellIs" dxfId="177" priority="45" operator="lessThan">
      <formula>0</formula>
    </cfRule>
  </conditionalFormatting>
  <conditionalFormatting sqref="G54">
    <cfRule type="cellIs" dxfId="176" priority="44" operator="lessThan">
      <formula>0</formula>
    </cfRule>
  </conditionalFormatting>
  <conditionalFormatting sqref="C11">
    <cfRule type="cellIs" dxfId="175" priority="19" operator="greaterThan">
      <formula>1</formula>
    </cfRule>
    <cfRule type="cellIs" dxfId="174" priority="23" operator="greaterThan">
      <formula>1</formula>
    </cfRule>
    <cfRule type="cellIs" dxfId="173" priority="43" operator="greaterThan">
      <formula>1</formula>
    </cfRule>
  </conditionalFormatting>
  <conditionalFormatting sqref="H14:H23 H73:H77 H49">
    <cfRule type="cellIs" dxfId="172" priority="42" operator="greaterThan">
      <formula>1</formula>
    </cfRule>
  </conditionalFormatting>
  <conditionalFormatting sqref="H28:H37">
    <cfRule type="cellIs" dxfId="171" priority="18" operator="greaterThan">
      <formula>1</formula>
    </cfRule>
    <cfRule type="cellIs" dxfId="170" priority="41" operator="greaterThan">
      <formula>1</formula>
    </cfRule>
  </conditionalFormatting>
  <conditionalFormatting sqref="H42:H52">
    <cfRule type="cellIs" dxfId="169" priority="17" operator="greaterThan">
      <formula>1</formula>
    </cfRule>
    <cfRule type="cellIs" dxfId="168" priority="22" operator="greaterThan">
      <formula>1</formula>
    </cfRule>
    <cfRule type="cellIs" dxfId="167" priority="29" operator="greaterThan">
      <formula>1</formula>
    </cfRule>
    <cfRule type="cellIs" dxfId="166" priority="39" operator="greaterThan">
      <formula>1</formula>
    </cfRule>
    <cfRule type="cellIs" dxfId="165" priority="40" operator="greaterThan">
      <formula>1</formula>
    </cfRule>
  </conditionalFormatting>
  <conditionalFormatting sqref="H57:H65">
    <cfRule type="cellIs" dxfId="164" priority="35" operator="greaterThan">
      <formula>1</formula>
    </cfRule>
    <cfRule type="cellIs" dxfId="163" priority="38" operator="greaterThan">
      <formula>1</formula>
    </cfRule>
  </conditionalFormatting>
  <conditionalFormatting sqref="H67:H71">
    <cfRule type="cellIs" dxfId="162" priority="33" operator="greaterThan">
      <formula>1</formula>
    </cfRule>
    <cfRule type="cellIs" dxfId="161" priority="34" operator="greaterThan">
      <formula>1</formula>
    </cfRule>
    <cfRule type="cellIs" dxfId="160" priority="37" operator="greaterThan">
      <formula>1</formula>
    </cfRule>
  </conditionalFormatting>
  <conditionalFormatting sqref="G35:G37">
    <cfRule type="cellIs" dxfId="159" priority="8" operator="lessThan">
      <formula>0</formula>
    </cfRule>
    <cfRule type="cellIs" dxfId="158" priority="10" operator="lessThan">
      <formula>0</formula>
    </cfRule>
    <cfRule type="cellIs" dxfId="157" priority="12" operator="lessThan">
      <formula>0</formula>
    </cfRule>
    <cfRule type="cellIs" dxfId="156" priority="13" operator="lessThan">
      <formula>0</formula>
    </cfRule>
    <cfRule type="cellIs" dxfId="155" priority="14" operator="lessThan">
      <formula>0</formula>
    </cfRule>
    <cfRule type="cellIs" dxfId="154" priority="32" operator="greaterThan">
      <formula>$C$28</formula>
    </cfRule>
  </conditionalFormatting>
  <conditionalFormatting sqref="G35:G37">
    <cfRule type="cellIs" dxfId="153" priority="31" operator="lessThan">
      <formula>0</formula>
    </cfRule>
  </conditionalFormatting>
  <conditionalFormatting sqref="G42:G52">
    <cfRule type="cellIs" dxfId="152" priority="28" operator="lessThan">
      <formula>0</formula>
    </cfRule>
    <cfRule type="cellIs" dxfId="151" priority="30" operator="lessThan">
      <formula>0</formula>
    </cfRule>
  </conditionalFormatting>
  <conditionalFormatting sqref="G57:G65">
    <cfRule type="cellIs" dxfId="150" priority="27" operator="lessThan">
      <formula>0</formula>
    </cfRule>
  </conditionalFormatting>
  <conditionalFormatting sqref="G67:G71">
    <cfRule type="cellIs" dxfId="149" priority="26" operator="lessThan">
      <formula>0</formula>
    </cfRule>
  </conditionalFormatting>
  <conditionalFormatting sqref="G84:G89">
    <cfRule type="cellIs" dxfId="148" priority="15" operator="lessThan">
      <formula>0</formula>
    </cfRule>
    <cfRule type="cellIs" dxfId="147" priority="20" operator="lessThan">
      <formula>0</formula>
    </cfRule>
    <cfRule type="cellIs" dxfId="146" priority="24" operator="lessThan">
      <formula>0</formula>
    </cfRule>
  </conditionalFormatting>
  <conditionalFormatting sqref="H84:H89">
    <cfRule type="cellIs" dxfId="145" priority="16" operator="greaterThan">
      <formula>1</formula>
    </cfRule>
    <cfRule type="cellIs" dxfId="144" priority="21" operator="greaterThan">
      <formula>1</formula>
    </cfRule>
  </conditionalFormatting>
  <conditionalFormatting sqref="G14:G23">
    <cfRule type="cellIs" dxfId="143" priority="9" operator="lessThan">
      <formula>0</formula>
    </cfRule>
    <cfRule type="cellIs" dxfId="142" priority="11" operator="lessThan">
      <formula>0</formula>
    </cfRule>
  </conditionalFormatting>
  <conditionalFormatting sqref="G28:G37">
    <cfRule type="cellIs" dxfId="141" priority="7" operator="lessThan">
      <formula>0</formula>
    </cfRule>
  </conditionalFormatting>
  <conditionalFormatting sqref="H50">
    <cfRule type="cellIs" dxfId="140" priority="6" operator="greaterThan">
      <formula>1</formula>
    </cfRule>
  </conditionalFormatting>
  <conditionalFormatting sqref="G50">
    <cfRule type="cellIs" dxfId="139" priority="5" operator="lessThan">
      <formula>0</formula>
    </cfRule>
  </conditionalFormatting>
  <conditionalFormatting sqref="H51">
    <cfRule type="cellIs" dxfId="138" priority="4" operator="greaterThan">
      <formula>1</formula>
    </cfRule>
  </conditionalFormatting>
  <conditionalFormatting sqref="G51">
    <cfRule type="cellIs" dxfId="137" priority="3" operator="lessThan">
      <formula>0</formula>
    </cfRule>
  </conditionalFormatting>
  <conditionalFormatting sqref="H52">
    <cfRule type="cellIs" dxfId="136" priority="2" operator="greaterThan">
      <formula>1</formula>
    </cfRule>
  </conditionalFormatting>
  <conditionalFormatting sqref="G52">
    <cfRule type="cellIs" dxfId="135" priority="1" operator="lessThan">
      <formula>0</formula>
    </cfRule>
  </conditionalFormatting>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124</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ustomHeight="1">
      <c r="A13" s="475" t="s">
        <v>16</v>
      </c>
      <c r="B13" s="476"/>
      <c r="C13" s="118" t="s">
        <v>63</v>
      </c>
      <c r="D13" s="118" t="s">
        <v>73</v>
      </c>
      <c r="E13" s="319" t="s">
        <v>105</v>
      </c>
      <c r="F13" s="316" t="s">
        <v>76</v>
      </c>
      <c r="G13" s="121" t="s">
        <v>77</v>
      </c>
      <c r="H13" s="162" t="s">
        <v>78</v>
      </c>
    </row>
    <row r="14" spans="1:14">
      <c r="A14" s="159"/>
      <c r="B14" s="102" t="str">
        <f>Personnel!B11</f>
        <v>Define</v>
      </c>
      <c r="C14" s="103">
        <f>Personnel!B16</f>
        <v>0</v>
      </c>
      <c r="D14" s="129"/>
      <c r="E14" s="320"/>
      <c r="F14" s="317">
        <f>March!F14+D14+E14</f>
        <v>0</v>
      </c>
      <c r="G14" s="79">
        <f>C14-F14</f>
        <v>0</v>
      </c>
      <c r="H14" s="163" t="e">
        <f>F14/C14</f>
        <v>#DIV/0!</v>
      </c>
    </row>
    <row r="15" spans="1:14">
      <c r="A15" s="159"/>
      <c r="B15" s="104" t="str">
        <f>Personnel!C11</f>
        <v>Define</v>
      </c>
      <c r="C15" s="103">
        <f>Personnel!C16</f>
        <v>0</v>
      </c>
      <c r="D15" s="130"/>
      <c r="E15" s="320"/>
      <c r="F15" s="317">
        <f>March!F15+D15+E15</f>
        <v>0</v>
      </c>
      <c r="G15" s="79">
        <f t="shared" ref="G15:G23" si="0">C15-F15</f>
        <v>0</v>
      </c>
      <c r="H15" s="163" t="e">
        <f>F15/C15</f>
        <v>#DIV/0!</v>
      </c>
    </row>
    <row r="16" spans="1:14">
      <c r="A16" s="159"/>
      <c r="B16" s="102" t="str">
        <f>Personnel!D11</f>
        <v>Define</v>
      </c>
      <c r="C16" s="103">
        <f>Personnel!D16</f>
        <v>0</v>
      </c>
      <c r="D16" s="130"/>
      <c r="E16" s="320"/>
      <c r="F16" s="317">
        <f>March!F16+D16+E16</f>
        <v>0</v>
      </c>
      <c r="G16" s="79">
        <f t="shared" si="0"/>
        <v>0</v>
      </c>
      <c r="H16" s="163" t="e">
        <f>F16/C16</f>
        <v>#DIV/0!</v>
      </c>
    </row>
    <row r="17" spans="1:9">
      <c r="A17" s="159"/>
      <c r="B17" s="102" t="str">
        <f>Personnel!E11</f>
        <v>Define</v>
      </c>
      <c r="C17" s="103">
        <f>Personnel!E16</f>
        <v>0</v>
      </c>
      <c r="D17" s="130"/>
      <c r="E17" s="320"/>
      <c r="F17" s="317">
        <f>March!F17+D17+E17</f>
        <v>0</v>
      </c>
      <c r="G17" s="79">
        <f t="shared" si="0"/>
        <v>0</v>
      </c>
      <c r="H17" s="163" t="e">
        <f t="shared" ref="H17:H23" si="1">F17/C17</f>
        <v>#DIV/0!</v>
      </c>
    </row>
    <row r="18" spans="1:9">
      <c r="A18" s="159"/>
      <c r="B18" s="102" t="str">
        <f>Personnel!F11</f>
        <v>Define</v>
      </c>
      <c r="C18" s="103">
        <f>Personnel!F16</f>
        <v>0</v>
      </c>
      <c r="D18" s="130"/>
      <c r="E18" s="320"/>
      <c r="F18" s="317">
        <f>March!F18+D18+E18</f>
        <v>0</v>
      </c>
      <c r="G18" s="79">
        <f t="shared" si="0"/>
        <v>0</v>
      </c>
      <c r="H18" s="163" t="e">
        <f t="shared" si="1"/>
        <v>#DIV/0!</v>
      </c>
    </row>
    <row r="19" spans="1:9">
      <c r="A19" s="159"/>
      <c r="B19" s="102" t="str">
        <f>Personnel!G11</f>
        <v>Define</v>
      </c>
      <c r="C19" s="103">
        <f>Personnel!G16</f>
        <v>0</v>
      </c>
      <c r="D19" s="130"/>
      <c r="E19" s="320"/>
      <c r="F19" s="317">
        <f>March!F19+D19+E19</f>
        <v>0</v>
      </c>
      <c r="G19" s="79">
        <f t="shared" si="0"/>
        <v>0</v>
      </c>
      <c r="H19" s="163" t="e">
        <f t="shared" si="1"/>
        <v>#DIV/0!</v>
      </c>
    </row>
    <row r="20" spans="1:9">
      <c r="A20" s="159"/>
      <c r="B20" s="102" t="str">
        <f>Personnel!H11</f>
        <v>Define</v>
      </c>
      <c r="C20" s="103">
        <f>Personnel!H16</f>
        <v>0</v>
      </c>
      <c r="D20" s="130"/>
      <c r="E20" s="320"/>
      <c r="F20" s="317">
        <f>March!F20+D20+E20</f>
        <v>0</v>
      </c>
      <c r="G20" s="79">
        <f t="shared" si="0"/>
        <v>0</v>
      </c>
      <c r="H20" s="163" t="e">
        <f t="shared" si="1"/>
        <v>#DIV/0!</v>
      </c>
    </row>
    <row r="21" spans="1:9">
      <c r="A21" s="159"/>
      <c r="B21" s="102" t="str">
        <f>Personnel!I11</f>
        <v>Define</v>
      </c>
      <c r="C21" s="103">
        <f>Personnel!I16</f>
        <v>0</v>
      </c>
      <c r="D21" s="130"/>
      <c r="E21" s="320"/>
      <c r="F21" s="317">
        <f>March!F21+D21+E21</f>
        <v>0</v>
      </c>
      <c r="G21" s="79">
        <f t="shared" si="0"/>
        <v>0</v>
      </c>
      <c r="H21" s="163" t="e">
        <f t="shared" si="1"/>
        <v>#DIV/0!</v>
      </c>
    </row>
    <row r="22" spans="1:9">
      <c r="A22" s="159"/>
      <c r="B22" s="102" t="str">
        <f>Personnel!J11</f>
        <v>Define</v>
      </c>
      <c r="C22" s="103">
        <f>Personnel!J16</f>
        <v>0</v>
      </c>
      <c r="D22" s="130"/>
      <c r="E22" s="320"/>
      <c r="F22" s="317">
        <f>March!F22+D22+E22</f>
        <v>0</v>
      </c>
      <c r="G22" s="79">
        <f t="shared" si="0"/>
        <v>0</v>
      </c>
      <c r="H22" s="163" t="e">
        <f t="shared" si="1"/>
        <v>#DIV/0!</v>
      </c>
      <c r="I22" s="97"/>
    </row>
    <row r="23" spans="1:9">
      <c r="A23" s="159"/>
      <c r="B23" s="102" t="str">
        <f>Personnel!K11</f>
        <v>Define</v>
      </c>
      <c r="C23" s="103">
        <f>Personnel!K16</f>
        <v>0</v>
      </c>
      <c r="D23" s="130"/>
      <c r="E23" s="320"/>
      <c r="F23" s="317">
        <f>March!F23+D23+E23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ustomHeight="1">
      <c r="A27" s="475" t="s">
        <v>108</v>
      </c>
      <c r="B27" s="476"/>
      <c r="C27" s="118" t="s">
        <v>63</v>
      </c>
      <c r="D27" s="118" t="s">
        <v>73</v>
      </c>
      <c r="E27" s="319" t="s">
        <v>105</v>
      </c>
      <c r="F27" s="316" t="s">
        <v>76</v>
      </c>
      <c r="G27" s="121" t="s">
        <v>77</v>
      </c>
      <c r="H27" s="162" t="s">
        <v>78</v>
      </c>
    </row>
    <row r="28" spans="1:9">
      <c r="A28" s="159"/>
      <c r="B28" s="102" t="str">
        <f>Personnel!B11</f>
        <v>Define</v>
      </c>
      <c r="C28" s="18">
        <f>Personnel!B19</f>
        <v>0</v>
      </c>
      <c r="D28" s="131"/>
      <c r="E28" s="320"/>
      <c r="F28" s="323">
        <f>March!F28+D28+E28</f>
        <v>0</v>
      </c>
      <c r="G28" s="20">
        <f>C28-F28</f>
        <v>0</v>
      </c>
      <c r="H28" s="163" t="e">
        <f>F28/C28</f>
        <v>#DIV/0!</v>
      </c>
    </row>
    <row r="29" spans="1:9">
      <c r="A29" s="159"/>
      <c r="B29" s="102" t="str">
        <f>Personnel!C11</f>
        <v>Define</v>
      </c>
      <c r="C29" s="18">
        <f>Personnel!C19</f>
        <v>0</v>
      </c>
      <c r="D29" s="132"/>
      <c r="E29" s="320"/>
      <c r="F29" s="323">
        <f>March!F29+D29+E29</f>
        <v>0</v>
      </c>
      <c r="G29" s="20">
        <f t="shared" ref="G29:G37" si="2">C29-F29</f>
        <v>0</v>
      </c>
      <c r="H29" s="163" t="e">
        <f t="shared" ref="H29:H37" si="3">F29/C29</f>
        <v>#DIV/0!</v>
      </c>
    </row>
    <row r="30" spans="1:9">
      <c r="A30" s="159"/>
      <c r="B30" s="102" t="str">
        <f>Personnel!D11</f>
        <v>Define</v>
      </c>
      <c r="C30" s="18">
        <f>Personnel!D19</f>
        <v>0</v>
      </c>
      <c r="D30" s="131"/>
      <c r="E30" s="320"/>
      <c r="F30" s="323">
        <f>March!F30+D30+E30</f>
        <v>0</v>
      </c>
      <c r="G30" s="20">
        <f t="shared" si="2"/>
        <v>0</v>
      </c>
      <c r="H30" s="163" t="e">
        <f t="shared" si="3"/>
        <v>#DIV/0!</v>
      </c>
    </row>
    <row r="31" spans="1:9">
      <c r="A31" s="159"/>
      <c r="B31" s="102" t="str">
        <f>Personnel!E11</f>
        <v>Define</v>
      </c>
      <c r="C31" s="18">
        <f>Personnel!E19</f>
        <v>0</v>
      </c>
      <c r="D31" s="132"/>
      <c r="E31" s="320"/>
      <c r="F31" s="323">
        <f>March!F31+D31+E31</f>
        <v>0</v>
      </c>
      <c r="G31" s="20">
        <f t="shared" si="2"/>
        <v>0</v>
      </c>
      <c r="H31" s="163" t="e">
        <f t="shared" si="3"/>
        <v>#DIV/0!</v>
      </c>
    </row>
    <row r="32" spans="1:9">
      <c r="A32" s="159"/>
      <c r="B32" s="102" t="str">
        <f>Personnel!F11</f>
        <v>Define</v>
      </c>
      <c r="C32" s="18">
        <f>Personnel!F19</f>
        <v>0</v>
      </c>
      <c r="D32" s="131"/>
      <c r="E32" s="320"/>
      <c r="F32" s="323">
        <f>March!F32+D32+E32</f>
        <v>0</v>
      </c>
      <c r="G32" s="20">
        <f t="shared" si="2"/>
        <v>0</v>
      </c>
      <c r="H32" s="163" t="e">
        <f t="shared" si="3"/>
        <v>#DIV/0!</v>
      </c>
    </row>
    <row r="33" spans="1:9">
      <c r="A33" s="159"/>
      <c r="B33" s="102" t="str">
        <f>Personnel!G11</f>
        <v>Define</v>
      </c>
      <c r="C33" s="18">
        <f>Personnel!G19</f>
        <v>0</v>
      </c>
      <c r="D33" s="132"/>
      <c r="E33" s="320"/>
      <c r="F33" s="323">
        <f>March!F33+D33+E33</f>
        <v>0</v>
      </c>
      <c r="G33" s="20">
        <f t="shared" si="2"/>
        <v>0</v>
      </c>
      <c r="H33" s="163" t="e">
        <f t="shared" si="3"/>
        <v>#DIV/0!</v>
      </c>
    </row>
    <row r="34" spans="1:9">
      <c r="A34" s="159"/>
      <c r="B34" s="102" t="str">
        <f>Personnel!H11</f>
        <v>Define</v>
      </c>
      <c r="C34" s="18">
        <f>Personnel!H19</f>
        <v>0</v>
      </c>
      <c r="D34" s="131"/>
      <c r="E34" s="320"/>
      <c r="F34" s="323">
        <f>March!F34+D34+E34</f>
        <v>0</v>
      </c>
      <c r="G34" s="20">
        <f t="shared" si="2"/>
        <v>0</v>
      </c>
      <c r="H34" s="163" t="e">
        <f t="shared" si="3"/>
        <v>#DIV/0!</v>
      </c>
    </row>
    <row r="35" spans="1:9">
      <c r="A35" s="159"/>
      <c r="B35" s="102" t="str">
        <f>Personnel!I11</f>
        <v>Define</v>
      </c>
      <c r="C35" s="18">
        <f>Personnel!I19</f>
        <v>0</v>
      </c>
      <c r="D35" s="131"/>
      <c r="E35" s="320"/>
      <c r="F35" s="323">
        <f>March!F35+D35+E35</f>
        <v>0</v>
      </c>
      <c r="G35" s="20">
        <f t="shared" si="2"/>
        <v>0</v>
      </c>
      <c r="H35" s="163" t="e">
        <f t="shared" si="3"/>
        <v>#DIV/0!</v>
      </c>
    </row>
    <row r="36" spans="1:9">
      <c r="A36" s="159"/>
      <c r="B36" s="102" t="str">
        <f>Personnel!J11</f>
        <v>Define</v>
      </c>
      <c r="C36" s="28">
        <f>Personnel!J19</f>
        <v>0</v>
      </c>
      <c r="D36" s="131"/>
      <c r="E36" s="320"/>
      <c r="F36" s="323">
        <f>March!F36+D36+E36</f>
        <v>0</v>
      </c>
      <c r="G36" s="20">
        <f t="shared" si="2"/>
        <v>0</v>
      </c>
      <c r="H36" s="163" t="e">
        <f t="shared" si="3"/>
        <v>#DIV/0!</v>
      </c>
    </row>
    <row r="37" spans="1:9">
      <c r="A37" s="159"/>
      <c r="B37" s="102" t="str">
        <f>Personnel!K11</f>
        <v>Define</v>
      </c>
      <c r="C37" s="18">
        <f>Personnel!K19</f>
        <v>0</v>
      </c>
      <c r="D37" s="132"/>
      <c r="E37" s="320"/>
      <c r="F37" s="323">
        <f>March!F37+D37+E37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73</v>
      </c>
      <c r="E41" s="319" t="s">
        <v>105</v>
      </c>
      <c r="F41" s="316" t="s">
        <v>76</v>
      </c>
      <c r="G41" s="121" t="s">
        <v>77</v>
      </c>
      <c r="H41" s="162" t="s">
        <v>78</v>
      </c>
    </row>
    <row r="42" spans="1:9" s="82" customFormat="1" ht="14.25">
      <c r="A42" s="167"/>
      <c r="B42" s="11" t="e">
        <f>'Line Item Budget'!#REF!</f>
        <v>#REF!</v>
      </c>
      <c r="C42" s="21" t="e">
        <f>'Line Item Budget'!#REF!</f>
        <v>#REF!</v>
      </c>
      <c r="D42" s="133"/>
      <c r="E42" s="330"/>
      <c r="F42" s="327">
        <f>March!F42+D42+E42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March!F43+D43+E43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March!F44+D44+E44</f>
        <v>0</v>
      </c>
      <c r="G44" s="86" t="e">
        <f t="shared" si="5"/>
        <v>#REF!</v>
      </c>
      <c r="H44" s="168" t="e">
        <f t="shared" si="4"/>
        <v>#REF!</v>
      </c>
    </row>
    <row r="45" spans="1:9" s="82" customFormat="1" ht="14.25">
      <c r="A45" s="167"/>
      <c r="B45" s="11" t="e">
        <f>'Line Item Budget'!#REF!</f>
        <v>#REF!</v>
      </c>
      <c r="C45" s="21" t="e">
        <f>'Line Item Budget'!#REF!</f>
        <v>#REF!</v>
      </c>
      <c r="D45" s="133"/>
      <c r="E45" s="330"/>
      <c r="F45" s="327">
        <f>March!F45+D45+E45</f>
        <v>0</v>
      </c>
      <c r="G45" s="86" t="e">
        <f t="shared" si="5"/>
        <v>#REF!</v>
      </c>
      <c r="H45" s="168" t="e">
        <f t="shared" si="4"/>
        <v>#REF!</v>
      </c>
    </row>
    <row r="46" spans="1:9" s="82" customFormat="1" ht="14.25">
      <c r="A46" s="167"/>
      <c r="B46" s="11" t="e">
        <f>'Line Item Budget'!#REF!</f>
        <v>#REF!</v>
      </c>
      <c r="C46" s="21" t="e">
        <f>'Line Item Budget'!#REF!</f>
        <v>#REF!</v>
      </c>
      <c r="D46" s="133"/>
      <c r="E46" s="330"/>
      <c r="F46" s="327">
        <f>March!F46+D46+E46</f>
        <v>0</v>
      </c>
      <c r="G46" s="86" t="e">
        <f t="shared" si="5"/>
        <v>#REF!</v>
      </c>
      <c r="H46" s="168" t="e">
        <f t="shared" si="4"/>
        <v>#REF!</v>
      </c>
    </row>
    <row r="47" spans="1:9" s="82" customFormat="1" ht="14.25">
      <c r="A47" s="167"/>
      <c r="B47" s="11" t="e">
        <f>'Line Item Budget'!#REF!</f>
        <v>#REF!</v>
      </c>
      <c r="C47" s="21" t="e">
        <f>'Line Item Budget'!#REF!</f>
        <v>#REF!</v>
      </c>
      <c r="D47" s="133"/>
      <c r="E47" s="330"/>
      <c r="F47" s="327">
        <f>March!F47+D47+E47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March!F49+D49+E49</f>
        <v>0</v>
      </c>
      <c r="G49" s="88" t="e">
        <f>C49-F49</f>
        <v>#REF!</v>
      </c>
      <c r="H49" s="168" t="e">
        <f>F49/C49</f>
        <v>#REF!</v>
      </c>
    </row>
    <row r="50" spans="1:9" s="82" customFormat="1" ht="14.25">
      <c r="A50" s="167"/>
      <c r="B50" s="12" t="e">
        <f>'Line Item Budget'!#REF!</f>
        <v>#REF!</v>
      </c>
      <c r="C50" s="51" t="e">
        <f>'Line Item Budget'!#REF!</f>
        <v>#REF!</v>
      </c>
      <c r="D50" s="133"/>
      <c r="E50" s="330"/>
      <c r="F50" s="333">
        <f>March!F50+D50+E50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March!F51+D51+E51</f>
        <v>0</v>
      </c>
      <c r="G51" s="88" t="e">
        <f t="shared" si="6"/>
        <v>#REF!</v>
      </c>
      <c r="H51" s="168" t="e">
        <f>F51/C51</f>
        <v>#REF!</v>
      </c>
    </row>
    <row r="52" spans="1:9" s="82" customFormat="1" ht="14.25">
      <c r="A52" s="167"/>
      <c r="B52" s="12" t="e">
        <f>'Line Item Budget'!#REF!</f>
        <v>#REF!</v>
      </c>
      <c r="C52" s="51" t="e">
        <f>'Line Item Budget'!#REF!</f>
        <v>#REF!</v>
      </c>
      <c r="D52" s="133"/>
      <c r="E52" s="330"/>
      <c r="F52" s="333">
        <f>March!F52+D52+E52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73</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March!F57+D57+E57</f>
        <v>0</v>
      </c>
      <c r="G57" s="86" t="e">
        <f>C57-F57</f>
        <v>#REF!</v>
      </c>
      <c r="H57" s="168" t="e">
        <f>F57/C57</f>
        <v>#REF!</v>
      </c>
    </row>
    <row r="58" spans="1:9" s="82" customFormat="1" ht="14.25">
      <c r="A58" s="167"/>
      <c r="B58" s="12" t="e">
        <f>'Line Item Budget'!#REF!</f>
        <v>#REF!</v>
      </c>
      <c r="C58" s="21" t="e">
        <f>'Line Item Budget'!#REF!</f>
        <v>#REF!</v>
      </c>
      <c r="D58" s="133"/>
      <c r="E58" s="330"/>
      <c r="F58" s="327">
        <f>March!F58+D58+E58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March!F59+D59+E59</f>
        <v>0</v>
      </c>
      <c r="G59" s="86" t="e">
        <f t="shared" si="7"/>
        <v>#REF!</v>
      </c>
      <c r="H59" s="168" t="e">
        <f t="shared" si="8"/>
        <v>#REF!</v>
      </c>
    </row>
    <row r="60" spans="1:9" s="82" customFormat="1" ht="14.25">
      <c r="A60" s="167"/>
      <c r="B60" s="12" t="e">
        <f>'Line Item Budget'!#REF!</f>
        <v>#REF!</v>
      </c>
      <c r="C60" s="21" t="e">
        <f>'Line Item Budget'!#REF!</f>
        <v>#REF!</v>
      </c>
      <c r="D60" s="133"/>
      <c r="E60" s="330"/>
      <c r="F60" s="327">
        <f>March!F60+D60+E60</f>
        <v>0</v>
      </c>
      <c r="G60" s="86" t="e">
        <f t="shared" si="7"/>
        <v>#REF!</v>
      </c>
      <c r="H60" s="168" t="e">
        <f t="shared" si="8"/>
        <v>#REF!</v>
      </c>
    </row>
    <row r="61" spans="1:9" s="82" customFormat="1" ht="14.25">
      <c r="A61" s="167"/>
      <c r="B61" s="12" t="e">
        <f>'Line Item Budget'!#REF!</f>
        <v>#REF!</v>
      </c>
      <c r="C61" s="21" t="e">
        <f>'Line Item Budget'!#REF!</f>
        <v>#REF!</v>
      </c>
      <c r="D61" s="133"/>
      <c r="E61" s="330"/>
      <c r="F61" s="327">
        <f>March!F61+D61+E61</f>
        <v>0</v>
      </c>
      <c r="G61" s="86" t="e">
        <f t="shared" si="7"/>
        <v>#REF!</v>
      </c>
      <c r="H61" s="168" t="e">
        <f t="shared" si="8"/>
        <v>#REF!</v>
      </c>
    </row>
    <row r="62" spans="1:9" s="82" customFormat="1" ht="14.25">
      <c r="A62" s="167"/>
      <c r="B62" s="12" t="e">
        <f>'Line Item Budget'!#REF!</f>
        <v>#REF!</v>
      </c>
      <c r="C62" s="21" t="e">
        <f>'Line Item Budget'!#REF!</f>
        <v>#REF!</v>
      </c>
      <c r="D62" s="133"/>
      <c r="E62" s="330"/>
      <c r="F62" s="327">
        <f>March!F62+D62+E62</f>
        <v>0</v>
      </c>
      <c r="G62" s="86" t="e">
        <f t="shared" si="7"/>
        <v>#REF!</v>
      </c>
      <c r="H62" s="168" t="e">
        <f t="shared" si="8"/>
        <v>#REF!</v>
      </c>
    </row>
    <row r="63" spans="1:9" s="82" customFormat="1" ht="14.25">
      <c r="A63" s="167"/>
      <c r="B63" s="12" t="e">
        <f>'Line Item Budget'!#REF!</f>
        <v>#REF!</v>
      </c>
      <c r="C63" s="21" t="e">
        <f>'Line Item Budget'!#REF!</f>
        <v>#REF!</v>
      </c>
      <c r="D63" s="133"/>
      <c r="E63" s="330"/>
      <c r="F63" s="327">
        <f>March!F63+D63+E63</f>
        <v>0</v>
      </c>
      <c r="G63" s="86" t="e">
        <f t="shared" si="7"/>
        <v>#REF!</v>
      </c>
      <c r="H63" s="168" t="e">
        <f t="shared" si="8"/>
        <v>#REF!</v>
      </c>
    </row>
    <row r="64" spans="1:9" s="82" customFormat="1" ht="14.25">
      <c r="A64" s="167"/>
      <c r="B64" s="12" t="e">
        <f>'Line Item Budget'!#REF!</f>
        <v>#REF!</v>
      </c>
      <c r="C64" s="21" t="e">
        <f>'Line Item Budget'!#REF!</f>
        <v>#REF!</v>
      </c>
      <c r="D64" s="133"/>
      <c r="E64" s="330"/>
      <c r="F64" s="327">
        <f>March!F64+D64+E64</f>
        <v>0</v>
      </c>
      <c r="G64" s="86" t="e">
        <f t="shared" si="7"/>
        <v>#REF!</v>
      </c>
      <c r="H64" s="168" t="e">
        <f t="shared" si="8"/>
        <v>#REF!</v>
      </c>
    </row>
    <row r="65" spans="1:9" s="82" customFormat="1" thickBot="1">
      <c r="A65" s="167"/>
      <c r="B65" s="44" t="e">
        <f>'Line Item Budget'!#REF!</f>
        <v>#REF!</v>
      </c>
      <c r="C65" s="21" t="e">
        <f>'Line Item Budget'!#REF!</f>
        <v>#REF!</v>
      </c>
      <c r="D65" s="134"/>
      <c r="E65" s="335"/>
      <c r="F65" s="327">
        <f>March!F65+D65+E65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March!F67+D67+E67</f>
        <v>0</v>
      </c>
      <c r="G67" s="88">
        <f>C67-F67</f>
        <v>0</v>
      </c>
      <c r="H67" s="174" t="e">
        <f>F67/C67</f>
        <v>#DIV/0!</v>
      </c>
    </row>
    <row r="68" spans="1:9" s="82" customFormat="1" ht="14.25">
      <c r="A68" s="167"/>
      <c r="B68" s="12" t="str">
        <f>'Line Item Budget'!A21</f>
        <v>Office supplies</v>
      </c>
      <c r="C68" s="51">
        <f>'Line Item Budget'!C21</f>
        <v>0</v>
      </c>
      <c r="D68" s="133"/>
      <c r="E68" s="330"/>
      <c r="F68" s="333">
        <f>March!F68+D68+E68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March!F69+D69+E69</f>
        <v>0</v>
      </c>
      <c r="G69" s="88" t="e">
        <f t="shared" si="9"/>
        <v>#REF!</v>
      </c>
      <c r="H69" s="168" t="e">
        <f>F69/C69</f>
        <v>#REF!</v>
      </c>
    </row>
    <row r="70" spans="1:9" s="82" customFormat="1" ht="14.25">
      <c r="A70" s="167"/>
      <c r="B70" s="12" t="e">
        <f>'Line Item Budget'!#REF!</f>
        <v>#REF!</v>
      </c>
      <c r="C70" s="51" t="e">
        <f>'Line Item Budget'!#REF!</f>
        <v>#REF!</v>
      </c>
      <c r="D70" s="133"/>
      <c r="E70" s="330"/>
      <c r="F70" s="333">
        <f>March!F70+D70+E70</f>
        <v>0</v>
      </c>
      <c r="G70" s="88" t="e">
        <f t="shared" si="9"/>
        <v>#REF!</v>
      </c>
      <c r="H70" s="168" t="e">
        <f>F70/C70</f>
        <v>#REF!</v>
      </c>
    </row>
    <row r="71" spans="1:9" s="82" customFormat="1" thickBot="1">
      <c r="A71" s="167"/>
      <c r="B71" s="44" t="str">
        <f>'Line Item Budget'!A22</f>
        <v>Other (define)</v>
      </c>
      <c r="C71" s="51">
        <f>'Line Item Budget'!C22</f>
        <v>0</v>
      </c>
      <c r="D71" s="134"/>
      <c r="E71" s="335"/>
      <c r="F71" s="333">
        <f>March!F71+D71+E71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March!F73+D73+E73</f>
        <v>0</v>
      </c>
      <c r="G73" s="88" t="e">
        <f>C73-F73</f>
        <v>#REF!</v>
      </c>
      <c r="H73" s="174" t="e">
        <f t="shared" si="8"/>
        <v>#REF!</v>
      </c>
    </row>
    <row r="74" spans="1:9" s="82" customFormat="1" ht="14.25">
      <c r="A74" s="167"/>
      <c r="B74" s="12" t="e">
        <f>'Line Item Budget'!#REF!</f>
        <v>#REF!</v>
      </c>
      <c r="C74" s="51" t="e">
        <f>'Line Item Budget'!#REF!</f>
        <v>#REF!</v>
      </c>
      <c r="D74" s="133"/>
      <c r="E74" s="330"/>
      <c r="F74" s="333">
        <f>March!F74+D74+E74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March!F75+D75+E75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March!F76+D76+E76</f>
        <v>0</v>
      </c>
      <c r="G76" s="88">
        <f t="shared" si="10"/>
        <v>0</v>
      </c>
      <c r="H76" s="168" t="e">
        <f t="shared" si="8"/>
        <v>#DIV/0!</v>
      </c>
    </row>
    <row r="77" spans="1:9" s="82" customFormat="1" ht="14.25">
      <c r="A77" s="167"/>
      <c r="B77" s="12" t="str">
        <f>'Line Item Budget'!A26</f>
        <v>Other (define)</v>
      </c>
      <c r="C77" s="51">
        <f>'Line Item Budget'!C26</f>
        <v>0</v>
      </c>
      <c r="D77" s="133"/>
      <c r="E77" s="330"/>
      <c r="F77" s="333">
        <f>March!F77+D77+E77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73</v>
      </c>
      <c r="E83" s="119" t="s">
        <v>105</v>
      </c>
      <c r="F83" s="120" t="s">
        <v>76</v>
      </c>
      <c r="G83" s="121" t="s">
        <v>77</v>
      </c>
      <c r="H83" s="162" t="s">
        <v>78</v>
      </c>
    </row>
    <row r="84" spans="1:9" s="82" customFormat="1" ht="14.25">
      <c r="A84" s="167"/>
      <c r="B84" s="55" t="str">
        <f>'Line Item Budget'!A29</f>
        <v>Define -</v>
      </c>
      <c r="C84" s="21">
        <f>'Line Item Budget'!C29</f>
        <v>0</v>
      </c>
      <c r="D84" s="133"/>
      <c r="E84" s="85"/>
      <c r="F84" s="86">
        <f>March!F84+D84+E84</f>
        <v>0</v>
      </c>
      <c r="G84" s="86">
        <f>C84-F84</f>
        <v>0</v>
      </c>
      <c r="H84" s="180" t="e">
        <f>F84/C84</f>
        <v>#DIV/0!</v>
      </c>
    </row>
    <row r="85" spans="1:9" s="82" customFormat="1" ht="14.25">
      <c r="A85" s="167"/>
      <c r="B85" s="30" t="str">
        <f>'Line Item Budget'!A30</f>
        <v>Define -</v>
      </c>
      <c r="C85" s="21">
        <f>'Line Item Budget'!C30</f>
        <v>0</v>
      </c>
      <c r="D85" s="133"/>
      <c r="E85" s="85"/>
      <c r="F85" s="86">
        <f>March!F85+D85+E85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March!F86+D86+E86</f>
        <v>0</v>
      </c>
      <c r="G86" s="86">
        <f t="shared" si="11"/>
        <v>0</v>
      </c>
      <c r="H86" s="180" t="e">
        <f t="shared" si="12"/>
        <v>#DIV/0!</v>
      </c>
    </row>
    <row r="87" spans="1:9" s="82" customFormat="1" ht="14.25">
      <c r="A87" s="167"/>
      <c r="B87" s="30" t="str">
        <f>'Line Item Budget'!A32</f>
        <v>Define -</v>
      </c>
      <c r="C87" s="21">
        <f>'Line Item Budget'!C32</f>
        <v>0</v>
      </c>
      <c r="D87" s="133"/>
      <c r="E87" s="85"/>
      <c r="F87" s="86">
        <f>March!F87+D87+E87</f>
        <v>0</v>
      </c>
      <c r="G87" s="86">
        <f t="shared" si="11"/>
        <v>0</v>
      </c>
      <c r="H87" s="180" t="e">
        <f t="shared" si="12"/>
        <v>#DIV/0!</v>
      </c>
    </row>
    <row r="88" spans="1:9" s="82" customFormat="1" ht="14.25">
      <c r="A88" s="167"/>
      <c r="B88" s="30" t="str">
        <f>'Line Item Budget'!A33</f>
        <v>Define -</v>
      </c>
      <c r="C88" s="21">
        <f>'Line Item Budget'!C33</f>
        <v>0</v>
      </c>
      <c r="D88" s="133"/>
      <c r="E88" s="85"/>
      <c r="F88" s="86">
        <f>March!F88+D88+E88</f>
        <v>0</v>
      </c>
      <c r="G88" s="86">
        <f t="shared" si="11"/>
        <v>0</v>
      </c>
      <c r="H88" s="180" t="e">
        <f t="shared" si="12"/>
        <v>#DIV/0!</v>
      </c>
    </row>
    <row r="89" spans="1:9" s="82" customFormat="1" ht="14.25">
      <c r="A89" s="167"/>
      <c r="B89" s="30" t="str">
        <f>'Line Item Budget'!A34</f>
        <v>Define -</v>
      </c>
      <c r="C89" s="21">
        <f>'Line Item Budget'!C34</f>
        <v>0</v>
      </c>
      <c r="D89" s="133"/>
      <c r="E89" s="85"/>
      <c r="F89" s="86">
        <f>March!F89+D89+E89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34" priority="47" operator="lessThan">
      <formula>0</formula>
    </cfRule>
  </conditionalFormatting>
  <conditionalFormatting sqref="G25:G26">
    <cfRule type="cellIs" dxfId="133" priority="46" operator="lessThan">
      <formula>0</formula>
    </cfRule>
  </conditionalFormatting>
  <conditionalFormatting sqref="G35:G38">
    <cfRule type="cellIs" dxfId="132" priority="45" operator="lessThan">
      <formula>0</formula>
    </cfRule>
  </conditionalFormatting>
  <conditionalFormatting sqref="G54">
    <cfRule type="cellIs" dxfId="131" priority="44" operator="lessThan">
      <formula>0</formula>
    </cfRule>
  </conditionalFormatting>
  <conditionalFormatting sqref="C11">
    <cfRule type="cellIs" dxfId="130" priority="19" operator="greaterThan">
      <formula>1</formula>
    </cfRule>
    <cfRule type="cellIs" dxfId="129" priority="23" operator="greaterThan">
      <formula>1</formula>
    </cfRule>
    <cfRule type="cellIs" dxfId="128" priority="43" operator="greaterThan">
      <formula>1</formula>
    </cfRule>
  </conditionalFormatting>
  <conditionalFormatting sqref="H14:H23 H73:H77 H49">
    <cfRule type="cellIs" dxfId="127" priority="42" operator="greaterThan">
      <formula>1</formula>
    </cfRule>
  </conditionalFormatting>
  <conditionalFormatting sqref="H28:H37">
    <cfRule type="cellIs" dxfId="126" priority="18" operator="greaterThan">
      <formula>1</formula>
    </cfRule>
    <cfRule type="cellIs" dxfId="125" priority="41" operator="greaterThan">
      <formula>1</formula>
    </cfRule>
  </conditionalFormatting>
  <conditionalFormatting sqref="H42:H52">
    <cfRule type="cellIs" dxfId="124" priority="17" operator="greaterThan">
      <formula>1</formula>
    </cfRule>
    <cfRule type="cellIs" dxfId="123" priority="22" operator="greaterThan">
      <formula>1</formula>
    </cfRule>
    <cfRule type="cellIs" dxfId="122" priority="29" operator="greaterThan">
      <formula>1</formula>
    </cfRule>
    <cfRule type="cellIs" dxfId="121" priority="39" operator="greaterThan">
      <formula>1</formula>
    </cfRule>
    <cfRule type="cellIs" dxfId="120" priority="40" operator="greaterThan">
      <formula>1</formula>
    </cfRule>
  </conditionalFormatting>
  <conditionalFormatting sqref="H57:H65">
    <cfRule type="cellIs" dxfId="119" priority="35" operator="greaterThan">
      <formula>1</formula>
    </cfRule>
    <cfRule type="cellIs" dxfId="118" priority="38" operator="greaterThan">
      <formula>1</formula>
    </cfRule>
  </conditionalFormatting>
  <conditionalFormatting sqref="H67:H71">
    <cfRule type="cellIs" dxfId="117" priority="33" operator="greaterThan">
      <formula>1</formula>
    </cfRule>
    <cfRule type="cellIs" dxfId="116" priority="34" operator="greaterThan">
      <formula>1</formula>
    </cfRule>
    <cfRule type="cellIs" dxfId="115" priority="37" operator="greaterThan">
      <formula>1</formula>
    </cfRule>
  </conditionalFormatting>
  <conditionalFormatting sqref="G35:G37">
    <cfRule type="cellIs" dxfId="114" priority="8" operator="lessThan">
      <formula>0</formula>
    </cfRule>
    <cfRule type="cellIs" dxfId="113" priority="10" operator="lessThan">
      <formula>0</formula>
    </cfRule>
    <cfRule type="cellIs" dxfId="112" priority="12" operator="lessThan">
      <formula>0</formula>
    </cfRule>
    <cfRule type="cellIs" dxfId="111" priority="13" operator="lessThan">
      <formula>0</formula>
    </cfRule>
    <cfRule type="cellIs" dxfId="110" priority="14" operator="lessThan">
      <formula>0</formula>
    </cfRule>
    <cfRule type="cellIs" dxfId="109" priority="32" operator="greaterThan">
      <formula>$C$28</formula>
    </cfRule>
  </conditionalFormatting>
  <conditionalFormatting sqref="G35:G37">
    <cfRule type="cellIs" dxfId="108" priority="31" operator="lessThan">
      <formula>0</formula>
    </cfRule>
  </conditionalFormatting>
  <conditionalFormatting sqref="G42:G52">
    <cfRule type="cellIs" dxfId="107" priority="28" operator="lessThan">
      <formula>0</formula>
    </cfRule>
    <cfRule type="cellIs" dxfId="106" priority="30" operator="lessThan">
      <formula>0</formula>
    </cfRule>
  </conditionalFormatting>
  <conditionalFormatting sqref="G57:G65">
    <cfRule type="cellIs" dxfId="105" priority="27" operator="lessThan">
      <formula>0</formula>
    </cfRule>
  </conditionalFormatting>
  <conditionalFormatting sqref="G67:G71">
    <cfRule type="cellIs" dxfId="104" priority="26" operator="lessThan">
      <formula>0</formula>
    </cfRule>
  </conditionalFormatting>
  <conditionalFormatting sqref="G84:G89">
    <cfRule type="cellIs" dxfId="103" priority="15" operator="lessThan">
      <formula>0</formula>
    </cfRule>
    <cfRule type="cellIs" dxfId="102" priority="20" operator="lessThan">
      <formula>0</formula>
    </cfRule>
    <cfRule type="cellIs" dxfId="101" priority="24" operator="lessThan">
      <formula>0</formula>
    </cfRule>
  </conditionalFormatting>
  <conditionalFormatting sqref="H84:H89">
    <cfRule type="cellIs" dxfId="100" priority="16" operator="greaterThan">
      <formula>1</formula>
    </cfRule>
    <cfRule type="cellIs" dxfId="99" priority="21" operator="greaterThan">
      <formula>1</formula>
    </cfRule>
  </conditionalFormatting>
  <conditionalFormatting sqref="G14:G23">
    <cfRule type="cellIs" dxfId="98" priority="9" operator="lessThan">
      <formula>0</formula>
    </cfRule>
    <cfRule type="cellIs" dxfId="97" priority="11" operator="lessThan">
      <formula>0</formula>
    </cfRule>
  </conditionalFormatting>
  <conditionalFormatting sqref="G28:G37">
    <cfRule type="cellIs" dxfId="96" priority="7" operator="lessThan">
      <formula>0</formula>
    </cfRule>
  </conditionalFormatting>
  <conditionalFormatting sqref="H50">
    <cfRule type="cellIs" dxfId="95" priority="6" operator="greaterThan">
      <formula>1</formula>
    </cfRule>
  </conditionalFormatting>
  <conditionalFormatting sqref="G50">
    <cfRule type="cellIs" dxfId="94" priority="5" operator="lessThan">
      <formula>0</formula>
    </cfRule>
  </conditionalFormatting>
  <conditionalFormatting sqref="H51">
    <cfRule type="cellIs" dxfId="93" priority="4" operator="greaterThan">
      <formula>1</formula>
    </cfRule>
  </conditionalFormatting>
  <conditionalFormatting sqref="G51">
    <cfRule type="cellIs" dxfId="92" priority="3" operator="lessThan">
      <formula>0</formula>
    </cfRule>
  </conditionalFormatting>
  <conditionalFormatting sqref="G52">
    <cfRule type="cellIs" dxfId="91" priority="1" operator="lessThan">
      <formula>0</formula>
    </cfRule>
  </conditionalFormatting>
  <conditionalFormatting sqref="H52">
    <cfRule type="cellIs" dxfId="90" priority="2" operator="greaterThan">
      <formula>1</formula>
    </cfRule>
  </conditionalFormatting>
  <pageMargins left="0.7" right="0.7" top="0.75" bottom="0.75" header="0.3" footer="0.3"/>
  <pageSetup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125</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126</v>
      </c>
      <c r="E13" s="319" t="s">
        <v>105</v>
      </c>
      <c r="F13" s="316" t="s">
        <v>76</v>
      </c>
      <c r="G13" s="121" t="s">
        <v>77</v>
      </c>
      <c r="H13" s="162" t="s">
        <v>78</v>
      </c>
    </row>
    <row r="14" spans="1:14">
      <c r="A14" s="159"/>
      <c r="B14" s="102" t="str">
        <f>Personnel!B11</f>
        <v>Define</v>
      </c>
      <c r="C14" s="103">
        <f>Personnel!B16</f>
        <v>0</v>
      </c>
      <c r="D14" s="129"/>
      <c r="E14" s="320"/>
      <c r="F14" s="317">
        <f>April!F14+D14+E14</f>
        <v>0</v>
      </c>
      <c r="G14" s="79">
        <f>C14-F14</f>
        <v>0</v>
      </c>
      <c r="H14" s="163" t="e">
        <f>F14/C14</f>
        <v>#DIV/0!</v>
      </c>
    </row>
    <row r="15" spans="1:14">
      <c r="A15" s="159"/>
      <c r="B15" s="104" t="str">
        <f>Personnel!C11</f>
        <v>Define</v>
      </c>
      <c r="C15" s="103">
        <f>Personnel!C16</f>
        <v>0</v>
      </c>
      <c r="D15" s="130"/>
      <c r="E15" s="320"/>
      <c r="F15" s="317">
        <f>April!F15+D15+E15</f>
        <v>0</v>
      </c>
      <c r="G15" s="79">
        <f t="shared" ref="G15:G23" si="0">C15-F15</f>
        <v>0</v>
      </c>
      <c r="H15" s="163" t="e">
        <f>F15/C15</f>
        <v>#DIV/0!</v>
      </c>
    </row>
    <row r="16" spans="1:14">
      <c r="A16" s="159"/>
      <c r="B16" s="102" t="str">
        <f>Personnel!D11</f>
        <v>Define</v>
      </c>
      <c r="C16" s="103">
        <f>Personnel!D16</f>
        <v>0</v>
      </c>
      <c r="D16" s="130"/>
      <c r="E16" s="320"/>
      <c r="F16" s="317">
        <f>April!F16+D16+E16</f>
        <v>0</v>
      </c>
      <c r="G16" s="79">
        <f t="shared" si="0"/>
        <v>0</v>
      </c>
      <c r="H16" s="163" t="e">
        <f>F16/C16</f>
        <v>#DIV/0!</v>
      </c>
    </row>
    <row r="17" spans="1:9">
      <c r="A17" s="159"/>
      <c r="B17" s="102" t="str">
        <f>Personnel!E11</f>
        <v>Define</v>
      </c>
      <c r="C17" s="103">
        <f>Personnel!E16</f>
        <v>0</v>
      </c>
      <c r="D17" s="130"/>
      <c r="E17" s="320"/>
      <c r="F17" s="317">
        <f>April!F17+D17+E17</f>
        <v>0</v>
      </c>
      <c r="G17" s="79">
        <f t="shared" si="0"/>
        <v>0</v>
      </c>
      <c r="H17" s="163" t="e">
        <f t="shared" ref="H17:H23" si="1">F17/C17</f>
        <v>#DIV/0!</v>
      </c>
    </row>
    <row r="18" spans="1:9">
      <c r="A18" s="159"/>
      <c r="B18" s="102" t="str">
        <f>Personnel!F11</f>
        <v>Define</v>
      </c>
      <c r="C18" s="103">
        <f>Personnel!F16</f>
        <v>0</v>
      </c>
      <c r="D18" s="130"/>
      <c r="E18" s="320"/>
      <c r="F18" s="317">
        <f>April!F18+D18+E18</f>
        <v>0</v>
      </c>
      <c r="G18" s="79">
        <f t="shared" si="0"/>
        <v>0</v>
      </c>
      <c r="H18" s="163" t="e">
        <f t="shared" si="1"/>
        <v>#DIV/0!</v>
      </c>
    </row>
    <row r="19" spans="1:9">
      <c r="A19" s="159"/>
      <c r="B19" s="102" t="str">
        <f>Personnel!G11</f>
        <v>Define</v>
      </c>
      <c r="C19" s="103">
        <f>Personnel!G16</f>
        <v>0</v>
      </c>
      <c r="D19" s="130"/>
      <c r="E19" s="320"/>
      <c r="F19" s="317">
        <f>April!F19+D19+E19</f>
        <v>0</v>
      </c>
      <c r="G19" s="79">
        <f t="shared" si="0"/>
        <v>0</v>
      </c>
      <c r="H19" s="163" t="e">
        <f t="shared" si="1"/>
        <v>#DIV/0!</v>
      </c>
    </row>
    <row r="20" spans="1:9">
      <c r="A20" s="159"/>
      <c r="B20" s="102" t="str">
        <f>Personnel!H11</f>
        <v>Define</v>
      </c>
      <c r="C20" s="103">
        <f>Personnel!H16</f>
        <v>0</v>
      </c>
      <c r="D20" s="130"/>
      <c r="E20" s="320"/>
      <c r="F20" s="317">
        <f>April!F20+D20+E20</f>
        <v>0</v>
      </c>
      <c r="G20" s="79">
        <f t="shared" si="0"/>
        <v>0</v>
      </c>
      <c r="H20" s="163" t="e">
        <f t="shared" si="1"/>
        <v>#DIV/0!</v>
      </c>
    </row>
    <row r="21" spans="1:9">
      <c r="A21" s="159"/>
      <c r="B21" s="102" t="str">
        <f>Personnel!I11</f>
        <v>Define</v>
      </c>
      <c r="C21" s="103">
        <f>Personnel!I16</f>
        <v>0</v>
      </c>
      <c r="D21" s="130"/>
      <c r="E21" s="320"/>
      <c r="F21" s="317">
        <f>April!F21+D21+E21</f>
        <v>0</v>
      </c>
      <c r="G21" s="79">
        <f t="shared" si="0"/>
        <v>0</v>
      </c>
      <c r="H21" s="163" t="e">
        <f t="shared" si="1"/>
        <v>#DIV/0!</v>
      </c>
    </row>
    <row r="22" spans="1:9">
      <c r="A22" s="159"/>
      <c r="B22" s="102" t="str">
        <f>Personnel!J11</f>
        <v>Define</v>
      </c>
      <c r="C22" s="103">
        <f>Personnel!J16</f>
        <v>0</v>
      </c>
      <c r="D22" s="130"/>
      <c r="E22" s="320"/>
      <c r="F22" s="317">
        <f>April!F22+D22+E22</f>
        <v>0</v>
      </c>
      <c r="G22" s="79">
        <f t="shared" si="0"/>
        <v>0</v>
      </c>
      <c r="H22" s="163" t="e">
        <f t="shared" si="1"/>
        <v>#DIV/0!</v>
      </c>
      <c r="I22" s="97"/>
    </row>
    <row r="23" spans="1:9">
      <c r="A23" s="159"/>
      <c r="B23" s="102" t="str">
        <f>Personnel!K11</f>
        <v>Define</v>
      </c>
      <c r="C23" s="103">
        <f>Personnel!K16</f>
        <v>0</v>
      </c>
      <c r="D23" s="130"/>
      <c r="E23" s="320"/>
      <c r="F23" s="317">
        <f>April!F23+D23+E23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126</v>
      </c>
      <c r="E27" s="319" t="s">
        <v>105</v>
      </c>
      <c r="F27" s="316" t="s">
        <v>76</v>
      </c>
      <c r="G27" s="121" t="s">
        <v>77</v>
      </c>
      <c r="H27" s="162" t="s">
        <v>78</v>
      </c>
    </row>
    <row r="28" spans="1:9">
      <c r="A28" s="159"/>
      <c r="B28" s="102" t="str">
        <f>Personnel!B11</f>
        <v>Define</v>
      </c>
      <c r="C28" s="18">
        <f>Personnel!B19</f>
        <v>0</v>
      </c>
      <c r="D28" s="131"/>
      <c r="E28" s="320"/>
      <c r="F28" s="323">
        <f>April!F28+D28+E28</f>
        <v>0</v>
      </c>
      <c r="G28" s="20">
        <f>C28-F28</f>
        <v>0</v>
      </c>
      <c r="H28" s="163" t="e">
        <f>F28/C28</f>
        <v>#DIV/0!</v>
      </c>
    </row>
    <row r="29" spans="1:9">
      <c r="A29" s="159"/>
      <c r="B29" s="102" t="str">
        <f>Personnel!C11</f>
        <v>Define</v>
      </c>
      <c r="C29" s="18">
        <f>Personnel!C19</f>
        <v>0</v>
      </c>
      <c r="D29" s="132"/>
      <c r="E29" s="320"/>
      <c r="F29" s="323">
        <f>April!F29+D29+E29</f>
        <v>0</v>
      </c>
      <c r="G29" s="20">
        <f t="shared" ref="G29:G37" si="2">C29-F29</f>
        <v>0</v>
      </c>
      <c r="H29" s="163" t="e">
        <f t="shared" ref="H29:H37" si="3">F29/C29</f>
        <v>#DIV/0!</v>
      </c>
    </row>
    <row r="30" spans="1:9">
      <c r="A30" s="159"/>
      <c r="B30" s="102" t="str">
        <f>Personnel!D11</f>
        <v>Define</v>
      </c>
      <c r="C30" s="18">
        <f>Personnel!D19</f>
        <v>0</v>
      </c>
      <c r="D30" s="131"/>
      <c r="E30" s="320"/>
      <c r="F30" s="323">
        <f>April!F30+D30+E30</f>
        <v>0</v>
      </c>
      <c r="G30" s="20">
        <f t="shared" si="2"/>
        <v>0</v>
      </c>
      <c r="H30" s="163" t="e">
        <f t="shared" si="3"/>
        <v>#DIV/0!</v>
      </c>
    </row>
    <row r="31" spans="1:9">
      <c r="A31" s="159"/>
      <c r="B31" s="102" t="str">
        <f>Personnel!E11</f>
        <v>Define</v>
      </c>
      <c r="C31" s="18">
        <f>Personnel!E19</f>
        <v>0</v>
      </c>
      <c r="D31" s="132"/>
      <c r="E31" s="320"/>
      <c r="F31" s="323">
        <f>April!F31+D31+E31</f>
        <v>0</v>
      </c>
      <c r="G31" s="20">
        <f t="shared" si="2"/>
        <v>0</v>
      </c>
      <c r="H31" s="163" t="e">
        <f t="shared" si="3"/>
        <v>#DIV/0!</v>
      </c>
    </row>
    <row r="32" spans="1:9">
      <c r="A32" s="159"/>
      <c r="B32" s="102" t="str">
        <f>Personnel!F11</f>
        <v>Define</v>
      </c>
      <c r="C32" s="18">
        <f>Personnel!F19</f>
        <v>0</v>
      </c>
      <c r="D32" s="131"/>
      <c r="E32" s="320"/>
      <c r="F32" s="323">
        <f>April!F32+D32+E32</f>
        <v>0</v>
      </c>
      <c r="G32" s="20">
        <f t="shared" si="2"/>
        <v>0</v>
      </c>
      <c r="H32" s="163" t="e">
        <f t="shared" si="3"/>
        <v>#DIV/0!</v>
      </c>
    </row>
    <row r="33" spans="1:9">
      <c r="A33" s="159"/>
      <c r="B33" s="102" t="str">
        <f>Personnel!G11</f>
        <v>Define</v>
      </c>
      <c r="C33" s="18">
        <f>Personnel!G19</f>
        <v>0</v>
      </c>
      <c r="D33" s="132"/>
      <c r="E33" s="320"/>
      <c r="F33" s="323">
        <f>April!F33+D33+E33</f>
        <v>0</v>
      </c>
      <c r="G33" s="20">
        <f t="shared" si="2"/>
        <v>0</v>
      </c>
      <c r="H33" s="163" t="e">
        <f t="shared" si="3"/>
        <v>#DIV/0!</v>
      </c>
    </row>
    <row r="34" spans="1:9">
      <c r="A34" s="159"/>
      <c r="B34" s="102" t="str">
        <f>Personnel!H11</f>
        <v>Define</v>
      </c>
      <c r="C34" s="18">
        <f>Personnel!H19</f>
        <v>0</v>
      </c>
      <c r="D34" s="131"/>
      <c r="E34" s="320"/>
      <c r="F34" s="323">
        <f>April!F34+D34+E34</f>
        <v>0</v>
      </c>
      <c r="G34" s="20">
        <f t="shared" si="2"/>
        <v>0</v>
      </c>
      <c r="H34" s="163" t="e">
        <f t="shared" si="3"/>
        <v>#DIV/0!</v>
      </c>
    </row>
    <row r="35" spans="1:9">
      <c r="A35" s="159"/>
      <c r="B35" s="102" t="str">
        <f>Personnel!I11</f>
        <v>Define</v>
      </c>
      <c r="C35" s="18">
        <f>Personnel!I19</f>
        <v>0</v>
      </c>
      <c r="D35" s="131"/>
      <c r="E35" s="320"/>
      <c r="F35" s="323">
        <f>April!F35+D35+E35</f>
        <v>0</v>
      </c>
      <c r="G35" s="20">
        <f t="shared" si="2"/>
        <v>0</v>
      </c>
      <c r="H35" s="163" t="e">
        <f t="shared" si="3"/>
        <v>#DIV/0!</v>
      </c>
    </row>
    <row r="36" spans="1:9">
      <c r="A36" s="159"/>
      <c r="B36" s="102" t="str">
        <f>Personnel!J11</f>
        <v>Define</v>
      </c>
      <c r="C36" s="28">
        <f>Personnel!J19</f>
        <v>0</v>
      </c>
      <c r="D36" s="131"/>
      <c r="E36" s="320"/>
      <c r="F36" s="323">
        <f>April!F36+D36+E36</f>
        <v>0</v>
      </c>
      <c r="G36" s="20">
        <f t="shared" si="2"/>
        <v>0</v>
      </c>
      <c r="H36" s="163" t="e">
        <f t="shared" si="3"/>
        <v>#DIV/0!</v>
      </c>
    </row>
    <row r="37" spans="1:9">
      <c r="A37" s="159"/>
      <c r="B37" s="102" t="str">
        <f>Personnel!K11</f>
        <v>Define</v>
      </c>
      <c r="C37" s="18">
        <f>Personnel!K19</f>
        <v>0</v>
      </c>
      <c r="D37" s="132"/>
      <c r="E37" s="320"/>
      <c r="F37" s="323">
        <f>April!F37+D37+E37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126</v>
      </c>
      <c r="E41" s="319" t="s">
        <v>105</v>
      </c>
      <c r="F41" s="316" t="s">
        <v>76</v>
      </c>
      <c r="G41" s="121" t="s">
        <v>77</v>
      </c>
      <c r="H41" s="162" t="s">
        <v>78</v>
      </c>
    </row>
    <row r="42" spans="1:9" s="82" customFormat="1" ht="14.25">
      <c r="A42" s="167"/>
      <c r="B42" s="11" t="e">
        <f>'Line Item Budget'!#REF!</f>
        <v>#REF!</v>
      </c>
      <c r="C42" s="21" t="e">
        <f>'Line Item Budget'!#REF!</f>
        <v>#REF!</v>
      </c>
      <c r="D42" s="133"/>
      <c r="E42" s="330"/>
      <c r="F42" s="327">
        <f>April!F42+D42+E42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April!F43+D43+E43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April!F44+D44+E44</f>
        <v>0</v>
      </c>
      <c r="G44" s="86" t="e">
        <f t="shared" si="5"/>
        <v>#REF!</v>
      </c>
      <c r="H44" s="168" t="e">
        <f t="shared" si="4"/>
        <v>#REF!</v>
      </c>
    </row>
    <row r="45" spans="1:9" s="82" customFormat="1" ht="14.25">
      <c r="A45" s="167"/>
      <c r="B45" s="11" t="e">
        <f>'Line Item Budget'!#REF!</f>
        <v>#REF!</v>
      </c>
      <c r="C45" s="21" t="e">
        <f>'Line Item Budget'!#REF!</f>
        <v>#REF!</v>
      </c>
      <c r="D45" s="133"/>
      <c r="E45" s="330"/>
      <c r="F45" s="327">
        <f>April!F45+D45+E45</f>
        <v>0</v>
      </c>
      <c r="G45" s="86" t="e">
        <f t="shared" si="5"/>
        <v>#REF!</v>
      </c>
      <c r="H45" s="168" t="e">
        <f t="shared" si="4"/>
        <v>#REF!</v>
      </c>
    </row>
    <row r="46" spans="1:9" s="82" customFormat="1" ht="14.25">
      <c r="A46" s="167"/>
      <c r="B46" s="11" t="e">
        <f>'Line Item Budget'!#REF!</f>
        <v>#REF!</v>
      </c>
      <c r="C46" s="21" t="e">
        <f>'Line Item Budget'!#REF!</f>
        <v>#REF!</v>
      </c>
      <c r="D46" s="133"/>
      <c r="E46" s="330"/>
      <c r="F46" s="327">
        <f>April!F46+D46+E46</f>
        <v>0</v>
      </c>
      <c r="G46" s="86" t="e">
        <f t="shared" si="5"/>
        <v>#REF!</v>
      </c>
      <c r="H46" s="168" t="e">
        <f t="shared" si="4"/>
        <v>#REF!</v>
      </c>
    </row>
    <row r="47" spans="1:9" s="82" customFormat="1" ht="14.25">
      <c r="A47" s="167"/>
      <c r="B47" s="11" t="e">
        <f>'Line Item Budget'!#REF!</f>
        <v>#REF!</v>
      </c>
      <c r="C47" s="21" t="e">
        <f>'Line Item Budget'!#REF!</f>
        <v>#REF!</v>
      </c>
      <c r="D47" s="133"/>
      <c r="E47" s="330"/>
      <c r="F47" s="327">
        <f>April!F47+D47+E47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April!F49+D49+E49</f>
        <v>0</v>
      </c>
      <c r="G49" s="88" t="e">
        <f>C49-F49</f>
        <v>#REF!</v>
      </c>
      <c r="H49" s="168" t="e">
        <f>F49/C49</f>
        <v>#REF!</v>
      </c>
    </row>
    <row r="50" spans="1:9" s="82" customFormat="1" ht="14.25">
      <c r="A50" s="167"/>
      <c r="B50" s="12" t="e">
        <f>'Line Item Budget'!#REF!</f>
        <v>#REF!</v>
      </c>
      <c r="C50" s="51" t="e">
        <f>'Line Item Budget'!#REF!</f>
        <v>#REF!</v>
      </c>
      <c r="D50" s="133"/>
      <c r="E50" s="330"/>
      <c r="F50" s="333">
        <f>April!F50+D50+E50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April!F51+D51+E51</f>
        <v>0</v>
      </c>
      <c r="G51" s="88" t="e">
        <f t="shared" si="6"/>
        <v>#REF!</v>
      </c>
      <c r="H51" s="168" t="e">
        <f>F51/C51</f>
        <v>#REF!</v>
      </c>
    </row>
    <row r="52" spans="1:9" s="82" customFormat="1" ht="14.25">
      <c r="A52" s="167"/>
      <c r="B52" s="12" t="e">
        <f>'Line Item Budget'!#REF!</f>
        <v>#REF!</v>
      </c>
      <c r="C52" s="51" t="e">
        <f>'Line Item Budget'!#REF!</f>
        <v>#REF!</v>
      </c>
      <c r="D52" s="133"/>
      <c r="E52" s="330"/>
      <c r="F52" s="333">
        <f>April!F52+D52+E52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126</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April!F57+D57+E57</f>
        <v>0</v>
      </c>
      <c r="G57" s="86" t="e">
        <f>C57-F57</f>
        <v>#REF!</v>
      </c>
      <c r="H57" s="168" t="e">
        <f>F57/C57</f>
        <v>#REF!</v>
      </c>
    </row>
    <row r="58" spans="1:9" s="82" customFormat="1" ht="14.25">
      <c r="A58" s="167"/>
      <c r="B58" s="12" t="e">
        <f>'Line Item Budget'!#REF!</f>
        <v>#REF!</v>
      </c>
      <c r="C58" s="21" t="e">
        <f>'Line Item Budget'!#REF!</f>
        <v>#REF!</v>
      </c>
      <c r="D58" s="133"/>
      <c r="E58" s="330"/>
      <c r="F58" s="327">
        <f>April!F58+D58+E58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April!F59+D59+E59</f>
        <v>0</v>
      </c>
      <c r="G59" s="86" t="e">
        <f t="shared" si="7"/>
        <v>#REF!</v>
      </c>
      <c r="H59" s="168" t="e">
        <f t="shared" si="8"/>
        <v>#REF!</v>
      </c>
    </row>
    <row r="60" spans="1:9" s="82" customFormat="1" ht="14.25">
      <c r="A60" s="167"/>
      <c r="B60" s="12" t="e">
        <f>'Line Item Budget'!#REF!</f>
        <v>#REF!</v>
      </c>
      <c r="C60" s="21" t="e">
        <f>'Line Item Budget'!#REF!</f>
        <v>#REF!</v>
      </c>
      <c r="D60" s="133"/>
      <c r="E60" s="330"/>
      <c r="F60" s="327">
        <f>April!F60+D60+E60</f>
        <v>0</v>
      </c>
      <c r="G60" s="86" t="e">
        <f t="shared" si="7"/>
        <v>#REF!</v>
      </c>
      <c r="H60" s="168" t="e">
        <f t="shared" si="8"/>
        <v>#REF!</v>
      </c>
    </row>
    <row r="61" spans="1:9" s="82" customFormat="1" ht="14.25">
      <c r="A61" s="167"/>
      <c r="B61" s="12" t="e">
        <f>'Line Item Budget'!#REF!</f>
        <v>#REF!</v>
      </c>
      <c r="C61" s="21" t="e">
        <f>'Line Item Budget'!#REF!</f>
        <v>#REF!</v>
      </c>
      <c r="D61" s="133"/>
      <c r="E61" s="330"/>
      <c r="F61" s="327">
        <f>April!F61+D61+E61</f>
        <v>0</v>
      </c>
      <c r="G61" s="86" t="e">
        <f t="shared" si="7"/>
        <v>#REF!</v>
      </c>
      <c r="H61" s="168" t="e">
        <f t="shared" si="8"/>
        <v>#REF!</v>
      </c>
    </row>
    <row r="62" spans="1:9" s="82" customFormat="1" ht="14.25">
      <c r="A62" s="167"/>
      <c r="B62" s="12" t="e">
        <f>'Line Item Budget'!#REF!</f>
        <v>#REF!</v>
      </c>
      <c r="C62" s="21" t="e">
        <f>'Line Item Budget'!#REF!</f>
        <v>#REF!</v>
      </c>
      <c r="D62" s="133"/>
      <c r="E62" s="330"/>
      <c r="F62" s="327">
        <f>April!F62+D62+E62</f>
        <v>0</v>
      </c>
      <c r="G62" s="86" t="e">
        <f t="shared" si="7"/>
        <v>#REF!</v>
      </c>
      <c r="H62" s="168" t="e">
        <f t="shared" si="8"/>
        <v>#REF!</v>
      </c>
    </row>
    <row r="63" spans="1:9" s="82" customFormat="1" ht="14.25">
      <c r="A63" s="167"/>
      <c r="B63" s="12" t="e">
        <f>'Line Item Budget'!#REF!</f>
        <v>#REF!</v>
      </c>
      <c r="C63" s="21" t="e">
        <f>'Line Item Budget'!#REF!</f>
        <v>#REF!</v>
      </c>
      <c r="D63" s="133"/>
      <c r="E63" s="330"/>
      <c r="F63" s="327">
        <f>April!F63+D63+E63</f>
        <v>0</v>
      </c>
      <c r="G63" s="86" t="e">
        <f t="shared" si="7"/>
        <v>#REF!</v>
      </c>
      <c r="H63" s="168" t="e">
        <f t="shared" si="8"/>
        <v>#REF!</v>
      </c>
    </row>
    <row r="64" spans="1:9" s="82" customFormat="1" ht="14.25">
      <c r="A64" s="167"/>
      <c r="B64" s="12" t="e">
        <f>'Line Item Budget'!#REF!</f>
        <v>#REF!</v>
      </c>
      <c r="C64" s="21" t="e">
        <f>'Line Item Budget'!#REF!</f>
        <v>#REF!</v>
      </c>
      <c r="D64" s="133"/>
      <c r="E64" s="330"/>
      <c r="F64" s="327">
        <f>April!F64+D64+E64</f>
        <v>0</v>
      </c>
      <c r="G64" s="86" t="e">
        <f t="shared" si="7"/>
        <v>#REF!</v>
      </c>
      <c r="H64" s="168" t="e">
        <f t="shared" si="8"/>
        <v>#REF!</v>
      </c>
    </row>
    <row r="65" spans="1:9" s="82" customFormat="1" thickBot="1">
      <c r="A65" s="167"/>
      <c r="B65" s="44" t="e">
        <f>'Line Item Budget'!#REF!</f>
        <v>#REF!</v>
      </c>
      <c r="C65" s="21" t="e">
        <f>'Line Item Budget'!#REF!</f>
        <v>#REF!</v>
      </c>
      <c r="D65" s="134"/>
      <c r="E65" s="335"/>
      <c r="F65" s="327">
        <f>April!F65+D65+E65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April!F67+D67+E67</f>
        <v>0</v>
      </c>
      <c r="G67" s="88">
        <f>C67-F67</f>
        <v>0</v>
      </c>
      <c r="H67" s="174" t="e">
        <f>F67/C67</f>
        <v>#DIV/0!</v>
      </c>
    </row>
    <row r="68" spans="1:9" s="82" customFormat="1" ht="14.25">
      <c r="A68" s="167"/>
      <c r="B68" s="12" t="str">
        <f>'Line Item Budget'!A21</f>
        <v>Office supplies</v>
      </c>
      <c r="C68" s="51">
        <f>'Line Item Budget'!C21</f>
        <v>0</v>
      </c>
      <c r="D68" s="133"/>
      <c r="E68" s="330"/>
      <c r="F68" s="333">
        <f>April!F68+D68+E68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April!F69+D69+E69</f>
        <v>0</v>
      </c>
      <c r="G69" s="88" t="e">
        <f t="shared" si="9"/>
        <v>#REF!</v>
      </c>
      <c r="H69" s="168" t="e">
        <f>F69/C69</f>
        <v>#REF!</v>
      </c>
    </row>
    <row r="70" spans="1:9" s="82" customFormat="1" ht="14.25">
      <c r="A70" s="167"/>
      <c r="B70" s="12" t="e">
        <f>'Line Item Budget'!#REF!</f>
        <v>#REF!</v>
      </c>
      <c r="C70" s="51" t="e">
        <f>'Line Item Budget'!#REF!</f>
        <v>#REF!</v>
      </c>
      <c r="D70" s="133"/>
      <c r="E70" s="330"/>
      <c r="F70" s="333">
        <f>April!F70+D70+E70</f>
        <v>0</v>
      </c>
      <c r="G70" s="88" t="e">
        <f t="shared" si="9"/>
        <v>#REF!</v>
      </c>
      <c r="H70" s="168" t="e">
        <f>F70/C70</f>
        <v>#REF!</v>
      </c>
    </row>
    <row r="71" spans="1:9" s="82" customFormat="1" thickBot="1">
      <c r="A71" s="167"/>
      <c r="B71" s="44" t="str">
        <f>'Line Item Budget'!A22</f>
        <v>Other (define)</v>
      </c>
      <c r="C71" s="51">
        <f>'Line Item Budget'!C22</f>
        <v>0</v>
      </c>
      <c r="D71" s="134"/>
      <c r="E71" s="335"/>
      <c r="F71" s="333">
        <f>April!F71+D71+E71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April!F73+D73+E73</f>
        <v>0</v>
      </c>
      <c r="G73" s="88" t="e">
        <f>C73-F73</f>
        <v>#REF!</v>
      </c>
      <c r="H73" s="174" t="e">
        <f t="shared" si="8"/>
        <v>#REF!</v>
      </c>
    </row>
    <row r="74" spans="1:9" s="82" customFormat="1" ht="14.25">
      <c r="A74" s="167"/>
      <c r="B74" s="12" t="e">
        <f>'Line Item Budget'!#REF!</f>
        <v>#REF!</v>
      </c>
      <c r="C74" s="51" t="e">
        <f>'Line Item Budget'!#REF!</f>
        <v>#REF!</v>
      </c>
      <c r="D74" s="133"/>
      <c r="E74" s="330"/>
      <c r="F74" s="333">
        <f>April!F74+D74+E74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April!F75+D75+E75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April!F76+D76+E76</f>
        <v>0</v>
      </c>
      <c r="G76" s="88">
        <f t="shared" si="10"/>
        <v>0</v>
      </c>
      <c r="H76" s="168" t="e">
        <f t="shared" si="8"/>
        <v>#DIV/0!</v>
      </c>
    </row>
    <row r="77" spans="1:9" s="82" customFormat="1" ht="14.25">
      <c r="A77" s="167"/>
      <c r="B77" s="12" t="str">
        <f>'Line Item Budget'!A26</f>
        <v>Other (define)</v>
      </c>
      <c r="C77" s="51">
        <f>'Line Item Budget'!C26</f>
        <v>0</v>
      </c>
      <c r="D77" s="133"/>
      <c r="E77" s="330"/>
      <c r="F77" s="333">
        <f>April!F77+D77+E77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126</v>
      </c>
      <c r="E83" s="119" t="s">
        <v>105</v>
      </c>
      <c r="F83" s="120" t="s">
        <v>76</v>
      </c>
      <c r="G83" s="121" t="s">
        <v>77</v>
      </c>
      <c r="H83" s="162" t="s">
        <v>78</v>
      </c>
    </row>
    <row r="84" spans="1:9" s="82" customFormat="1" ht="14.25">
      <c r="A84" s="167"/>
      <c r="B84" s="55" t="str">
        <f>'Line Item Budget'!A29</f>
        <v>Define -</v>
      </c>
      <c r="C84" s="21">
        <f>'Line Item Budget'!C29</f>
        <v>0</v>
      </c>
      <c r="D84" s="133"/>
      <c r="E84" s="85"/>
      <c r="F84" s="86">
        <f>April!F84+D84+E84</f>
        <v>0</v>
      </c>
      <c r="G84" s="86">
        <f>C84-F84</f>
        <v>0</v>
      </c>
      <c r="H84" s="180" t="e">
        <f>F84/C84</f>
        <v>#DIV/0!</v>
      </c>
    </row>
    <row r="85" spans="1:9" s="82" customFormat="1" ht="14.25">
      <c r="A85" s="167"/>
      <c r="B85" s="30" t="str">
        <f>'Line Item Budget'!A30</f>
        <v>Define -</v>
      </c>
      <c r="C85" s="21">
        <f>'Line Item Budget'!C30</f>
        <v>0</v>
      </c>
      <c r="D85" s="133"/>
      <c r="E85" s="85"/>
      <c r="F85" s="86">
        <f>April!F85+D85+E85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April!F86+D86+E86</f>
        <v>0</v>
      </c>
      <c r="G86" s="86">
        <f t="shared" si="11"/>
        <v>0</v>
      </c>
      <c r="H86" s="180" t="e">
        <f t="shared" si="12"/>
        <v>#DIV/0!</v>
      </c>
    </row>
    <row r="87" spans="1:9" s="82" customFormat="1" ht="14.25">
      <c r="A87" s="167"/>
      <c r="B87" s="30" t="str">
        <f>'Line Item Budget'!A32</f>
        <v>Define -</v>
      </c>
      <c r="C87" s="21">
        <f>'Line Item Budget'!C32</f>
        <v>0</v>
      </c>
      <c r="D87" s="133"/>
      <c r="E87" s="85"/>
      <c r="F87" s="86">
        <f>April!F87+D87+E87</f>
        <v>0</v>
      </c>
      <c r="G87" s="86">
        <f t="shared" si="11"/>
        <v>0</v>
      </c>
      <c r="H87" s="180" t="e">
        <f t="shared" si="12"/>
        <v>#DIV/0!</v>
      </c>
    </row>
    <row r="88" spans="1:9" s="82" customFormat="1" ht="14.25">
      <c r="A88" s="167"/>
      <c r="B88" s="30" t="str">
        <f>'Line Item Budget'!A33</f>
        <v>Define -</v>
      </c>
      <c r="C88" s="21">
        <f>'Line Item Budget'!C33</f>
        <v>0</v>
      </c>
      <c r="D88" s="133"/>
      <c r="E88" s="85"/>
      <c r="F88" s="86">
        <f>April!F88+D88+E88</f>
        <v>0</v>
      </c>
      <c r="G88" s="86">
        <f t="shared" si="11"/>
        <v>0</v>
      </c>
      <c r="H88" s="180" t="e">
        <f t="shared" si="12"/>
        <v>#DIV/0!</v>
      </c>
    </row>
    <row r="89" spans="1:9" s="82" customFormat="1" ht="14.25">
      <c r="A89" s="167"/>
      <c r="B89" s="30" t="str">
        <f>'Line Item Budget'!A34</f>
        <v>Define -</v>
      </c>
      <c r="C89" s="21">
        <f>'Line Item Budget'!C34</f>
        <v>0</v>
      </c>
      <c r="D89" s="133"/>
      <c r="E89" s="85"/>
      <c r="F89" s="86">
        <f>April!F89+D89+E89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89" priority="47" operator="lessThan">
      <formula>0</formula>
    </cfRule>
  </conditionalFormatting>
  <conditionalFormatting sqref="G25:G26">
    <cfRule type="cellIs" dxfId="88" priority="46" operator="lessThan">
      <formula>0</formula>
    </cfRule>
  </conditionalFormatting>
  <conditionalFormatting sqref="G35:G38">
    <cfRule type="cellIs" dxfId="87" priority="45" operator="lessThan">
      <formula>0</formula>
    </cfRule>
  </conditionalFormatting>
  <conditionalFormatting sqref="G54">
    <cfRule type="cellIs" dxfId="86" priority="44" operator="lessThan">
      <formula>0</formula>
    </cfRule>
  </conditionalFormatting>
  <conditionalFormatting sqref="C11">
    <cfRule type="cellIs" dxfId="85" priority="19" operator="greaterThan">
      <formula>1</formula>
    </cfRule>
    <cfRule type="cellIs" dxfId="84" priority="23" operator="greaterThan">
      <formula>1</formula>
    </cfRule>
    <cfRule type="cellIs" dxfId="83" priority="43" operator="greaterThan">
      <formula>1</formula>
    </cfRule>
  </conditionalFormatting>
  <conditionalFormatting sqref="H14:H23 H73:H77 H49">
    <cfRule type="cellIs" dxfId="82" priority="42" operator="greaterThan">
      <formula>1</formula>
    </cfRule>
  </conditionalFormatting>
  <conditionalFormatting sqref="H28:H37">
    <cfRule type="cellIs" dxfId="81" priority="18" operator="greaterThan">
      <formula>1</formula>
    </cfRule>
    <cfRule type="cellIs" dxfId="80" priority="41" operator="greaterThan">
      <formula>1</formula>
    </cfRule>
  </conditionalFormatting>
  <conditionalFormatting sqref="H42:H52">
    <cfRule type="cellIs" dxfId="79" priority="17" operator="greaterThan">
      <formula>1</formula>
    </cfRule>
    <cfRule type="cellIs" dxfId="78" priority="22" operator="greaterThan">
      <formula>1</formula>
    </cfRule>
    <cfRule type="cellIs" dxfId="77" priority="29" operator="greaterThan">
      <formula>1</formula>
    </cfRule>
    <cfRule type="cellIs" dxfId="76" priority="39" operator="greaterThan">
      <formula>1</formula>
    </cfRule>
    <cfRule type="cellIs" dxfId="75" priority="40" operator="greaterThan">
      <formula>1</formula>
    </cfRule>
  </conditionalFormatting>
  <conditionalFormatting sqref="H57:H65">
    <cfRule type="cellIs" dxfId="74" priority="35" operator="greaterThan">
      <formula>1</formula>
    </cfRule>
    <cfRule type="cellIs" dxfId="73" priority="38" operator="greaterThan">
      <formula>1</formula>
    </cfRule>
  </conditionalFormatting>
  <conditionalFormatting sqref="H67:H71">
    <cfRule type="cellIs" dxfId="72" priority="33" operator="greaterThan">
      <formula>1</formula>
    </cfRule>
    <cfRule type="cellIs" dxfId="71" priority="34" operator="greaterThan">
      <formula>1</formula>
    </cfRule>
    <cfRule type="cellIs" dxfId="70" priority="37" operator="greaterThan">
      <formula>1</formula>
    </cfRule>
  </conditionalFormatting>
  <conditionalFormatting sqref="G35:G37">
    <cfRule type="cellIs" dxfId="69" priority="8" operator="lessThan">
      <formula>0</formula>
    </cfRule>
    <cfRule type="cellIs" dxfId="68" priority="10" operator="lessThan">
      <formula>0</formula>
    </cfRule>
    <cfRule type="cellIs" dxfId="67" priority="12" operator="lessThan">
      <formula>0</formula>
    </cfRule>
    <cfRule type="cellIs" dxfId="66" priority="13" operator="lessThan">
      <formula>0</formula>
    </cfRule>
    <cfRule type="cellIs" dxfId="65" priority="14" operator="lessThan">
      <formula>0</formula>
    </cfRule>
    <cfRule type="cellIs" dxfId="64" priority="32" operator="greaterThan">
      <formula>$C$28</formula>
    </cfRule>
  </conditionalFormatting>
  <conditionalFormatting sqref="G35:G37">
    <cfRule type="cellIs" dxfId="63" priority="31" operator="lessThan">
      <formula>0</formula>
    </cfRule>
  </conditionalFormatting>
  <conditionalFormatting sqref="G42:G52">
    <cfRule type="cellIs" dxfId="62" priority="28" operator="lessThan">
      <formula>0</formula>
    </cfRule>
    <cfRule type="cellIs" dxfId="61" priority="30" operator="lessThan">
      <formula>0</formula>
    </cfRule>
  </conditionalFormatting>
  <conditionalFormatting sqref="G57:G65">
    <cfRule type="cellIs" dxfId="60" priority="27" operator="lessThan">
      <formula>0</formula>
    </cfRule>
  </conditionalFormatting>
  <conditionalFormatting sqref="G67:G71">
    <cfRule type="cellIs" dxfId="59" priority="26" operator="lessThan">
      <formula>0</formula>
    </cfRule>
  </conditionalFormatting>
  <conditionalFormatting sqref="G84:G89">
    <cfRule type="cellIs" dxfId="58" priority="15" operator="lessThan">
      <formula>0</formula>
    </cfRule>
    <cfRule type="cellIs" dxfId="57" priority="20" operator="lessThan">
      <formula>0</formula>
    </cfRule>
    <cfRule type="cellIs" dxfId="56" priority="24" operator="lessThan">
      <formula>0</formula>
    </cfRule>
  </conditionalFormatting>
  <conditionalFormatting sqref="H84:H89">
    <cfRule type="cellIs" dxfId="55" priority="16" operator="greaterThan">
      <formula>1</formula>
    </cfRule>
    <cfRule type="cellIs" dxfId="54" priority="21" operator="greaterThan">
      <formula>1</formula>
    </cfRule>
  </conditionalFormatting>
  <conditionalFormatting sqref="G14:G23">
    <cfRule type="cellIs" dxfId="53" priority="9" operator="lessThan">
      <formula>0</formula>
    </cfRule>
    <cfRule type="cellIs" dxfId="52" priority="11" operator="lessThan">
      <formula>0</formula>
    </cfRule>
  </conditionalFormatting>
  <conditionalFormatting sqref="G28:G37">
    <cfRule type="cellIs" dxfId="51" priority="7" operator="lessThan">
      <formula>0</formula>
    </cfRule>
  </conditionalFormatting>
  <conditionalFormatting sqref="H50">
    <cfRule type="cellIs" dxfId="50" priority="6" operator="greaterThan">
      <formula>1</formula>
    </cfRule>
  </conditionalFormatting>
  <conditionalFormatting sqref="G50">
    <cfRule type="cellIs" dxfId="49" priority="5" operator="lessThan">
      <formula>0</formula>
    </cfRule>
  </conditionalFormatting>
  <conditionalFormatting sqref="H51">
    <cfRule type="cellIs" dxfId="48" priority="4" operator="greaterThan">
      <formula>1</formula>
    </cfRule>
  </conditionalFormatting>
  <conditionalFormatting sqref="G51">
    <cfRule type="cellIs" dxfId="47" priority="3" operator="lessThan">
      <formula>0</formula>
    </cfRule>
  </conditionalFormatting>
  <conditionalFormatting sqref="H52">
    <cfRule type="cellIs" dxfId="46" priority="2" operator="greaterThan">
      <formula>1</formula>
    </cfRule>
  </conditionalFormatting>
  <conditionalFormatting sqref="G52">
    <cfRule type="cellIs" dxfId="45" priority="1" operator="lessThan">
      <formula>0</formula>
    </cfRule>
  </conditionalFormatting>
  <pageMargins left="0.7" right="0.7" top="0.75" bottom="0.75" header="0.3" footer="0.3"/>
  <pageSetup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127</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ustomHeight="1">
      <c r="A13" s="475" t="s">
        <v>16</v>
      </c>
      <c r="B13" s="476"/>
      <c r="C13" s="118" t="s">
        <v>63</v>
      </c>
      <c r="D13" s="118" t="s">
        <v>75</v>
      </c>
      <c r="E13" s="319" t="s">
        <v>105</v>
      </c>
      <c r="F13" s="316" t="s">
        <v>76</v>
      </c>
      <c r="G13" s="121" t="s">
        <v>77</v>
      </c>
      <c r="H13" s="162" t="s">
        <v>78</v>
      </c>
    </row>
    <row r="14" spans="1:14">
      <c r="A14" s="159"/>
      <c r="B14" s="102" t="str">
        <f>Personnel!B11</f>
        <v>Define</v>
      </c>
      <c r="C14" s="103">
        <f>Personnel!B16</f>
        <v>0</v>
      </c>
      <c r="D14" s="129"/>
      <c r="E14" s="320"/>
      <c r="F14" s="317">
        <f>May!F14+D14+E14</f>
        <v>0</v>
      </c>
      <c r="G14" s="79">
        <f>C14-F14</f>
        <v>0</v>
      </c>
      <c r="H14" s="163" t="e">
        <f>F14/C14</f>
        <v>#DIV/0!</v>
      </c>
    </row>
    <row r="15" spans="1:14">
      <c r="A15" s="159"/>
      <c r="B15" s="104" t="str">
        <f>Personnel!C11</f>
        <v>Define</v>
      </c>
      <c r="C15" s="103">
        <f>Personnel!C16</f>
        <v>0</v>
      </c>
      <c r="D15" s="130"/>
      <c r="E15" s="320"/>
      <c r="F15" s="317">
        <f>May!F15+D15+E15</f>
        <v>0</v>
      </c>
      <c r="G15" s="79">
        <f t="shared" ref="G15:G23" si="0">C15-F15</f>
        <v>0</v>
      </c>
      <c r="H15" s="163" t="e">
        <f>F15/C15</f>
        <v>#DIV/0!</v>
      </c>
    </row>
    <row r="16" spans="1:14">
      <c r="A16" s="159"/>
      <c r="B16" s="102" t="str">
        <f>Personnel!D11</f>
        <v>Define</v>
      </c>
      <c r="C16" s="103">
        <f>Personnel!D16</f>
        <v>0</v>
      </c>
      <c r="D16" s="130"/>
      <c r="E16" s="320"/>
      <c r="F16" s="317">
        <f>May!F16+D16+E16</f>
        <v>0</v>
      </c>
      <c r="G16" s="79">
        <f t="shared" si="0"/>
        <v>0</v>
      </c>
      <c r="H16" s="163" t="e">
        <f>F16/C16</f>
        <v>#DIV/0!</v>
      </c>
    </row>
    <row r="17" spans="1:9">
      <c r="A17" s="159"/>
      <c r="B17" s="102" t="str">
        <f>Personnel!E11</f>
        <v>Define</v>
      </c>
      <c r="C17" s="103">
        <f>Personnel!E16</f>
        <v>0</v>
      </c>
      <c r="D17" s="130"/>
      <c r="E17" s="320"/>
      <c r="F17" s="317">
        <f>May!F17+D17+E17</f>
        <v>0</v>
      </c>
      <c r="G17" s="79">
        <f t="shared" si="0"/>
        <v>0</v>
      </c>
      <c r="H17" s="163" t="e">
        <f t="shared" ref="H17:H23" si="1">F17/C17</f>
        <v>#DIV/0!</v>
      </c>
    </row>
    <row r="18" spans="1:9">
      <c r="A18" s="159"/>
      <c r="B18" s="102" t="str">
        <f>Personnel!F11</f>
        <v>Define</v>
      </c>
      <c r="C18" s="103">
        <f>Personnel!F16</f>
        <v>0</v>
      </c>
      <c r="D18" s="130"/>
      <c r="E18" s="320"/>
      <c r="F18" s="317">
        <f>May!F18+D18+E18</f>
        <v>0</v>
      </c>
      <c r="G18" s="79">
        <f t="shared" si="0"/>
        <v>0</v>
      </c>
      <c r="H18" s="163" t="e">
        <f t="shared" si="1"/>
        <v>#DIV/0!</v>
      </c>
    </row>
    <row r="19" spans="1:9">
      <c r="A19" s="159"/>
      <c r="B19" s="102" t="str">
        <f>Personnel!G11</f>
        <v>Define</v>
      </c>
      <c r="C19" s="103">
        <f>Personnel!G16</f>
        <v>0</v>
      </c>
      <c r="D19" s="130"/>
      <c r="E19" s="320"/>
      <c r="F19" s="317">
        <f>May!F19+D19+E19</f>
        <v>0</v>
      </c>
      <c r="G19" s="79">
        <f t="shared" si="0"/>
        <v>0</v>
      </c>
      <c r="H19" s="163" t="e">
        <f t="shared" si="1"/>
        <v>#DIV/0!</v>
      </c>
    </row>
    <row r="20" spans="1:9">
      <c r="A20" s="159"/>
      <c r="B20" s="102" t="str">
        <f>Personnel!H11</f>
        <v>Define</v>
      </c>
      <c r="C20" s="103">
        <f>Personnel!H16</f>
        <v>0</v>
      </c>
      <c r="D20" s="130"/>
      <c r="E20" s="320"/>
      <c r="F20" s="317">
        <f>May!F20+D20+E20</f>
        <v>0</v>
      </c>
      <c r="G20" s="79">
        <f t="shared" si="0"/>
        <v>0</v>
      </c>
      <c r="H20" s="163" t="e">
        <f t="shared" si="1"/>
        <v>#DIV/0!</v>
      </c>
    </row>
    <row r="21" spans="1:9">
      <c r="A21" s="159"/>
      <c r="B21" s="102" t="str">
        <f>Personnel!I11</f>
        <v>Define</v>
      </c>
      <c r="C21" s="103">
        <f>Personnel!I16</f>
        <v>0</v>
      </c>
      <c r="D21" s="130"/>
      <c r="E21" s="320"/>
      <c r="F21" s="317">
        <f>May!F21+D21+E21</f>
        <v>0</v>
      </c>
      <c r="G21" s="79">
        <f t="shared" si="0"/>
        <v>0</v>
      </c>
      <c r="H21" s="163" t="e">
        <f t="shared" si="1"/>
        <v>#DIV/0!</v>
      </c>
    </row>
    <row r="22" spans="1:9">
      <c r="A22" s="159"/>
      <c r="B22" s="102" t="str">
        <f>Personnel!J11</f>
        <v>Define</v>
      </c>
      <c r="C22" s="103">
        <f>Personnel!J16</f>
        <v>0</v>
      </c>
      <c r="D22" s="130"/>
      <c r="E22" s="320"/>
      <c r="F22" s="317">
        <f>May!F22+D22+E22</f>
        <v>0</v>
      </c>
      <c r="G22" s="79">
        <f t="shared" si="0"/>
        <v>0</v>
      </c>
      <c r="H22" s="163" t="e">
        <f t="shared" si="1"/>
        <v>#DIV/0!</v>
      </c>
      <c r="I22" s="97"/>
    </row>
    <row r="23" spans="1:9">
      <c r="A23" s="159"/>
      <c r="B23" s="102" t="str">
        <f>Personnel!K11</f>
        <v>Define</v>
      </c>
      <c r="C23" s="103">
        <f>Personnel!K16</f>
        <v>0</v>
      </c>
      <c r="D23" s="130"/>
      <c r="E23" s="320"/>
      <c r="F23" s="317">
        <f>May!F23+D23+E23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ustomHeight="1">
      <c r="A27" s="475" t="s">
        <v>108</v>
      </c>
      <c r="B27" s="476"/>
      <c r="C27" s="118" t="s">
        <v>63</v>
      </c>
      <c r="D27" s="118" t="s">
        <v>75</v>
      </c>
      <c r="E27" s="319" t="s">
        <v>105</v>
      </c>
      <c r="F27" s="316" t="s">
        <v>76</v>
      </c>
      <c r="G27" s="121" t="s">
        <v>77</v>
      </c>
      <c r="H27" s="162" t="s">
        <v>78</v>
      </c>
    </row>
    <row r="28" spans="1:9">
      <c r="A28" s="159"/>
      <c r="B28" s="102" t="str">
        <f>Personnel!B11</f>
        <v>Define</v>
      </c>
      <c r="C28" s="18">
        <f>Personnel!B19</f>
        <v>0</v>
      </c>
      <c r="D28" s="131"/>
      <c r="E28" s="320"/>
      <c r="F28" s="323">
        <f>May!F28+D28+E28</f>
        <v>0</v>
      </c>
      <c r="G28" s="20">
        <f>C28-F28</f>
        <v>0</v>
      </c>
      <c r="H28" s="163" t="e">
        <f>F28/C28</f>
        <v>#DIV/0!</v>
      </c>
    </row>
    <row r="29" spans="1:9">
      <c r="A29" s="159"/>
      <c r="B29" s="102" t="str">
        <f>Personnel!C11</f>
        <v>Define</v>
      </c>
      <c r="C29" s="18">
        <f>Personnel!C19</f>
        <v>0</v>
      </c>
      <c r="D29" s="132"/>
      <c r="E29" s="320"/>
      <c r="F29" s="323">
        <f>May!F29+D29+E29</f>
        <v>0</v>
      </c>
      <c r="G29" s="20">
        <f t="shared" ref="G29:G37" si="2">C29-F29</f>
        <v>0</v>
      </c>
      <c r="H29" s="163" t="e">
        <f t="shared" ref="H29:H37" si="3">F29/C29</f>
        <v>#DIV/0!</v>
      </c>
    </row>
    <row r="30" spans="1:9">
      <c r="A30" s="159"/>
      <c r="B30" s="102" t="str">
        <f>Personnel!D11</f>
        <v>Define</v>
      </c>
      <c r="C30" s="18">
        <f>Personnel!D19</f>
        <v>0</v>
      </c>
      <c r="D30" s="131"/>
      <c r="E30" s="320"/>
      <c r="F30" s="323">
        <f>May!F30+D30+E30</f>
        <v>0</v>
      </c>
      <c r="G30" s="20">
        <f t="shared" si="2"/>
        <v>0</v>
      </c>
      <c r="H30" s="163" t="e">
        <f t="shared" si="3"/>
        <v>#DIV/0!</v>
      </c>
    </row>
    <row r="31" spans="1:9">
      <c r="A31" s="159"/>
      <c r="B31" s="102" t="str">
        <f>Personnel!E11</f>
        <v>Define</v>
      </c>
      <c r="C31" s="18">
        <f>Personnel!E19</f>
        <v>0</v>
      </c>
      <c r="D31" s="132"/>
      <c r="E31" s="320"/>
      <c r="F31" s="323">
        <f>May!F31+D31+E31</f>
        <v>0</v>
      </c>
      <c r="G31" s="20">
        <f t="shared" si="2"/>
        <v>0</v>
      </c>
      <c r="H31" s="163" t="e">
        <f t="shared" si="3"/>
        <v>#DIV/0!</v>
      </c>
    </row>
    <row r="32" spans="1:9">
      <c r="A32" s="159"/>
      <c r="B32" s="102" t="str">
        <f>Personnel!F11</f>
        <v>Define</v>
      </c>
      <c r="C32" s="18">
        <f>Personnel!F19</f>
        <v>0</v>
      </c>
      <c r="D32" s="131"/>
      <c r="E32" s="320"/>
      <c r="F32" s="323">
        <f>May!F32+D32+E32</f>
        <v>0</v>
      </c>
      <c r="G32" s="20">
        <f t="shared" si="2"/>
        <v>0</v>
      </c>
      <c r="H32" s="163" t="e">
        <f t="shared" si="3"/>
        <v>#DIV/0!</v>
      </c>
    </row>
    <row r="33" spans="1:9">
      <c r="A33" s="159"/>
      <c r="B33" s="102" t="str">
        <f>Personnel!G11</f>
        <v>Define</v>
      </c>
      <c r="C33" s="18">
        <f>Personnel!G19</f>
        <v>0</v>
      </c>
      <c r="D33" s="132"/>
      <c r="E33" s="320"/>
      <c r="F33" s="323">
        <f>May!F33+D33+E33</f>
        <v>0</v>
      </c>
      <c r="G33" s="20">
        <f t="shared" si="2"/>
        <v>0</v>
      </c>
      <c r="H33" s="163" t="e">
        <f t="shared" si="3"/>
        <v>#DIV/0!</v>
      </c>
    </row>
    <row r="34" spans="1:9">
      <c r="A34" s="159"/>
      <c r="B34" s="102" t="str">
        <f>Personnel!H11</f>
        <v>Define</v>
      </c>
      <c r="C34" s="18">
        <f>Personnel!H19</f>
        <v>0</v>
      </c>
      <c r="D34" s="131"/>
      <c r="E34" s="320"/>
      <c r="F34" s="323">
        <f>May!F34+D34+E34</f>
        <v>0</v>
      </c>
      <c r="G34" s="20">
        <f t="shared" si="2"/>
        <v>0</v>
      </c>
      <c r="H34" s="163" t="e">
        <f t="shared" si="3"/>
        <v>#DIV/0!</v>
      </c>
    </row>
    <row r="35" spans="1:9">
      <c r="A35" s="159"/>
      <c r="B35" s="102" t="str">
        <f>Personnel!I11</f>
        <v>Define</v>
      </c>
      <c r="C35" s="18">
        <f>Personnel!I19</f>
        <v>0</v>
      </c>
      <c r="D35" s="131"/>
      <c r="E35" s="320"/>
      <c r="F35" s="323">
        <f>May!F35+D35+E35</f>
        <v>0</v>
      </c>
      <c r="G35" s="20">
        <f t="shared" si="2"/>
        <v>0</v>
      </c>
      <c r="H35" s="163" t="e">
        <f t="shared" si="3"/>
        <v>#DIV/0!</v>
      </c>
    </row>
    <row r="36" spans="1:9">
      <c r="A36" s="159"/>
      <c r="B36" s="102" t="str">
        <f>Personnel!J11</f>
        <v>Define</v>
      </c>
      <c r="C36" s="28">
        <f>Personnel!J19</f>
        <v>0</v>
      </c>
      <c r="D36" s="131"/>
      <c r="E36" s="320"/>
      <c r="F36" s="323">
        <f>May!F36+D36+E36</f>
        <v>0</v>
      </c>
      <c r="G36" s="20">
        <f t="shared" si="2"/>
        <v>0</v>
      </c>
      <c r="H36" s="163" t="e">
        <f t="shared" si="3"/>
        <v>#DIV/0!</v>
      </c>
    </row>
    <row r="37" spans="1:9">
      <c r="A37" s="159"/>
      <c r="B37" s="102" t="str">
        <f>Personnel!K11</f>
        <v>Define</v>
      </c>
      <c r="C37" s="18">
        <f>Personnel!K19</f>
        <v>0</v>
      </c>
      <c r="D37" s="132"/>
      <c r="E37" s="320"/>
      <c r="F37" s="323">
        <f>May!F37+D37+E37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ustomHeight="1">
      <c r="A41" s="473" t="s">
        <v>82</v>
      </c>
      <c r="B41" s="474"/>
      <c r="C41" s="118" t="s">
        <v>63</v>
      </c>
      <c r="D41" s="118" t="s">
        <v>75</v>
      </c>
      <c r="E41" s="319" t="s">
        <v>105</v>
      </c>
      <c r="F41" s="316" t="s">
        <v>76</v>
      </c>
      <c r="G41" s="121" t="s">
        <v>77</v>
      </c>
      <c r="H41" s="162" t="s">
        <v>78</v>
      </c>
    </row>
    <row r="42" spans="1:9" s="82" customFormat="1" ht="14.25">
      <c r="A42" s="167"/>
      <c r="B42" s="11" t="e">
        <f>'Line Item Budget'!#REF!</f>
        <v>#REF!</v>
      </c>
      <c r="C42" s="21" t="e">
        <f>'Line Item Budget'!#REF!</f>
        <v>#REF!</v>
      </c>
      <c r="D42" s="133"/>
      <c r="E42" s="330"/>
      <c r="F42" s="327">
        <f>May!F42+D42+E42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May!F43+D43+E43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May!F44+D44+E44</f>
        <v>0</v>
      </c>
      <c r="G44" s="86" t="e">
        <f t="shared" si="5"/>
        <v>#REF!</v>
      </c>
      <c r="H44" s="168" t="e">
        <f t="shared" si="4"/>
        <v>#REF!</v>
      </c>
    </row>
    <row r="45" spans="1:9" s="82" customFormat="1" ht="14.25">
      <c r="A45" s="167"/>
      <c r="B45" s="11" t="e">
        <f>'Line Item Budget'!#REF!</f>
        <v>#REF!</v>
      </c>
      <c r="C45" s="21" t="e">
        <f>'Line Item Budget'!#REF!</f>
        <v>#REF!</v>
      </c>
      <c r="D45" s="133"/>
      <c r="E45" s="330"/>
      <c r="F45" s="327">
        <f>May!F45+D45+E45</f>
        <v>0</v>
      </c>
      <c r="G45" s="86" t="e">
        <f t="shared" si="5"/>
        <v>#REF!</v>
      </c>
      <c r="H45" s="168" t="e">
        <f t="shared" si="4"/>
        <v>#REF!</v>
      </c>
    </row>
    <row r="46" spans="1:9" s="82" customFormat="1" ht="14.25">
      <c r="A46" s="167"/>
      <c r="B46" s="11" t="e">
        <f>'Line Item Budget'!#REF!</f>
        <v>#REF!</v>
      </c>
      <c r="C46" s="21" t="e">
        <f>'Line Item Budget'!#REF!</f>
        <v>#REF!</v>
      </c>
      <c r="D46" s="133"/>
      <c r="E46" s="330"/>
      <c r="F46" s="327">
        <f>May!F46+D46+E46</f>
        <v>0</v>
      </c>
      <c r="G46" s="86" t="e">
        <f t="shared" si="5"/>
        <v>#REF!</v>
      </c>
      <c r="H46" s="168" t="e">
        <f t="shared" si="4"/>
        <v>#REF!</v>
      </c>
    </row>
    <row r="47" spans="1:9" s="82" customFormat="1" ht="14.25">
      <c r="A47" s="167"/>
      <c r="B47" s="11" t="e">
        <f>'Line Item Budget'!#REF!</f>
        <v>#REF!</v>
      </c>
      <c r="C47" s="21" t="e">
        <f>'Line Item Budget'!#REF!</f>
        <v>#REF!</v>
      </c>
      <c r="D47" s="133"/>
      <c r="E47" s="330"/>
      <c r="F47" s="327">
        <f>May!F47+D47+E47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May!F49+D49+E49</f>
        <v>0</v>
      </c>
      <c r="G49" s="88" t="e">
        <f>C49-F49</f>
        <v>#REF!</v>
      </c>
      <c r="H49" s="168" t="e">
        <f>F49/C49</f>
        <v>#REF!</v>
      </c>
    </row>
    <row r="50" spans="1:9" s="82" customFormat="1" ht="14.25">
      <c r="A50" s="167"/>
      <c r="B50" s="12" t="e">
        <f>'Line Item Budget'!#REF!</f>
        <v>#REF!</v>
      </c>
      <c r="C50" s="51" t="e">
        <f>'Line Item Budget'!#REF!</f>
        <v>#REF!</v>
      </c>
      <c r="D50" s="133"/>
      <c r="E50" s="330"/>
      <c r="F50" s="333">
        <f>May!F50+D50+E50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May!F51+D51+E51</f>
        <v>0</v>
      </c>
      <c r="G51" s="88" t="e">
        <f t="shared" si="6"/>
        <v>#REF!</v>
      </c>
      <c r="H51" s="168" t="e">
        <f>F51/C51</f>
        <v>#REF!</v>
      </c>
    </row>
    <row r="52" spans="1:9" s="82" customFormat="1" ht="14.25">
      <c r="A52" s="167"/>
      <c r="B52" s="12" t="e">
        <f>'Line Item Budget'!#REF!</f>
        <v>#REF!</v>
      </c>
      <c r="C52" s="51" t="e">
        <f>'Line Item Budget'!#REF!</f>
        <v>#REF!</v>
      </c>
      <c r="D52" s="133"/>
      <c r="E52" s="330"/>
      <c r="F52" s="333">
        <f>May!F52+D52+E52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75</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May!F57+D57+E57</f>
        <v>0</v>
      </c>
      <c r="G57" s="86" t="e">
        <f>C57-F57</f>
        <v>#REF!</v>
      </c>
      <c r="H57" s="168" t="e">
        <f>F57/C57</f>
        <v>#REF!</v>
      </c>
    </row>
    <row r="58" spans="1:9" s="82" customFormat="1" ht="14.25">
      <c r="A58" s="167"/>
      <c r="B58" s="12" t="e">
        <f>'Line Item Budget'!#REF!</f>
        <v>#REF!</v>
      </c>
      <c r="C58" s="21" t="e">
        <f>'Line Item Budget'!#REF!</f>
        <v>#REF!</v>
      </c>
      <c r="D58" s="133"/>
      <c r="E58" s="330"/>
      <c r="F58" s="327">
        <f>May!F58+D58+E58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May!F59+D59+E59</f>
        <v>0</v>
      </c>
      <c r="G59" s="86" t="e">
        <f t="shared" si="7"/>
        <v>#REF!</v>
      </c>
      <c r="H59" s="168" t="e">
        <f t="shared" si="8"/>
        <v>#REF!</v>
      </c>
    </row>
    <row r="60" spans="1:9" s="82" customFormat="1" ht="14.25">
      <c r="A60" s="167"/>
      <c r="B60" s="12" t="e">
        <f>'Line Item Budget'!#REF!</f>
        <v>#REF!</v>
      </c>
      <c r="C60" s="21" t="e">
        <f>'Line Item Budget'!#REF!</f>
        <v>#REF!</v>
      </c>
      <c r="D60" s="133"/>
      <c r="E60" s="330"/>
      <c r="F60" s="327">
        <f>May!F60+D60+E60</f>
        <v>0</v>
      </c>
      <c r="G60" s="86" t="e">
        <f t="shared" si="7"/>
        <v>#REF!</v>
      </c>
      <c r="H60" s="168" t="e">
        <f t="shared" si="8"/>
        <v>#REF!</v>
      </c>
    </row>
    <row r="61" spans="1:9" s="82" customFormat="1" ht="14.25">
      <c r="A61" s="167"/>
      <c r="B61" s="12" t="e">
        <f>'Line Item Budget'!#REF!</f>
        <v>#REF!</v>
      </c>
      <c r="C61" s="21" t="e">
        <f>'Line Item Budget'!#REF!</f>
        <v>#REF!</v>
      </c>
      <c r="D61" s="133"/>
      <c r="E61" s="330"/>
      <c r="F61" s="327">
        <f>May!F61+D61+E61</f>
        <v>0</v>
      </c>
      <c r="G61" s="86" t="e">
        <f t="shared" si="7"/>
        <v>#REF!</v>
      </c>
      <c r="H61" s="168" t="e">
        <f t="shared" si="8"/>
        <v>#REF!</v>
      </c>
    </row>
    <row r="62" spans="1:9" s="82" customFormat="1" ht="14.25">
      <c r="A62" s="167"/>
      <c r="B62" s="12" t="e">
        <f>'Line Item Budget'!#REF!</f>
        <v>#REF!</v>
      </c>
      <c r="C62" s="21" t="e">
        <f>'Line Item Budget'!#REF!</f>
        <v>#REF!</v>
      </c>
      <c r="D62" s="133"/>
      <c r="E62" s="330"/>
      <c r="F62" s="327">
        <f>May!F62+D62+E62</f>
        <v>0</v>
      </c>
      <c r="G62" s="86" t="e">
        <f t="shared" si="7"/>
        <v>#REF!</v>
      </c>
      <c r="H62" s="168" t="e">
        <f t="shared" si="8"/>
        <v>#REF!</v>
      </c>
    </row>
    <row r="63" spans="1:9" s="82" customFormat="1" ht="14.25">
      <c r="A63" s="167"/>
      <c r="B63" s="12" t="e">
        <f>'Line Item Budget'!#REF!</f>
        <v>#REF!</v>
      </c>
      <c r="C63" s="21" t="e">
        <f>'Line Item Budget'!#REF!</f>
        <v>#REF!</v>
      </c>
      <c r="D63" s="133"/>
      <c r="E63" s="330"/>
      <c r="F63" s="327">
        <f>May!F63+D63+E63</f>
        <v>0</v>
      </c>
      <c r="G63" s="86" t="e">
        <f t="shared" si="7"/>
        <v>#REF!</v>
      </c>
      <c r="H63" s="168" t="e">
        <f t="shared" si="8"/>
        <v>#REF!</v>
      </c>
    </row>
    <row r="64" spans="1:9" s="82" customFormat="1" ht="14.25">
      <c r="A64" s="167"/>
      <c r="B64" s="12" t="e">
        <f>'Line Item Budget'!#REF!</f>
        <v>#REF!</v>
      </c>
      <c r="C64" s="21" t="e">
        <f>'Line Item Budget'!#REF!</f>
        <v>#REF!</v>
      </c>
      <c r="D64" s="133"/>
      <c r="E64" s="330"/>
      <c r="F64" s="327">
        <f>May!F64+D64+E64</f>
        <v>0</v>
      </c>
      <c r="G64" s="86" t="e">
        <f t="shared" si="7"/>
        <v>#REF!</v>
      </c>
      <c r="H64" s="168" t="e">
        <f t="shared" si="8"/>
        <v>#REF!</v>
      </c>
    </row>
    <row r="65" spans="1:9" s="82" customFormat="1" thickBot="1">
      <c r="A65" s="167"/>
      <c r="B65" s="44" t="e">
        <f>'Line Item Budget'!#REF!</f>
        <v>#REF!</v>
      </c>
      <c r="C65" s="21" t="e">
        <f>'Line Item Budget'!#REF!</f>
        <v>#REF!</v>
      </c>
      <c r="D65" s="134"/>
      <c r="E65" s="335"/>
      <c r="F65" s="327">
        <f>May!F65+D65+E65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May!F67+D67+E67</f>
        <v>0</v>
      </c>
      <c r="G67" s="88">
        <f>C67-F67</f>
        <v>0</v>
      </c>
      <c r="H67" s="174" t="e">
        <f>F67/C67</f>
        <v>#DIV/0!</v>
      </c>
    </row>
    <row r="68" spans="1:9" s="82" customFormat="1" ht="14.25">
      <c r="A68" s="167"/>
      <c r="B68" s="12" t="str">
        <f>'Line Item Budget'!A21</f>
        <v>Office supplies</v>
      </c>
      <c r="C68" s="51">
        <f>'Line Item Budget'!C21</f>
        <v>0</v>
      </c>
      <c r="D68" s="133"/>
      <c r="E68" s="330"/>
      <c r="F68" s="333">
        <f>May!F68+D68+E68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May!F69+D69+E69</f>
        <v>0</v>
      </c>
      <c r="G69" s="88" t="e">
        <f t="shared" si="9"/>
        <v>#REF!</v>
      </c>
      <c r="H69" s="168" t="e">
        <f>F69/C69</f>
        <v>#REF!</v>
      </c>
    </row>
    <row r="70" spans="1:9" s="82" customFormat="1" ht="14.25">
      <c r="A70" s="167"/>
      <c r="B70" s="12" t="e">
        <f>'Line Item Budget'!#REF!</f>
        <v>#REF!</v>
      </c>
      <c r="C70" s="51" t="e">
        <f>'Line Item Budget'!#REF!</f>
        <v>#REF!</v>
      </c>
      <c r="D70" s="133"/>
      <c r="E70" s="330"/>
      <c r="F70" s="333">
        <f>May!F70+D70+E70</f>
        <v>0</v>
      </c>
      <c r="G70" s="88" t="e">
        <f t="shared" si="9"/>
        <v>#REF!</v>
      </c>
      <c r="H70" s="168" t="e">
        <f>F70/C70</f>
        <v>#REF!</v>
      </c>
    </row>
    <row r="71" spans="1:9" s="82" customFormat="1" thickBot="1">
      <c r="A71" s="167"/>
      <c r="B71" s="44" t="str">
        <f>'Line Item Budget'!A22</f>
        <v>Other (define)</v>
      </c>
      <c r="C71" s="51">
        <f>'Line Item Budget'!C22</f>
        <v>0</v>
      </c>
      <c r="D71" s="134"/>
      <c r="E71" s="335"/>
      <c r="F71" s="333">
        <f>May!F71+D71+E71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May!F73+D73+E73</f>
        <v>0</v>
      </c>
      <c r="G73" s="88" t="e">
        <f>C73-F73</f>
        <v>#REF!</v>
      </c>
      <c r="H73" s="174" t="e">
        <f t="shared" si="8"/>
        <v>#REF!</v>
      </c>
    </row>
    <row r="74" spans="1:9" s="82" customFormat="1" ht="14.25">
      <c r="A74" s="167"/>
      <c r="B74" s="12" t="e">
        <f>'Line Item Budget'!#REF!</f>
        <v>#REF!</v>
      </c>
      <c r="C74" s="51" t="e">
        <f>'Line Item Budget'!#REF!</f>
        <v>#REF!</v>
      </c>
      <c r="D74" s="133"/>
      <c r="E74" s="330"/>
      <c r="F74" s="333">
        <f>May!F74+D74+E74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May!F75+D75+E75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May!F76+D76+E76</f>
        <v>0</v>
      </c>
      <c r="G76" s="88">
        <f t="shared" si="10"/>
        <v>0</v>
      </c>
      <c r="H76" s="168" t="e">
        <f t="shared" si="8"/>
        <v>#DIV/0!</v>
      </c>
    </row>
    <row r="77" spans="1:9" s="82" customFormat="1" ht="14.25">
      <c r="A77" s="167"/>
      <c r="B77" s="12" t="str">
        <f>'Line Item Budget'!A26</f>
        <v>Other (define)</v>
      </c>
      <c r="C77" s="51">
        <f>'Line Item Budget'!C26</f>
        <v>0</v>
      </c>
      <c r="D77" s="133"/>
      <c r="E77" s="330"/>
      <c r="F77" s="333">
        <f>May!F77+D77+E77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75</v>
      </c>
      <c r="E83" s="119" t="s">
        <v>105</v>
      </c>
      <c r="F83" s="120" t="s">
        <v>76</v>
      </c>
      <c r="G83" s="121" t="s">
        <v>77</v>
      </c>
      <c r="H83" s="162" t="s">
        <v>78</v>
      </c>
    </row>
    <row r="84" spans="1:9" s="82" customFormat="1" ht="14.25">
      <c r="A84" s="167"/>
      <c r="B84" s="55" t="str">
        <f>'Line Item Budget'!A29</f>
        <v>Define -</v>
      </c>
      <c r="C84" s="21">
        <f>'Line Item Budget'!C29</f>
        <v>0</v>
      </c>
      <c r="D84" s="133"/>
      <c r="E84" s="85"/>
      <c r="F84" s="86">
        <f>May!F84+D84+E84</f>
        <v>0</v>
      </c>
      <c r="G84" s="86">
        <f>C84-F84</f>
        <v>0</v>
      </c>
      <c r="H84" s="180" t="e">
        <f>F84/C84</f>
        <v>#DIV/0!</v>
      </c>
    </row>
    <row r="85" spans="1:9" s="82" customFormat="1" ht="14.25">
      <c r="A85" s="167"/>
      <c r="B85" s="30" t="str">
        <f>'Line Item Budget'!A30</f>
        <v>Define -</v>
      </c>
      <c r="C85" s="21">
        <f>'Line Item Budget'!C30</f>
        <v>0</v>
      </c>
      <c r="D85" s="133"/>
      <c r="E85" s="85"/>
      <c r="F85" s="86">
        <f>May!F85+D85+E85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85"/>
      <c r="F86" s="86">
        <f>May!F86+D86+E86</f>
        <v>0</v>
      </c>
      <c r="G86" s="86">
        <f t="shared" si="11"/>
        <v>0</v>
      </c>
      <c r="H86" s="180" t="e">
        <f t="shared" si="12"/>
        <v>#DIV/0!</v>
      </c>
    </row>
    <row r="87" spans="1:9" s="82" customFormat="1" ht="14.25">
      <c r="A87" s="167"/>
      <c r="B87" s="30" t="str">
        <f>'Line Item Budget'!A32</f>
        <v>Define -</v>
      </c>
      <c r="C87" s="21">
        <f>'Line Item Budget'!C32</f>
        <v>0</v>
      </c>
      <c r="D87" s="133"/>
      <c r="E87" s="85"/>
      <c r="F87" s="86">
        <f>May!F87+D87+E87</f>
        <v>0</v>
      </c>
      <c r="G87" s="86">
        <f t="shared" si="11"/>
        <v>0</v>
      </c>
      <c r="H87" s="180" t="e">
        <f t="shared" si="12"/>
        <v>#DIV/0!</v>
      </c>
    </row>
    <row r="88" spans="1:9" s="82" customFormat="1" ht="14.25">
      <c r="A88" s="167"/>
      <c r="B88" s="30" t="str">
        <f>'Line Item Budget'!A33</f>
        <v>Define -</v>
      </c>
      <c r="C88" s="21">
        <f>'Line Item Budget'!C33</f>
        <v>0</v>
      </c>
      <c r="D88" s="133"/>
      <c r="E88" s="85"/>
      <c r="F88" s="86">
        <f>May!F88+D88+E88</f>
        <v>0</v>
      </c>
      <c r="G88" s="86">
        <f t="shared" si="11"/>
        <v>0</v>
      </c>
      <c r="H88" s="180" t="e">
        <f t="shared" si="12"/>
        <v>#DIV/0!</v>
      </c>
    </row>
    <row r="89" spans="1:9" s="82" customFormat="1" ht="14.25">
      <c r="A89" s="167"/>
      <c r="B89" s="30" t="str">
        <f>'Line Item Budget'!A34</f>
        <v>Define -</v>
      </c>
      <c r="C89" s="21">
        <f>'Line Item Budget'!C34</f>
        <v>0</v>
      </c>
      <c r="D89" s="133"/>
      <c r="E89" s="85"/>
      <c r="F89" s="86">
        <f>May!F89+D89+E89</f>
        <v>0</v>
      </c>
      <c r="G89" s="86">
        <f t="shared" si="11"/>
        <v>0</v>
      </c>
      <c r="H89" s="180" t="e">
        <f t="shared" si="12"/>
        <v>#DIV/0!</v>
      </c>
    </row>
    <row r="90" spans="1:9" s="82" customFormat="1">
      <c r="A90" s="167"/>
      <c r="B90" s="56" t="s">
        <v>106</v>
      </c>
      <c r="C90" s="72"/>
      <c r="D90" s="93">
        <f>SUM(E84:E89)</f>
        <v>0</v>
      </c>
      <c r="E90" s="115"/>
      <c r="F90" s="89"/>
      <c r="G90" s="89"/>
      <c r="H90" s="176"/>
    </row>
    <row r="91" spans="1:9" s="82" customFormat="1">
      <c r="A91" s="167"/>
      <c r="B91" s="116" t="s">
        <v>113</v>
      </c>
      <c r="C91" s="33">
        <f>SUM(C84:C89)</f>
        <v>0</v>
      </c>
      <c r="D91" s="31">
        <f>SUM(D84:D89)</f>
        <v>0</v>
      </c>
      <c r="E91" s="90"/>
      <c r="F91" s="91">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44" priority="47" operator="lessThan">
      <formula>0</formula>
    </cfRule>
  </conditionalFormatting>
  <conditionalFormatting sqref="G25:G26">
    <cfRule type="cellIs" dxfId="43" priority="46" operator="lessThan">
      <formula>0</formula>
    </cfRule>
  </conditionalFormatting>
  <conditionalFormatting sqref="G35:G38">
    <cfRule type="cellIs" dxfId="42" priority="45" operator="lessThan">
      <formula>0</formula>
    </cfRule>
  </conditionalFormatting>
  <conditionalFormatting sqref="G54">
    <cfRule type="cellIs" dxfId="41" priority="44" operator="lessThan">
      <formula>0</formula>
    </cfRule>
  </conditionalFormatting>
  <conditionalFormatting sqref="C11">
    <cfRule type="cellIs" dxfId="40" priority="19" operator="greaterThan">
      <formula>1</formula>
    </cfRule>
    <cfRule type="cellIs" dxfId="39" priority="23" operator="greaterThan">
      <formula>1</formula>
    </cfRule>
    <cfRule type="cellIs" dxfId="38" priority="43" operator="greaterThan">
      <formula>1</formula>
    </cfRule>
  </conditionalFormatting>
  <conditionalFormatting sqref="H14:H23 H73:H77 H49">
    <cfRule type="cellIs" dxfId="37" priority="42" operator="greaterThan">
      <formula>1</formula>
    </cfRule>
  </conditionalFormatting>
  <conditionalFormatting sqref="H28:H37">
    <cfRule type="cellIs" dxfId="36" priority="18" operator="greaterThan">
      <formula>1</formula>
    </cfRule>
    <cfRule type="cellIs" dxfId="35" priority="41" operator="greaterThan">
      <formula>1</formula>
    </cfRule>
  </conditionalFormatting>
  <conditionalFormatting sqref="H42:H52">
    <cfRule type="cellIs" dxfId="34" priority="17" operator="greaterThan">
      <formula>1</formula>
    </cfRule>
    <cfRule type="cellIs" dxfId="33" priority="22" operator="greaterThan">
      <formula>1</formula>
    </cfRule>
    <cfRule type="cellIs" dxfId="32" priority="29" operator="greaterThan">
      <formula>1</formula>
    </cfRule>
    <cfRule type="cellIs" dxfId="31" priority="39" operator="greaterThan">
      <formula>1</formula>
    </cfRule>
    <cfRule type="cellIs" dxfId="30" priority="40" operator="greaterThan">
      <formula>1</formula>
    </cfRule>
  </conditionalFormatting>
  <conditionalFormatting sqref="H57:H65">
    <cfRule type="cellIs" dxfId="29" priority="35" operator="greaterThan">
      <formula>1</formula>
    </cfRule>
    <cfRule type="cellIs" dxfId="28" priority="38" operator="greaterThan">
      <formula>1</formula>
    </cfRule>
  </conditionalFormatting>
  <conditionalFormatting sqref="H67:H71">
    <cfRule type="cellIs" dxfId="27" priority="33" operator="greaterThan">
      <formula>1</formula>
    </cfRule>
    <cfRule type="cellIs" dxfId="26" priority="34" operator="greaterThan">
      <formula>1</formula>
    </cfRule>
    <cfRule type="cellIs" dxfId="25" priority="37" operator="greaterThan">
      <formula>1</formula>
    </cfRule>
  </conditionalFormatting>
  <conditionalFormatting sqref="G35:G37">
    <cfRule type="cellIs" dxfId="24" priority="8" operator="lessThan">
      <formula>0</formula>
    </cfRule>
    <cfRule type="cellIs" dxfId="23" priority="10" operator="lessThan">
      <formula>0</formula>
    </cfRule>
    <cfRule type="cellIs" dxfId="22" priority="12" operator="lessThan">
      <formula>0</formula>
    </cfRule>
    <cfRule type="cellIs" dxfId="21" priority="13" operator="lessThan">
      <formula>0</formula>
    </cfRule>
    <cfRule type="cellIs" dxfId="20" priority="14" operator="lessThan">
      <formula>0</formula>
    </cfRule>
    <cfRule type="cellIs" dxfId="19" priority="32" operator="greaterThan">
      <formula>$C$28</formula>
    </cfRule>
  </conditionalFormatting>
  <conditionalFormatting sqref="G35:G37">
    <cfRule type="cellIs" dxfId="18" priority="31" operator="lessThan">
      <formula>0</formula>
    </cfRule>
  </conditionalFormatting>
  <conditionalFormatting sqref="G42:G52">
    <cfRule type="cellIs" dxfId="17" priority="28" operator="lessThan">
      <formula>0</formula>
    </cfRule>
    <cfRule type="cellIs" dxfId="16" priority="30" operator="lessThan">
      <formula>0</formula>
    </cfRule>
  </conditionalFormatting>
  <conditionalFormatting sqref="G57:G65">
    <cfRule type="cellIs" dxfId="15" priority="27" operator="lessThan">
      <formula>0</formula>
    </cfRule>
  </conditionalFormatting>
  <conditionalFormatting sqref="G67:G71">
    <cfRule type="cellIs" dxfId="14" priority="26" operator="lessThan">
      <formula>0</formula>
    </cfRule>
  </conditionalFormatting>
  <conditionalFormatting sqref="G84:G89">
    <cfRule type="cellIs" dxfId="13" priority="15" operator="lessThan">
      <formula>0</formula>
    </cfRule>
    <cfRule type="cellIs" dxfId="12" priority="20" operator="lessThan">
      <formula>0</formula>
    </cfRule>
    <cfRule type="cellIs" dxfId="11" priority="24" operator="lessThan">
      <formula>0</formula>
    </cfRule>
  </conditionalFormatting>
  <conditionalFormatting sqref="H84:H89">
    <cfRule type="cellIs" dxfId="10" priority="16" operator="greaterThan">
      <formula>1</formula>
    </cfRule>
    <cfRule type="cellIs" dxfId="9" priority="21" operator="greaterThan">
      <formula>1</formula>
    </cfRule>
  </conditionalFormatting>
  <conditionalFormatting sqref="G14:G23">
    <cfRule type="cellIs" dxfId="8" priority="9" operator="lessThan">
      <formula>0</formula>
    </cfRule>
    <cfRule type="cellIs" dxfId="7" priority="11" operator="lessThan">
      <formula>0</formula>
    </cfRule>
  </conditionalFormatting>
  <conditionalFormatting sqref="G28:G37">
    <cfRule type="cellIs" dxfId="6" priority="7" operator="lessThan">
      <formula>0</formula>
    </cfRule>
  </conditionalFormatting>
  <conditionalFormatting sqref="H50">
    <cfRule type="cellIs" dxfId="5" priority="6" operator="greaterThan">
      <formula>1</formula>
    </cfRule>
  </conditionalFormatting>
  <conditionalFormatting sqref="G50">
    <cfRule type="cellIs" dxfId="4" priority="5" operator="lessThan">
      <formula>0</formula>
    </cfRule>
  </conditionalFormatting>
  <conditionalFormatting sqref="H51">
    <cfRule type="cellIs" dxfId="3" priority="4" operator="greaterThan">
      <formula>1</formula>
    </cfRule>
  </conditionalFormatting>
  <conditionalFormatting sqref="G51">
    <cfRule type="cellIs" dxfId="2" priority="3" operator="lessThan">
      <formula>0</formula>
    </cfRule>
  </conditionalFormatting>
  <conditionalFormatting sqref="H52">
    <cfRule type="cellIs" dxfId="1" priority="2" operator="greaterThan">
      <formula>1</formula>
    </cfRule>
  </conditionalFormatting>
  <conditionalFormatting sqref="G52">
    <cfRule type="cellIs" dxfId="0" priority="1" operator="lessThan">
      <formula>0</formula>
    </cfRule>
  </conditionalFormatting>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D36"/>
  <sheetViews>
    <sheetView zoomScale="90" zoomScaleNormal="90" workbookViewId="0">
      <selection activeCell="G9" sqref="G9"/>
    </sheetView>
  </sheetViews>
  <sheetFormatPr defaultColWidth="8.7109375" defaultRowHeight="12.75"/>
  <cols>
    <col min="1" max="1" width="38.42578125" style="37" customWidth="1"/>
    <col min="2" max="2" width="11.7109375" style="37" customWidth="1"/>
    <col min="3" max="3" width="20.42578125" style="37" customWidth="1"/>
    <col min="4" max="16384" width="8.7109375" style="37"/>
  </cols>
  <sheetData>
    <row r="1" spans="1:4">
      <c r="A1" s="42" t="s">
        <v>23</v>
      </c>
      <c r="B1" s="415" t="s">
        <v>24</v>
      </c>
      <c r="C1" s="416"/>
      <c r="D1" s="136"/>
    </row>
    <row r="2" spans="1:4">
      <c r="A2" s="419" t="s">
        <v>25</v>
      </c>
      <c r="B2" s="419"/>
      <c r="C2" s="419"/>
      <c r="D2" s="136"/>
    </row>
    <row r="3" spans="1:4">
      <c r="A3" s="419" t="s">
        <v>26</v>
      </c>
      <c r="B3" s="419"/>
      <c r="C3" s="419"/>
      <c r="D3" s="136"/>
    </row>
    <row r="4" spans="1:4" ht="15">
      <c r="A4" s="418" t="s">
        <v>27</v>
      </c>
      <c r="B4" s="418"/>
      <c r="C4" s="418"/>
      <c r="D4" s="136"/>
    </row>
    <row r="5" spans="1:4" s="136" customFormat="1">
      <c r="A5" s="407"/>
      <c r="B5" s="407"/>
      <c r="C5" s="407"/>
    </row>
    <row r="6" spans="1:4" ht="12.75" customHeight="1">
      <c r="A6" s="417" t="s">
        <v>28</v>
      </c>
      <c r="B6" s="417"/>
      <c r="C6" s="417"/>
      <c r="D6" s="136"/>
    </row>
    <row r="7" spans="1:4" ht="12.75" customHeight="1">
      <c r="A7" s="417"/>
      <c r="B7" s="417"/>
      <c r="C7" s="417"/>
      <c r="D7" s="136"/>
    </row>
    <row r="8" spans="1:4">
      <c r="A8" s="417"/>
      <c r="B8" s="417"/>
      <c r="C8" s="417"/>
      <c r="D8" s="136"/>
    </row>
    <row r="9" spans="1:4" s="136" customFormat="1" ht="33.75" customHeight="1">
      <c r="A9" s="156"/>
      <c r="B9" s="156"/>
      <c r="C9" s="402" t="s">
        <v>26</v>
      </c>
    </row>
    <row r="10" spans="1:4" ht="14.25" customHeight="1">
      <c r="A10" s="154" t="s">
        <v>29</v>
      </c>
      <c r="B10" s="151"/>
      <c r="C10" s="152"/>
      <c r="D10" s="136"/>
    </row>
    <row r="11" spans="1:4" ht="14.25" customHeight="1">
      <c r="A11" s="41" t="s">
        <v>30</v>
      </c>
      <c r="B11" s="136"/>
      <c r="C11" s="138"/>
      <c r="D11" s="136"/>
    </row>
    <row r="12" spans="1:4" ht="14.25" customHeight="1">
      <c r="A12" s="41"/>
      <c r="B12" s="136"/>
      <c r="C12" s="38"/>
      <c r="D12" s="136"/>
    </row>
    <row r="13" spans="1:4" ht="14.25" customHeight="1">
      <c r="A13" s="153" t="s">
        <v>31</v>
      </c>
      <c r="B13" s="151"/>
      <c r="C13" s="40"/>
      <c r="D13" s="136"/>
    </row>
    <row r="14" spans="1:4" s="136" customFormat="1" ht="14.25" customHeight="1">
      <c r="A14" s="139"/>
      <c r="B14" s="155"/>
      <c r="C14" s="406"/>
    </row>
    <row r="15" spans="1:4" ht="14.25" customHeight="1">
      <c r="A15" s="205" t="s">
        <v>32</v>
      </c>
      <c r="B15" s="205"/>
      <c r="C15" s="206"/>
      <c r="D15" s="136"/>
    </row>
    <row r="16" spans="1:4" s="136" customFormat="1" ht="17.25" customHeight="1">
      <c r="A16" s="405" t="s">
        <v>33</v>
      </c>
      <c r="B16" s="205"/>
      <c r="C16" s="138"/>
    </row>
    <row r="17" spans="1:4" s="136" customFormat="1" ht="14.25" customHeight="1">
      <c r="A17" s="205"/>
      <c r="B17" s="205"/>
      <c r="C17" s="206"/>
    </row>
    <row r="18" spans="1:4" s="136" customFormat="1" ht="14.25" customHeight="1">
      <c r="A18" s="205"/>
      <c r="B18" s="205"/>
      <c r="C18" s="206"/>
    </row>
    <row r="19" spans="1:4" ht="29.25" customHeight="1">
      <c r="A19" s="404" t="s">
        <v>34</v>
      </c>
      <c r="B19" s="136"/>
      <c r="C19" s="406"/>
      <c r="D19" s="136"/>
    </row>
    <row r="20" spans="1:4" ht="14.25">
      <c r="A20" s="401" t="s">
        <v>35</v>
      </c>
      <c r="B20" s="136"/>
      <c r="C20" s="393"/>
      <c r="D20" s="136"/>
    </row>
    <row r="21" spans="1:4" ht="14.25" customHeight="1">
      <c r="A21" s="137" t="s">
        <v>36</v>
      </c>
      <c r="B21" s="136"/>
      <c r="C21" s="393"/>
      <c r="D21" s="136"/>
    </row>
    <row r="22" spans="1:4" ht="14.25" customHeight="1">
      <c r="A22" s="140" t="s">
        <v>37</v>
      </c>
      <c r="B22" s="136"/>
      <c r="C22" s="393"/>
      <c r="D22" s="136"/>
    </row>
    <row r="23" spans="1:4" ht="14.25" customHeight="1">
      <c r="A23" s="137"/>
      <c r="B23" s="136"/>
      <c r="C23" s="406"/>
      <c r="D23" s="136"/>
    </row>
    <row r="24" spans="1:4" ht="26.25" customHeight="1">
      <c r="A24" s="205" t="s">
        <v>38</v>
      </c>
      <c r="B24" s="205"/>
      <c r="C24" s="206"/>
      <c r="D24" s="136"/>
    </row>
    <row r="25" spans="1:4" ht="28.5">
      <c r="A25" s="401" t="s">
        <v>39</v>
      </c>
      <c r="B25" s="136"/>
      <c r="C25" s="393"/>
      <c r="D25" s="136"/>
    </row>
    <row r="26" spans="1:4" ht="14.25" customHeight="1">
      <c r="A26" s="140" t="s">
        <v>37</v>
      </c>
      <c r="B26" s="136"/>
      <c r="C26" s="393"/>
      <c r="D26" s="136"/>
    </row>
    <row r="28" spans="1:4" ht="14.25" customHeight="1">
      <c r="A28" s="205" t="s">
        <v>40</v>
      </c>
      <c r="B28" s="205"/>
      <c r="C28" s="206"/>
      <c r="D28" s="136"/>
    </row>
    <row r="29" spans="1:4" ht="14.25" customHeight="1">
      <c r="A29" s="139" t="s">
        <v>41</v>
      </c>
      <c r="B29" s="136"/>
      <c r="C29" s="393"/>
      <c r="D29" s="136"/>
    </row>
    <row r="30" spans="1:4" ht="14.25" customHeight="1">
      <c r="A30" s="139" t="s">
        <v>41</v>
      </c>
      <c r="B30" s="136"/>
      <c r="C30" s="393"/>
      <c r="D30" s="136"/>
    </row>
    <row r="31" spans="1:4" ht="14.25" customHeight="1">
      <c r="A31" s="139" t="s">
        <v>41</v>
      </c>
      <c r="B31" s="136"/>
      <c r="C31" s="393"/>
      <c r="D31" s="136"/>
    </row>
    <row r="32" spans="1:4" ht="14.25" customHeight="1">
      <c r="A32" s="139" t="s">
        <v>41</v>
      </c>
      <c r="B32" s="136"/>
      <c r="C32" s="393"/>
      <c r="D32" s="136"/>
    </row>
    <row r="33" spans="1:4" ht="14.25" customHeight="1">
      <c r="A33" s="139" t="s">
        <v>41</v>
      </c>
      <c r="B33" s="136"/>
      <c r="C33" s="393"/>
      <c r="D33" s="136"/>
    </row>
    <row r="34" spans="1:4" ht="14.25" customHeight="1">
      <c r="A34" s="139" t="s">
        <v>41</v>
      </c>
      <c r="B34" s="136"/>
      <c r="C34" s="393"/>
      <c r="D34" s="136"/>
    </row>
    <row r="35" spans="1:4" ht="14.25" customHeight="1">
      <c r="A35" s="137"/>
      <c r="B35" s="136"/>
      <c r="C35" s="406"/>
      <c r="D35" s="136"/>
    </row>
    <row r="36" spans="1:4" ht="25.5" customHeight="1">
      <c r="A36" s="39" t="s">
        <v>42</v>
      </c>
      <c r="B36" s="136"/>
      <c r="C36" s="207">
        <f>C16+SUM(C20:C22)+SUM(C25:C27)+SUM(C29:C34)</f>
        <v>0</v>
      </c>
      <c r="D36" s="136"/>
    </row>
  </sheetData>
  <sheetProtection selectLockedCells="1"/>
  <protectedRanges>
    <protectedRange sqref="A29:A34 A22 A14" name="Other Budget Items"/>
    <protectedRange sqref="B1:C1" name="Organization Name"/>
    <protectedRange sqref="C36 C11 C29:C34 C22 C16" name="Budget Information"/>
    <protectedRange sqref="C20:C21" name="Budget Information_2"/>
    <protectedRange sqref="A26" name="Other Budget Items_1"/>
    <protectedRange sqref="C25:C26" name="Budget Information_3"/>
    <protectedRange sqref="A25" name="Other Budget Items_2"/>
  </protectedRanges>
  <mergeCells count="5">
    <mergeCell ref="B1:C1"/>
    <mergeCell ref="A6:C8"/>
    <mergeCell ref="A4:C4"/>
    <mergeCell ref="A3:C3"/>
    <mergeCell ref="A2:C2"/>
  </mergeCells>
  <conditionalFormatting sqref="C11 C36 C29:C34 C22 C25:C26">
    <cfRule type="cellIs" dxfId="546" priority="9" stopIfTrue="1" operator="lessThanOrEqual">
      <formula>0</formula>
    </cfRule>
  </conditionalFormatting>
  <conditionalFormatting sqref="C20:C21">
    <cfRule type="cellIs" dxfId="545" priority="3" stopIfTrue="1" operator="lessThanOrEqual">
      <formula>0</formula>
    </cfRule>
  </conditionalFormatting>
  <conditionalFormatting sqref="C16">
    <cfRule type="cellIs" dxfId="544" priority="1" stopIfTrue="1" operator="lessThanOrEqual">
      <formula>0</formula>
    </cfRule>
  </conditionalFormatting>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92153-EE6E-4825-84F8-B6BBCDCF9234}">
  <dimension ref="A19:B34"/>
  <sheetViews>
    <sheetView topLeftCell="A12" zoomScale="90" zoomScaleNormal="90" workbookViewId="0">
      <selection activeCell="A22" sqref="A22"/>
    </sheetView>
  </sheetViews>
  <sheetFormatPr defaultRowHeight="14.25"/>
  <cols>
    <col min="1" max="1" width="28.42578125" style="400" customWidth="1"/>
    <col min="2" max="2" width="118.7109375" style="400" customWidth="1"/>
    <col min="3" max="16384" width="9.140625" style="400"/>
  </cols>
  <sheetData>
    <row r="19" spans="1:2" ht="12.75" customHeight="1" thickBot="1"/>
    <row r="20" spans="1:2" ht="34.5" customHeight="1" thickBot="1">
      <c r="A20" s="399" t="s">
        <v>43</v>
      </c>
      <c r="B20" s="398" t="s">
        <v>44</v>
      </c>
    </row>
    <row r="21" spans="1:2" ht="34.5" customHeight="1" thickBot="1">
      <c r="A21" s="420" t="s">
        <v>45</v>
      </c>
      <c r="B21" s="421"/>
    </row>
    <row r="22" spans="1:2" ht="34.5" customHeight="1" thickBot="1">
      <c r="A22" s="403" t="s">
        <v>33</v>
      </c>
      <c r="B22" s="398" t="s">
        <v>46</v>
      </c>
    </row>
    <row r="23" spans="1:2" ht="45" customHeight="1" thickBot="1">
      <c r="A23" s="420" t="s">
        <v>47</v>
      </c>
      <c r="B23" s="421"/>
    </row>
    <row r="24" spans="1:2" ht="42" customHeight="1" thickBot="1">
      <c r="A24" s="395" t="s">
        <v>48</v>
      </c>
      <c r="B24" s="394" t="s">
        <v>49</v>
      </c>
    </row>
    <row r="25" spans="1:2" ht="15.75" customHeight="1" thickBot="1">
      <c r="A25" s="395" t="s">
        <v>35</v>
      </c>
      <c r="B25" s="394" t="s">
        <v>50</v>
      </c>
    </row>
    <row r="26" spans="1:2" ht="30.75" customHeight="1" thickBot="1">
      <c r="A26" s="420" t="s">
        <v>51</v>
      </c>
      <c r="B26" s="421"/>
    </row>
    <row r="27" spans="1:2" ht="54.75" customHeight="1" thickBot="1">
      <c r="A27" s="395" t="s">
        <v>52</v>
      </c>
      <c r="B27" s="394" t="s">
        <v>53</v>
      </c>
    </row>
    <row r="28" spans="1:2" ht="41.25" customHeight="1" thickBot="1">
      <c r="A28" s="397"/>
      <c r="B28" s="396"/>
    </row>
    <row r="29" spans="1:2" ht="50.25" customHeight="1" thickBot="1">
      <c r="A29" s="395" t="s">
        <v>54</v>
      </c>
      <c r="B29" s="394" t="s">
        <v>55</v>
      </c>
    </row>
    <row r="34" spans="1:1">
      <c r="A34" s="400" t="s">
        <v>56</v>
      </c>
    </row>
  </sheetData>
  <mergeCells count="3">
    <mergeCell ref="A26:B26"/>
    <mergeCell ref="A23:B23"/>
    <mergeCell ref="A21:B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2A-B020-421D-BFC5-C0F6BC130EF9}">
  <sheetPr>
    <pageSetUpPr fitToPage="1"/>
  </sheetPr>
  <dimension ref="A1"/>
  <sheetViews>
    <sheetView tabSelected="1" view="pageBreakPreview" zoomScale="90" zoomScaleNormal="90" zoomScaleSheetLayoutView="90" zoomScalePageLayoutView="55" workbookViewId="0">
      <selection activeCell="M18" sqref="M18"/>
    </sheetView>
  </sheetViews>
  <sheetFormatPr defaultColWidth="8.7109375" defaultRowHeight="14.25"/>
  <cols>
    <col min="1" max="16384" width="8.7109375" style="35"/>
  </cols>
  <sheetData/>
  <pageMargins left="0.7" right="0.7" top="0.75" bottom="0.75" header="0.3" footer="0.3"/>
  <pageSetup scale="9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69"/>
  <sheetViews>
    <sheetView zoomScale="90" zoomScaleNormal="90" workbookViewId="0">
      <pane xSplit="2" ySplit="7" topLeftCell="C8" activePane="bottomRight" state="frozen"/>
      <selection pane="bottomRight" activeCell="C4" sqref="C4:F4"/>
      <selection pane="bottomLeft" activeCell="C4" sqref="C4:F4"/>
      <selection pane="topRight" activeCell="C4" sqref="C4:F4"/>
    </sheetView>
  </sheetViews>
  <sheetFormatPr defaultColWidth="8.7109375" defaultRowHeight="14.25"/>
  <cols>
    <col min="1" max="1" width="47.42578125" style="226" customWidth="1"/>
    <col min="2" max="2" width="14.28515625" style="226" customWidth="1"/>
    <col min="3" max="4" width="15.140625" style="226" customWidth="1"/>
    <col min="5" max="5" width="15" style="226" customWidth="1"/>
    <col min="6" max="6" width="16.140625" style="226" customWidth="1"/>
    <col min="7" max="7" width="15.140625" style="226" customWidth="1"/>
    <col min="8" max="8" width="16.85546875" style="226" customWidth="1"/>
    <col min="9" max="9" width="16.140625" style="226" customWidth="1"/>
    <col min="10" max="10" width="17" style="226" customWidth="1"/>
    <col min="11" max="11" width="16.5703125" style="226" customWidth="1"/>
    <col min="12" max="12" width="15.7109375" style="226" customWidth="1"/>
    <col min="13" max="13" width="15.42578125" style="226" customWidth="1"/>
    <col min="14" max="14" width="15.140625" style="226" customWidth="1"/>
    <col min="15" max="15" width="16.5703125" style="226" customWidth="1"/>
    <col min="16" max="16" width="17.5703125" style="226" customWidth="1"/>
    <col min="17" max="17" width="15.5703125" style="226" customWidth="1"/>
    <col min="18" max="16384" width="8.7109375" style="226"/>
  </cols>
  <sheetData>
    <row r="1" spans="1:17" s="224" customFormat="1" ht="15.75">
      <c r="A1" s="422" t="s">
        <v>25</v>
      </c>
      <c r="B1" s="422"/>
      <c r="C1" s="422"/>
      <c r="D1" s="422"/>
      <c r="E1" s="422"/>
      <c r="F1" s="422"/>
      <c r="G1" s="422"/>
      <c r="H1" s="422"/>
      <c r="I1" s="422"/>
      <c r="J1" s="422"/>
      <c r="K1" s="422"/>
      <c r="L1" s="422"/>
      <c r="M1" s="422"/>
      <c r="N1" s="422"/>
      <c r="O1" s="422"/>
      <c r="P1" s="422"/>
      <c r="Q1" s="422"/>
    </row>
    <row r="2" spans="1:17" s="224" customFormat="1" ht="15.75">
      <c r="A2" s="422" t="str">
        <f>'Line Item Budget'!A3:C3</f>
        <v>Hurricane Relief Infrastructure / Capital Project Grant</v>
      </c>
      <c r="B2" s="422"/>
      <c r="C2" s="422"/>
      <c r="D2" s="422"/>
      <c r="E2" s="422"/>
      <c r="F2" s="422"/>
      <c r="G2" s="422"/>
      <c r="H2" s="422"/>
      <c r="I2" s="422"/>
      <c r="J2" s="422"/>
      <c r="K2" s="422"/>
      <c r="L2" s="422"/>
      <c r="M2" s="422"/>
      <c r="N2" s="422"/>
      <c r="O2" s="422"/>
      <c r="P2" s="422"/>
      <c r="Q2" s="422"/>
    </row>
    <row r="3" spans="1:17" s="224" customFormat="1" ht="15.75">
      <c r="A3" s="422" t="s">
        <v>57</v>
      </c>
      <c r="B3" s="422"/>
      <c r="C3" s="422"/>
      <c r="D3" s="422"/>
      <c r="E3" s="422"/>
      <c r="F3" s="422"/>
      <c r="G3" s="422"/>
      <c r="H3" s="422"/>
      <c r="I3" s="422"/>
      <c r="J3" s="422"/>
      <c r="K3" s="422"/>
      <c r="L3" s="422"/>
      <c r="M3" s="422"/>
      <c r="N3" s="422"/>
      <c r="O3" s="422"/>
      <c r="P3" s="422"/>
      <c r="Q3" s="422"/>
    </row>
    <row r="4" spans="1:17" ht="15">
      <c r="A4" s="409" t="s">
        <v>58</v>
      </c>
      <c r="B4" s="273"/>
      <c r="C4" s="439"/>
      <c r="D4" s="439"/>
      <c r="E4" s="439"/>
      <c r="F4" s="439"/>
      <c r="G4" s="429" t="s">
        <v>59</v>
      </c>
      <c r="H4" s="429"/>
      <c r="I4" s="429"/>
      <c r="J4" s="429"/>
      <c r="K4" s="429"/>
      <c r="L4" s="432" t="s">
        <v>60</v>
      </c>
      <c r="M4" s="432"/>
      <c r="N4" s="433"/>
      <c r="O4" s="433"/>
      <c r="P4" s="433"/>
      <c r="Q4" s="433"/>
    </row>
    <row r="5" spans="1:17" ht="15">
      <c r="A5" s="409" t="s">
        <v>61</v>
      </c>
      <c r="B5" s="370"/>
      <c r="C5" s="370"/>
      <c r="D5" s="370"/>
      <c r="E5" s="370"/>
      <c r="F5" s="370"/>
      <c r="G5" s="429" t="s">
        <v>62</v>
      </c>
      <c r="H5" s="429"/>
      <c r="I5" s="429"/>
      <c r="J5" s="429"/>
      <c r="K5" s="429"/>
      <c r="L5" s="432"/>
      <c r="M5" s="432"/>
      <c r="N5" s="434"/>
      <c r="O5" s="434"/>
      <c r="P5" s="434"/>
      <c r="Q5" s="434"/>
    </row>
    <row r="6" spans="1:17" ht="15.75" thickBot="1">
      <c r="A6" s="227"/>
      <c r="B6" s="225"/>
      <c r="C6" s="225"/>
      <c r="D6" s="225"/>
      <c r="E6" s="225"/>
      <c r="F6" s="225"/>
      <c r="G6" s="225"/>
      <c r="H6" s="225"/>
      <c r="I6" s="225"/>
      <c r="J6" s="225"/>
      <c r="K6" s="225"/>
      <c r="L6" s="225"/>
      <c r="M6" s="225"/>
      <c r="N6" s="225"/>
      <c r="O6" s="225"/>
      <c r="P6" s="225"/>
    </row>
    <row r="7" spans="1:17" ht="48.75" customHeight="1" thickTop="1">
      <c r="A7" s="371" t="s">
        <v>43</v>
      </c>
      <c r="B7" s="312" t="s">
        <v>63</v>
      </c>
      <c r="C7" s="228" t="s">
        <v>64</v>
      </c>
      <c r="D7" s="228" t="s">
        <v>65</v>
      </c>
      <c r="E7" s="228" t="s">
        <v>66</v>
      </c>
      <c r="F7" s="229" t="s">
        <v>67</v>
      </c>
      <c r="G7" s="230" t="s">
        <v>68</v>
      </c>
      <c r="H7" s="230" t="s">
        <v>69</v>
      </c>
      <c r="I7" s="230" t="s">
        <v>70</v>
      </c>
      <c r="J7" s="230" t="s">
        <v>71</v>
      </c>
      <c r="K7" s="230" t="s">
        <v>72</v>
      </c>
      <c r="L7" s="230" t="s">
        <v>73</v>
      </c>
      <c r="M7" s="230" t="s">
        <v>74</v>
      </c>
      <c r="N7" s="277" t="s">
        <v>75</v>
      </c>
      <c r="O7" s="298" t="s">
        <v>76</v>
      </c>
      <c r="P7" s="310" t="s">
        <v>77</v>
      </c>
      <c r="Q7" s="231" t="s">
        <v>78</v>
      </c>
    </row>
    <row r="8" spans="1:17" ht="15">
      <c r="A8" s="232" t="s">
        <v>79</v>
      </c>
      <c r="B8" s="291"/>
      <c r="C8" s="233"/>
      <c r="D8" s="233"/>
      <c r="E8" s="233"/>
      <c r="F8" s="233"/>
      <c r="G8" s="233"/>
      <c r="H8" s="233"/>
      <c r="I8" s="233"/>
      <c r="J8" s="233"/>
      <c r="K8" s="233"/>
      <c r="L8" s="233"/>
      <c r="M8" s="233"/>
      <c r="N8" s="278"/>
      <c r="O8" s="291"/>
      <c r="P8" s="291"/>
      <c r="Q8" s="234"/>
    </row>
    <row r="9" spans="1:17">
      <c r="A9" s="372" t="s">
        <v>80</v>
      </c>
      <c r="B9" s="313" t="e">
        <f>'Line Item Budget'!#REF!</f>
        <v>#REF!</v>
      </c>
      <c r="C9" s="271">
        <f>July!D25</f>
        <v>0</v>
      </c>
      <c r="D9" s="271">
        <f>August!D25</f>
        <v>0</v>
      </c>
      <c r="E9" s="271">
        <f>September!D25</f>
        <v>0</v>
      </c>
      <c r="F9" s="271">
        <f>October!D25</f>
        <v>0</v>
      </c>
      <c r="G9" s="271">
        <f>November!D25</f>
        <v>0</v>
      </c>
      <c r="H9" s="271">
        <f>December!D25</f>
        <v>0</v>
      </c>
      <c r="I9" s="271">
        <f>January!D25</f>
        <v>0</v>
      </c>
      <c r="J9" s="271">
        <f>February!D25</f>
        <v>0</v>
      </c>
      <c r="K9" s="271">
        <f>March!D25</f>
        <v>0</v>
      </c>
      <c r="L9" s="271">
        <f>April!D25</f>
        <v>0</v>
      </c>
      <c r="M9" s="271">
        <f>May!D25</f>
        <v>0</v>
      </c>
      <c r="N9" s="279">
        <f>June!D25</f>
        <v>0</v>
      </c>
      <c r="O9" s="299">
        <f>SUM(C9:N9)</f>
        <v>0</v>
      </c>
      <c r="P9" s="311" t="e">
        <f>B9-O9</f>
        <v>#REF!</v>
      </c>
      <c r="Q9" s="235" t="e">
        <f>O9/B9</f>
        <v>#REF!</v>
      </c>
    </row>
    <row r="10" spans="1:17">
      <c r="A10" s="372" t="s">
        <v>81</v>
      </c>
      <c r="B10" s="313" t="e">
        <f>'Line Item Budget'!#REF!</f>
        <v>#REF!</v>
      </c>
      <c r="C10" s="271">
        <f>July!D39</f>
        <v>0</v>
      </c>
      <c r="D10" s="271">
        <f>August!D39</f>
        <v>0</v>
      </c>
      <c r="E10" s="271">
        <f>September!D39</f>
        <v>0</v>
      </c>
      <c r="F10" s="271">
        <f>October!D39</f>
        <v>0</v>
      </c>
      <c r="G10" s="271">
        <f>November!D39</f>
        <v>0</v>
      </c>
      <c r="H10" s="271">
        <f>December!D39</f>
        <v>0</v>
      </c>
      <c r="I10" s="271">
        <f>January!D39</f>
        <v>0</v>
      </c>
      <c r="J10" s="271">
        <f>February!D39</f>
        <v>0</v>
      </c>
      <c r="K10" s="271">
        <f>March!D39</f>
        <v>0</v>
      </c>
      <c r="L10" s="271">
        <f>April!D39</f>
        <v>0</v>
      </c>
      <c r="M10" s="271">
        <f>May!D39</f>
        <v>0</v>
      </c>
      <c r="N10" s="279">
        <f>June!D39</f>
        <v>0</v>
      </c>
      <c r="O10" s="299">
        <f>SUM(C10:N10)</f>
        <v>0</v>
      </c>
      <c r="P10" s="311" t="e">
        <f>B10-O10</f>
        <v>#REF!</v>
      </c>
      <c r="Q10" s="235" t="e">
        <f>O10/B10</f>
        <v>#REF!</v>
      </c>
    </row>
    <row r="11" spans="1:17">
      <c r="A11" s="372"/>
      <c r="B11" s="313"/>
      <c r="C11" s="271"/>
      <c r="D11" s="271"/>
      <c r="E11" s="271"/>
      <c r="F11" s="271"/>
      <c r="G11" s="271"/>
      <c r="H11" s="271"/>
      <c r="I11" s="271"/>
      <c r="J11" s="271"/>
      <c r="K11" s="271"/>
      <c r="L11" s="271"/>
      <c r="M11" s="271"/>
      <c r="N11" s="279"/>
      <c r="O11" s="299"/>
      <c r="P11" s="311"/>
      <c r="Q11" s="235"/>
    </row>
    <row r="12" spans="1:17" ht="15">
      <c r="A12" s="373" t="s">
        <v>82</v>
      </c>
      <c r="B12" s="313"/>
      <c r="C12" s="271"/>
      <c r="D12" s="271"/>
      <c r="E12" s="271"/>
      <c r="F12" s="271"/>
      <c r="G12" s="272"/>
      <c r="H12" s="272"/>
      <c r="I12" s="272"/>
      <c r="J12" s="272"/>
      <c r="K12" s="272"/>
      <c r="L12" s="272"/>
      <c r="M12" s="272"/>
      <c r="N12" s="280"/>
      <c r="O12" s="299"/>
      <c r="P12" s="311"/>
      <c r="Q12" s="235"/>
    </row>
    <row r="13" spans="1:17">
      <c r="A13" s="372" t="e">
        <f>'Line Item Budget'!#REF!</f>
        <v>#REF!</v>
      </c>
      <c r="B13" s="313" t="e">
        <f>'Line Item Budget'!#REF!</f>
        <v>#REF!</v>
      </c>
      <c r="C13" s="271">
        <f>July!D42+July!E42</f>
        <v>0</v>
      </c>
      <c r="D13" s="271">
        <f>August!D42+August!E42</f>
        <v>0</v>
      </c>
      <c r="E13" s="271">
        <f>September!D42+September!E42</f>
        <v>0</v>
      </c>
      <c r="F13" s="271">
        <f>October!D42+October!E42</f>
        <v>0</v>
      </c>
      <c r="G13" s="271">
        <f>November!D42+November!E42</f>
        <v>0</v>
      </c>
      <c r="H13" s="271">
        <f>December!D42+December!E42</f>
        <v>0</v>
      </c>
      <c r="I13" s="271">
        <f>January!D42+January!E42</f>
        <v>0</v>
      </c>
      <c r="J13" s="271">
        <f>February!D42+February!E42</f>
        <v>0</v>
      </c>
      <c r="K13" s="271">
        <f>March!D42+March!E42</f>
        <v>0</v>
      </c>
      <c r="L13" s="271">
        <f>April!D42+April!E42</f>
        <v>0</v>
      </c>
      <c r="M13" s="271">
        <f>May!D42+May!E42</f>
        <v>0</v>
      </c>
      <c r="N13" s="279">
        <f>June!D42+June!E42</f>
        <v>0</v>
      </c>
      <c r="O13" s="299">
        <f t="shared" ref="O13:O18" si="0">SUM(C13:N13)</f>
        <v>0</v>
      </c>
      <c r="P13" s="311" t="e">
        <f t="shared" ref="P13:P18" si="1">B13-O13</f>
        <v>#REF!</v>
      </c>
      <c r="Q13" s="235" t="e">
        <f t="shared" ref="Q13:Q25" si="2">O13/B13</f>
        <v>#REF!</v>
      </c>
    </row>
    <row r="14" spans="1:17">
      <c r="A14" s="372" t="e">
        <f>'Line Item Budget'!#REF!</f>
        <v>#REF!</v>
      </c>
      <c r="B14" s="313" t="e">
        <f>'Line Item Budget'!#REF!</f>
        <v>#REF!</v>
      </c>
      <c r="C14" s="271">
        <f>July!D43+July!E43</f>
        <v>0</v>
      </c>
      <c r="D14" s="271">
        <f>August!D43+August!E43</f>
        <v>0</v>
      </c>
      <c r="E14" s="271">
        <f>September!D43+September!E43</f>
        <v>0</v>
      </c>
      <c r="F14" s="271">
        <f>October!D43+October!E43</f>
        <v>0</v>
      </c>
      <c r="G14" s="271">
        <f>November!D43+November!E43</f>
        <v>0</v>
      </c>
      <c r="H14" s="271">
        <f>December!D43+December!E43</f>
        <v>0</v>
      </c>
      <c r="I14" s="271">
        <f>January!D43+January!E43</f>
        <v>0</v>
      </c>
      <c r="J14" s="271">
        <f>February!D43+February!E43</f>
        <v>0</v>
      </c>
      <c r="K14" s="271">
        <f>March!D43+March!E43</f>
        <v>0</v>
      </c>
      <c r="L14" s="271">
        <f>April!D43+April!E43</f>
        <v>0</v>
      </c>
      <c r="M14" s="271">
        <f>May!D43+May!E43</f>
        <v>0</v>
      </c>
      <c r="N14" s="279">
        <f>June!D43+June!E43</f>
        <v>0</v>
      </c>
      <c r="O14" s="299">
        <f t="shared" si="0"/>
        <v>0</v>
      </c>
      <c r="P14" s="311" t="e">
        <f t="shared" si="1"/>
        <v>#REF!</v>
      </c>
      <c r="Q14" s="235" t="e">
        <f t="shared" si="2"/>
        <v>#REF!</v>
      </c>
    </row>
    <row r="15" spans="1:17">
      <c r="A15" s="372" t="e">
        <f>'Line Item Budget'!#REF!</f>
        <v>#REF!</v>
      </c>
      <c r="B15" s="313" t="e">
        <f>'Line Item Budget'!#REF!</f>
        <v>#REF!</v>
      </c>
      <c r="C15" s="271">
        <f>July!D44+July!E44</f>
        <v>0</v>
      </c>
      <c r="D15" s="271">
        <f>August!D44+August!E44</f>
        <v>0</v>
      </c>
      <c r="E15" s="271">
        <f>September!D44+September!E44</f>
        <v>0</v>
      </c>
      <c r="F15" s="271">
        <f>October!D44+October!E44</f>
        <v>0</v>
      </c>
      <c r="G15" s="271">
        <f>November!D44+November!E44</f>
        <v>0</v>
      </c>
      <c r="H15" s="271">
        <f>December!D44+December!E44</f>
        <v>0</v>
      </c>
      <c r="I15" s="271">
        <f>January!D44+January!E44</f>
        <v>0</v>
      </c>
      <c r="J15" s="271">
        <f>February!D44+February!E44</f>
        <v>0</v>
      </c>
      <c r="K15" s="271">
        <f>March!D44+March!E44</f>
        <v>0</v>
      </c>
      <c r="L15" s="271">
        <f>April!D44+April!E44</f>
        <v>0</v>
      </c>
      <c r="M15" s="271">
        <f>May!D44+May!E44</f>
        <v>0</v>
      </c>
      <c r="N15" s="279">
        <f>June!D44+June!E44</f>
        <v>0</v>
      </c>
      <c r="O15" s="299">
        <f t="shared" si="0"/>
        <v>0</v>
      </c>
      <c r="P15" s="311" t="e">
        <f t="shared" si="1"/>
        <v>#REF!</v>
      </c>
      <c r="Q15" s="235" t="e">
        <f t="shared" si="2"/>
        <v>#REF!</v>
      </c>
    </row>
    <row r="16" spans="1:17">
      <c r="A16" s="372" t="e">
        <f>'Line Item Budget'!#REF!</f>
        <v>#REF!</v>
      </c>
      <c r="B16" s="313" t="e">
        <f>'Line Item Budget'!#REF!</f>
        <v>#REF!</v>
      </c>
      <c r="C16" s="271">
        <f>July!D45+July!E45</f>
        <v>0</v>
      </c>
      <c r="D16" s="271">
        <f>August!D45+August!E45</f>
        <v>0</v>
      </c>
      <c r="E16" s="271">
        <f>September!D45+September!E45</f>
        <v>0</v>
      </c>
      <c r="F16" s="271">
        <f>October!D45+October!E45</f>
        <v>0</v>
      </c>
      <c r="G16" s="271">
        <f>November!D45+November!E45</f>
        <v>0</v>
      </c>
      <c r="H16" s="271">
        <f>December!D45+December!E45</f>
        <v>0</v>
      </c>
      <c r="I16" s="271">
        <f>January!D45+January!E45</f>
        <v>0</v>
      </c>
      <c r="J16" s="271">
        <f>February!D45+February!E45</f>
        <v>0</v>
      </c>
      <c r="K16" s="271">
        <f>March!D45+March!E45</f>
        <v>0</v>
      </c>
      <c r="L16" s="271">
        <f>April!D45+April!E45</f>
        <v>0</v>
      </c>
      <c r="M16" s="271">
        <f>May!D45+May!E45</f>
        <v>0</v>
      </c>
      <c r="N16" s="279">
        <f>June!D45+June!E45</f>
        <v>0</v>
      </c>
      <c r="O16" s="299">
        <f t="shared" si="0"/>
        <v>0</v>
      </c>
      <c r="P16" s="311" t="e">
        <f t="shared" si="1"/>
        <v>#REF!</v>
      </c>
      <c r="Q16" s="235" t="e">
        <f t="shared" si="2"/>
        <v>#REF!</v>
      </c>
    </row>
    <row r="17" spans="1:17">
      <c r="A17" s="372" t="e">
        <f>'Line Item Budget'!#REF!</f>
        <v>#REF!</v>
      </c>
      <c r="B17" s="313" t="e">
        <f>'Line Item Budget'!#REF!</f>
        <v>#REF!</v>
      </c>
      <c r="C17" s="271">
        <f>July!D46+July!E46</f>
        <v>0</v>
      </c>
      <c r="D17" s="271">
        <f>August!D46+August!E46</f>
        <v>0</v>
      </c>
      <c r="E17" s="271">
        <f>September!D46+September!E46</f>
        <v>0</v>
      </c>
      <c r="F17" s="271">
        <f>October!D46+October!E46</f>
        <v>0</v>
      </c>
      <c r="G17" s="271">
        <f>November!D46+November!E46</f>
        <v>0</v>
      </c>
      <c r="H17" s="271">
        <f>December!D46+December!E46</f>
        <v>0</v>
      </c>
      <c r="I17" s="271">
        <f>January!D46+January!E46</f>
        <v>0</v>
      </c>
      <c r="J17" s="271">
        <f>February!D46+February!E46</f>
        <v>0</v>
      </c>
      <c r="K17" s="271">
        <f>March!D46+March!E46</f>
        <v>0</v>
      </c>
      <c r="L17" s="271">
        <f>April!D46+April!E46</f>
        <v>0</v>
      </c>
      <c r="M17" s="271">
        <f>May!D46+May!E46</f>
        <v>0</v>
      </c>
      <c r="N17" s="279">
        <f>June!D46+June!E46</f>
        <v>0</v>
      </c>
      <c r="O17" s="299">
        <f t="shared" si="0"/>
        <v>0</v>
      </c>
      <c r="P17" s="311" t="e">
        <f t="shared" si="1"/>
        <v>#REF!</v>
      </c>
      <c r="Q17" s="235" t="e">
        <f t="shared" si="2"/>
        <v>#REF!</v>
      </c>
    </row>
    <row r="18" spans="1:17">
      <c r="A18" s="372" t="e">
        <f>'Line Item Budget'!#REF!</f>
        <v>#REF!</v>
      </c>
      <c r="B18" s="313" t="e">
        <f>'Line Item Budget'!#REF!</f>
        <v>#REF!</v>
      </c>
      <c r="C18" s="271">
        <f>July!D47+July!E47</f>
        <v>0</v>
      </c>
      <c r="D18" s="271">
        <f>August!D47+August!E47</f>
        <v>0</v>
      </c>
      <c r="E18" s="271">
        <f>September!D47+September!E47</f>
        <v>0</v>
      </c>
      <c r="F18" s="271">
        <f>October!D47+October!E47</f>
        <v>0</v>
      </c>
      <c r="G18" s="271">
        <f>November!D47+November!E47</f>
        <v>0</v>
      </c>
      <c r="H18" s="271">
        <f>December!D47+December!E47</f>
        <v>0</v>
      </c>
      <c r="I18" s="271">
        <f>January!D47+January!E47</f>
        <v>0</v>
      </c>
      <c r="J18" s="271">
        <f>February!D47+February!E47</f>
        <v>0</v>
      </c>
      <c r="K18" s="271">
        <f>March!D47+March!E47</f>
        <v>0</v>
      </c>
      <c r="L18" s="271">
        <f>April!D47+April!E47</f>
        <v>0</v>
      </c>
      <c r="M18" s="271">
        <f>May!D47+May!E47</f>
        <v>0</v>
      </c>
      <c r="N18" s="279">
        <f>June!D47+June!E47</f>
        <v>0</v>
      </c>
      <c r="O18" s="299">
        <f t="shared" si="0"/>
        <v>0</v>
      </c>
      <c r="P18" s="311" t="e">
        <f t="shared" si="1"/>
        <v>#REF!</v>
      </c>
      <c r="Q18" s="235" t="e">
        <f t="shared" si="2"/>
        <v>#REF!</v>
      </c>
    </row>
    <row r="19" spans="1:17">
      <c r="A19" s="372"/>
      <c r="B19" s="313"/>
      <c r="C19" s="271"/>
      <c r="D19" s="271"/>
      <c r="E19" s="271"/>
      <c r="F19" s="271"/>
      <c r="G19" s="271"/>
      <c r="H19" s="271"/>
      <c r="I19" s="271"/>
      <c r="J19" s="271"/>
      <c r="K19" s="271"/>
      <c r="L19" s="271"/>
      <c r="M19" s="271"/>
      <c r="N19" s="279"/>
      <c r="O19" s="299"/>
      <c r="P19" s="311"/>
      <c r="Q19" s="235"/>
    </row>
    <row r="20" spans="1:17" ht="15">
      <c r="A20" s="237" t="s">
        <v>83</v>
      </c>
      <c r="B20" s="313"/>
      <c r="C20" s="271"/>
      <c r="D20" s="271"/>
      <c r="E20" s="271"/>
      <c r="F20" s="271"/>
      <c r="G20" s="272"/>
      <c r="H20" s="272"/>
      <c r="I20" s="272"/>
      <c r="J20" s="272"/>
      <c r="K20" s="272"/>
      <c r="L20" s="272"/>
      <c r="M20" s="272"/>
      <c r="N20" s="280"/>
      <c r="O20" s="299"/>
      <c r="P20" s="311"/>
      <c r="Q20" s="235"/>
    </row>
    <row r="21" spans="1:17">
      <c r="A21" s="372" t="e">
        <f>'Line Item Budget'!#REF!</f>
        <v>#REF!</v>
      </c>
      <c r="B21" s="313" t="e">
        <f>'Line Item Budget'!#REF!</f>
        <v>#REF!</v>
      </c>
      <c r="C21" s="271">
        <f>July!D49+July!E49</f>
        <v>0</v>
      </c>
      <c r="D21" s="271">
        <f>August!D49+August!E49</f>
        <v>0</v>
      </c>
      <c r="E21" s="271">
        <f>September!D49+September!E49</f>
        <v>0</v>
      </c>
      <c r="F21" s="271">
        <f>October!D49+October!E49</f>
        <v>0</v>
      </c>
      <c r="G21" s="272">
        <f>November!D49+November!E49</f>
        <v>0</v>
      </c>
      <c r="H21" s="272">
        <f>December!D49+December!E49</f>
        <v>0</v>
      </c>
      <c r="I21" s="272">
        <f>January!D49+January!E49</f>
        <v>0</v>
      </c>
      <c r="J21" s="272">
        <f>February!D49+February!E49</f>
        <v>0</v>
      </c>
      <c r="K21" s="272">
        <f>March!D49+March!E49</f>
        <v>0</v>
      </c>
      <c r="L21" s="272">
        <f>April!D49+April!E49</f>
        <v>0</v>
      </c>
      <c r="M21" s="272">
        <f>May!D49+May!E49</f>
        <v>0</v>
      </c>
      <c r="N21" s="280">
        <f>June!D49+June!E49</f>
        <v>0</v>
      </c>
      <c r="O21" s="299">
        <f>SUM(C21:N21)</f>
        <v>0</v>
      </c>
      <c r="P21" s="311" t="e">
        <f>B21-O21</f>
        <v>#REF!</v>
      </c>
      <c r="Q21" s="235" t="e">
        <f>O21/B21</f>
        <v>#REF!</v>
      </c>
    </row>
    <row r="22" spans="1:17">
      <c r="A22" s="372" t="e">
        <f>'Line Item Budget'!#REF!</f>
        <v>#REF!</v>
      </c>
      <c r="B22" s="313" t="e">
        <f>'Line Item Budget'!#REF!</f>
        <v>#REF!</v>
      </c>
      <c r="C22" s="271">
        <f>July!D50+July!E50</f>
        <v>0</v>
      </c>
      <c r="D22" s="271">
        <f>August!D50+August!E50</f>
        <v>0</v>
      </c>
      <c r="E22" s="271">
        <f>September!D50+September!E50</f>
        <v>0</v>
      </c>
      <c r="F22" s="271">
        <f>October!D50+October!E50</f>
        <v>0</v>
      </c>
      <c r="G22" s="272">
        <f>November!D50+November!E50</f>
        <v>0</v>
      </c>
      <c r="H22" s="272">
        <f>December!D50+December!E50</f>
        <v>0</v>
      </c>
      <c r="I22" s="272">
        <f>January!D50+January!E50</f>
        <v>0</v>
      </c>
      <c r="J22" s="272">
        <f>February!D50+February!E50</f>
        <v>0</v>
      </c>
      <c r="K22" s="272">
        <f>March!D50+March!E50</f>
        <v>0</v>
      </c>
      <c r="L22" s="272">
        <f>April!D50+April!E50</f>
        <v>0</v>
      </c>
      <c r="M22" s="272">
        <f>May!D50+May!E50</f>
        <v>0</v>
      </c>
      <c r="N22" s="280">
        <f>June!D50+June!E50</f>
        <v>0</v>
      </c>
      <c r="O22" s="299">
        <f t="shared" ref="O22:O24" si="3">SUM(C22:N22)</f>
        <v>0</v>
      </c>
      <c r="P22" s="311" t="e">
        <f>B22-O22</f>
        <v>#REF!</v>
      </c>
      <c r="Q22" s="235" t="e">
        <f>O22/B22</f>
        <v>#REF!</v>
      </c>
    </row>
    <row r="23" spans="1:17">
      <c r="A23" s="372" t="e">
        <f>'Line Item Budget'!#REF!</f>
        <v>#REF!</v>
      </c>
      <c r="B23" s="313" t="e">
        <f>'Line Item Budget'!#REF!</f>
        <v>#REF!</v>
      </c>
      <c r="C23" s="271">
        <f>July!D51+July!E51</f>
        <v>0</v>
      </c>
      <c r="D23" s="271">
        <f>August!D51+August!E51</f>
        <v>0</v>
      </c>
      <c r="E23" s="271">
        <f>September!D51+September!E51</f>
        <v>0</v>
      </c>
      <c r="F23" s="271">
        <f>October!D51+October!E51</f>
        <v>0</v>
      </c>
      <c r="G23" s="272">
        <f>November!D51+November!E51</f>
        <v>0</v>
      </c>
      <c r="H23" s="272">
        <f>December!D51+December!E51</f>
        <v>0</v>
      </c>
      <c r="I23" s="272">
        <f>January!D51+January!E51</f>
        <v>0</v>
      </c>
      <c r="J23" s="272">
        <f>February!D51+February!E51</f>
        <v>0</v>
      </c>
      <c r="K23" s="272">
        <f>March!D51+March!E51</f>
        <v>0</v>
      </c>
      <c r="L23" s="272">
        <f>April!D51+April!E51</f>
        <v>0</v>
      </c>
      <c r="M23" s="272">
        <f>May!D51+May!E51</f>
        <v>0</v>
      </c>
      <c r="N23" s="280">
        <f>June!D51+June!E51</f>
        <v>0</v>
      </c>
      <c r="O23" s="299">
        <f t="shared" si="3"/>
        <v>0</v>
      </c>
      <c r="P23" s="311" t="e">
        <f>B23-O23</f>
        <v>#REF!</v>
      </c>
      <c r="Q23" s="235" t="e">
        <f>O23/B23</f>
        <v>#REF!</v>
      </c>
    </row>
    <row r="24" spans="1:17">
      <c r="A24" s="372" t="e">
        <f>'Line Item Budget'!#REF!</f>
        <v>#REF!</v>
      </c>
      <c r="B24" s="313" t="e">
        <f>'Line Item Budget'!#REF!</f>
        <v>#REF!</v>
      </c>
      <c r="C24" s="271">
        <f>July!D52+July!E52</f>
        <v>0</v>
      </c>
      <c r="D24" s="271">
        <f>August!D52+August!E52</f>
        <v>0</v>
      </c>
      <c r="E24" s="271">
        <f>September!D52+September!E52</f>
        <v>0</v>
      </c>
      <c r="F24" s="271">
        <f>October!D52+October!E52</f>
        <v>0</v>
      </c>
      <c r="G24" s="272">
        <f>November!D52+November!E52</f>
        <v>0</v>
      </c>
      <c r="H24" s="272">
        <f>December!D52+December!E52</f>
        <v>0</v>
      </c>
      <c r="I24" s="272">
        <f>January!D52+January!E52</f>
        <v>0</v>
      </c>
      <c r="J24" s="272">
        <f>February!D52+February!E52</f>
        <v>0</v>
      </c>
      <c r="K24" s="272">
        <f>March!D52+March!E52</f>
        <v>0</v>
      </c>
      <c r="L24" s="272">
        <f>April!D52+April!E52</f>
        <v>0</v>
      </c>
      <c r="M24" s="272">
        <f>May!D52+May!E52</f>
        <v>0</v>
      </c>
      <c r="N24" s="280">
        <f>June!D52+June!E52</f>
        <v>0</v>
      </c>
      <c r="O24" s="299">
        <f t="shared" si="3"/>
        <v>0</v>
      </c>
      <c r="P24" s="311" t="e">
        <f>B24-O24</f>
        <v>#REF!</v>
      </c>
      <c r="Q24" s="235" t="e">
        <f>O24/B24</f>
        <v>#REF!</v>
      </c>
    </row>
    <row r="25" spans="1:17" ht="15">
      <c r="A25" s="290" t="s">
        <v>84</v>
      </c>
      <c r="B25" s="292" t="e">
        <f t="shared" ref="B25:P25" si="4">SUM(B9:B24)</f>
        <v>#REF!</v>
      </c>
      <c r="C25" s="281">
        <f t="shared" si="4"/>
        <v>0</v>
      </c>
      <c r="D25" s="236">
        <f t="shared" si="4"/>
        <v>0</v>
      </c>
      <c r="E25" s="236">
        <f t="shared" si="4"/>
        <v>0</v>
      </c>
      <c r="F25" s="236">
        <f t="shared" si="4"/>
        <v>0</v>
      </c>
      <c r="G25" s="236">
        <f t="shared" si="4"/>
        <v>0</v>
      </c>
      <c r="H25" s="236">
        <f t="shared" si="4"/>
        <v>0</v>
      </c>
      <c r="I25" s="236">
        <f t="shared" si="4"/>
        <v>0</v>
      </c>
      <c r="J25" s="236">
        <f t="shared" si="4"/>
        <v>0</v>
      </c>
      <c r="K25" s="236">
        <f t="shared" si="4"/>
        <v>0</v>
      </c>
      <c r="L25" s="236">
        <f t="shared" si="4"/>
        <v>0</v>
      </c>
      <c r="M25" s="236">
        <f t="shared" si="4"/>
        <v>0</v>
      </c>
      <c r="N25" s="283">
        <f t="shared" si="4"/>
        <v>0</v>
      </c>
      <c r="O25" s="300">
        <f t="shared" si="4"/>
        <v>0</v>
      </c>
      <c r="P25" s="300" t="e">
        <f t="shared" si="4"/>
        <v>#REF!</v>
      </c>
      <c r="Q25" s="307" t="e">
        <f t="shared" si="2"/>
        <v>#REF!</v>
      </c>
    </row>
    <row r="26" spans="1:17" ht="15">
      <c r="A26" s="237" t="s">
        <v>85</v>
      </c>
      <c r="B26" s="314"/>
      <c r="C26" s="238"/>
      <c r="D26" s="238"/>
      <c r="E26" s="238"/>
      <c r="F26" s="238"/>
      <c r="G26" s="238"/>
      <c r="H26" s="238"/>
      <c r="I26" s="238"/>
      <c r="J26" s="238"/>
      <c r="K26" s="238"/>
      <c r="L26" s="238"/>
      <c r="M26" s="238"/>
      <c r="N26" s="284"/>
      <c r="O26" s="301"/>
      <c r="P26" s="301"/>
      <c r="Q26" s="239"/>
    </row>
    <row r="27" spans="1:17">
      <c r="A27" s="240" t="e">
        <f>'Line Item Budget'!#REF!</f>
        <v>#REF!</v>
      </c>
      <c r="B27" s="313" t="e">
        <f>'Line Item Budget'!#REF!</f>
        <v>#REF!</v>
      </c>
      <c r="C27" s="271">
        <f>July!D57+July!E57</f>
        <v>0</v>
      </c>
      <c r="D27" s="271">
        <f>August!D57+August!E57</f>
        <v>0</v>
      </c>
      <c r="E27" s="271">
        <f>September!D57+September!E57</f>
        <v>0</v>
      </c>
      <c r="F27" s="271">
        <f>October!D57+October!E57</f>
        <v>0</v>
      </c>
      <c r="G27" s="272">
        <f>November!D57+November!E57</f>
        <v>0</v>
      </c>
      <c r="H27" s="272">
        <f>December!D57+December!E57</f>
        <v>0</v>
      </c>
      <c r="I27" s="272">
        <f>January!D57+January!E57</f>
        <v>0</v>
      </c>
      <c r="J27" s="272">
        <f>February!D57+February!E57</f>
        <v>0</v>
      </c>
      <c r="K27" s="272">
        <f>March!D57+March!E57</f>
        <v>0</v>
      </c>
      <c r="L27" s="272">
        <f>April!D57+April!E57</f>
        <v>0</v>
      </c>
      <c r="M27" s="272">
        <f>May!D57+May!E57</f>
        <v>0</v>
      </c>
      <c r="N27" s="280">
        <f>June!D57+June!E57</f>
        <v>0</v>
      </c>
      <c r="O27" s="299">
        <f t="shared" ref="O27:O35" si="5">SUM(C27:N27)</f>
        <v>0</v>
      </c>
      <c r="P27" s="311" t="e">
        <f t="shared" ref="P27:P35" si="6">B27-O27</f>
        <v>#REF!</v>
      </c>
      <c r="Q27" s="235" t="e">
        <f t="shared" ref="Q27:Q35" si="7">O27/B27</f>
        <v>#REF!</v>
      </c>
    </row>
    <row r="28" spans="1:17">
      <c r="A28" s="240" t="e">
        <f>'Line Item Budget'!#REF!</f>
        <v>#REF!</v>
      </c>
      <c r="B28" s="313" t="e">
        <f>'Line Item Budget'!#REF!</f>
        <v>#REF!</v>
      </c>
      <c r="C28" s="271">
        <f>July!D58+July!E58</f>
        <v>0</v>
      </c>
      <c r="D28" s="271">
        <f>August!D58+August!E58</f>
        <v>0</v>
      </c>
      <c r="E28" s="271">
        <f>September!D58+September!E58</f>
        <v>0</v>
      </c>
      <c r="F28" s="271">
        <f>October!D58+October!E58</f>
        <v>0</v>
      </c>
      <c r="G28" s="272">
        <f>November!D58+November!E58</f>
        <v>0</v>
      </c>
      <c r="H28" s="272">
        <f>December!D58+December!E58</f>
        <v>0</v>
      </c>
      <c r="I28" s="272">
        <f>January!D58+January!E58</f>
        <v>0</v>
      </c>
      <c r="J28" s="272">
        <f>February!D58+February!E58</f>
        <v>0</v>
      </c>
      <c r="K28" s="272">
        <f>March!D58+March!E58</f>
        <v>0</v>
      </c>
      <c r="L28" s="272">
        <f>April!D58+April!E58</f>
        <v>0</v>
      </c>
      <c r="M28" s="272">
        <f>May!D58+May!E58</f>
        <v>0</v>
      </c>
      <c r="N28" s="280">
        <f>June!D58+June!E58</f>
        <v>0</v>
      </c>
      <c r="O28" s="299">
        <f t="shared" si="5"/>
        <v>0</v>
      </c>
      <c r="P28" s="311" t="e">
        <f t="shared" si="6"/>
        <v>#REF!</v>
      </c>
      <c r="Q28" s="235" t="e">
        <f t="shared" si="7"/>
        <v>#REF!</v>
      </c>
    </row>
    <row r="29" spans="1:17">
      <c r="A29" s="240" t="e">
        <f>'Line Item Budget'!#REF!</f>
        <v>#REF!</v>
      </c>
      <c r="B29" s="313" t="e">
        <f>'Line Item Budget'!#REF!</f>
        <v>#REF!</v>
      </c>
      <c r="C29" s="271">
        <f>July!D59+July!E59</f>
        <v>0</v>
      </c>
      <c r="D29" s="271">
        <f>August!D59+August!E59</f>
        <v>0</v>
      </c>
      <c r="E29" s="271">
        <f>September!D59+September!E59</f>
        <v>0</v>
      </c>
      <c r="F29" s="271">
        <f>October!D59+October!E59</f>
        <v>0</v>
      </c>
      <c r="G29" s="272">
        <f>November!D59+November!E59</f>
        <v>0</v>
      </c>
      <c r="H29" s="272">
        <f>December!D59+December!E59</f>
        <v>0</v>
      </c>
      <c r="I29" s="272">
        <f>January!D59+January!E59</f>
        <v>0</v>
      </c>
      <c r="J29" s="272">
        <f>February!D59+February!E59</f>
        <v>0</v>
      </c>
      <c r="K29" s="272">
        <f>March!D59+March!E59</f>
        <v>0</v>
      </c>
      <c r="L29" s="272">
        <f>April!D59+April!E59</f>
        <v>0</v>
      </c>
      <c r="M29" s="272">
        <f>May!D59+May!E59</f>
        <v>0</v>
      </c>
      <c r="N29" s="280">
        <f>June!D59+June!E59</f>
        <v>0</v>
      </c>
      <c r="O29" s="299">
        <f t="shared" si="5"/>
        <v>0</v>
      </c>
      <c r="P29" s="311" t="e">
        <f t="shared" si="6"/>
        <v>#REF!</v>
      </c>
      <c r="Q29" s="235" t="e">
        <f t="shared" si="7"/>
        <v>#REF!</v>
      </c>
    </row>
    <row r="30" spans="1:17">
      <c r="A30" s="240" t="e">
        <f>'Line Item Budget'!#REF!</f>
        <v>#REF!</v>
      </c>
      <c r="B30" s="313" t="e">
        <f>'Line Item Budget'!#REF!</f>
        <v>#REF!</v>
      </c>
      <c r="C30" s="271">
        <f>July!D60+July!E60</f>
        <v>0</v>
      </c>
      <c r="D30" s="271">
        <f>August!D60+August!E60</f>
        <v>0</v>
      </c>
      <c r="E30" s="271">
        <f>September!D60+September!E60</f>
        <v>0</v>
      </c>
      <c r="F30" s="271">
        <f>October!D60+October!E60</f>
        <v>0</v>
      </c>
      <c r="G30" s="272">
        <f>November!D60+November!E60</f>
        <v>0</v>
      </c>
      <c r="H30" s="272">
        <f>December!D60+December!E60</f>
        <v>0</v>
      </c>
      <c r="I30" s="272">
        <f>January!D60+January!E60</f>
        <v>0</v>
      </c>
      <c r="J30" s="272">
        <f>February!D60+February!E60</f>
        <v>0</v>
      </c>
      <c r="K30" s="272">
        <f>March!D60+March!E60</f>
        <v>0</v>
      </c>
      <c r="L30" s="272">
        <f>April!D60+April!E60</f>
        <v>0</v>
      </c>
      <c r="M30" s="272">
        <f>May!D60+May!E60</f>
        <v>0</v>
      </c>
      <c r="N30" s="280">
        <f>June!D60+June!E60</f>
        <v>0</v>
      </c>
      <c r="O30" s="299">
        <f t="shared" si="5"/>
        <v>0</v>
      </c>
      <c r="P30" s="311" t="e">
        <f t="shared" si="6"/>
        <v>#REF!</v>
      </c>
      <c r="Q30" s="235" t="e">
        <f t="shared" si="7"/>
        <v>#REF!</v>
      </c>
    </row>
    <row r="31" spans="1:17">
      <c r="A31" s="240" t="e">
        <f>'Line Item Budget'!#REF!</f>
        <v>#REF!</v>
      </c>
      <c r="B31" s="313" t="e">
        <f>'Line Item Budget'!#REF!</f>
        <v>#REF!</v>
      </c>
      <c r="C31" s="271">
        <f>July!D61+July!E61</f>
        <v>0</v>
      </c>
      <c r="D31" s="271">
        <f>August!D61+August!E61</f>
        <v>0</v>
      </c>
      <c r="E31" s="271">
        <f>September!D61+September!E61</f>
        <v>0</v>
      </c>
      <c r="F31" s="271">
        <f>October!D61+October!E61</f>
        <v>0</v>
      </c>
      <c r="G31" s="272">
        <f>November!D61+November!E61</f>
        <v>0</v>
      </c>
      <c r="H31" s="272">
        <f>December!D61+December!E61</f>
        <v>0</v>
      </c>
      <c r="I31" s="272">
        <f>January!D61+January!E61</f>
        <v>0</v>
      </c>
      <c r="J31" s="272">
        <f>February!D61+February!E61</f>
        <v>0</v>
      </c>
      <c r="K31" s="272">
        <f>March!D61+March!E61</f>
        <v>0</v>
      </c>
      <c r="L31" s="272">
        <f>April!D61+April!E61</f>
        <v>0</v>
      </c>
      <c r="M31" s="272">
        <f>May!D61+May!E61</f>
        <v>0</v>
      </c>
      <c r="N31" s="280">
        <f>June!D61+June!E61</f>
        <v>0</v>
      </c>
      <c r="O31" s="299">
        <f t="shared" si="5"/>
        <v>0</v>
      </c>
      <c r="P31" s="311" t="e">
        <f t="shared" si="6"/>
        <v>#REF!</v>
      </c>
      <c r="Q31" s="235" t="e">
        <f t="shared" si="7"/>
        <v>#REF!</v>
      </c>
    </row>
    <row r="32" spans="1:17">
      <c r="A32" s="240" t="e">
        <f>'Line Item Budget'!#REF!</f>
        <v>#REF!</v>
      </c>
      <c r="B32" s="313" t="e">
        <f>'Line Item Budget'!#REF!</f>
        <v>#REF!</v>
      </c>
      <c r="C32" s="271">
        <f>July!D62+July!E62</f>
        <v>0</v>
      </c>
      <c r="D32" s="271">
        <f>August!D62+August!E62</f>
        <v>0</v>
      </c>
      <c r="E32" s="271">
        <f>September!D62+September!E62</f>
        <v>0</v>
      </c>
      <c r="F32" s="271">
        <f>October!D62+October!E62</f>
        <v>0</v>
      </c>
      <c r="G32" s="272">
        <f>November!D62+November!E62</f>
        <v>0</v>
      </c>
      <c r="H32" s="272">
        <f>December!D62+December!E62</f>
        <v>0</v>
      </c>
      <c r="I32" s="272">
        <f>January!D62+January!E62</f>
        <v>0</v>
      </c>
      <c r="J32" s="272">
        <f>February!D62+February!E62</f>
        <v>0</v>
      </c>
      <c r="K32" s="272">
        <f>March!D62+March!E62</f>
        <v>0</v>
      </c>
      <c r="L32" s="272">
        <f>April!D62+April!E62</f>
        <v>0</v>
      </c>
      <c r="M32" s="272">
        <f>May!D62+May!E62</f>
        <v>0</v>
      </c>
      <c r="N32" s="280">
        <f>June!D62+June!E62</f>
        <v>0</v>
      </c>
      <c r="O32" s="299">
        <f t="shared" si="5"/>
        <v>0</v>
      </c>
      <c r="P32" s="311" t="e">
        <f t="shared" si="6"/>
        <v>#REF!</v>
      </c>
      <c r="Q32" s="235" t="e">
        <f t="shared" si="7"/>
        <v>#REF!</v>
      </c>
    </row>
    <row r="33" spans="1:17">
      <c r="A33" s="240" t="e">
        <f>'Line Item Budget'!#REF!</f>
        <v>#REF!</v>
      </c>
      <c r="B33" s="313" t="e">
        <f>'Line Item Budget'!#REF!</f>
        <v>#REF!</v>
      </c>
      <c r="C33" s="271"/>
      <c r="D33" s="271">
        <f>August!D63+August!E63</f>
        <v>0</v>
      </c>
      <c r="E33" s="271">
        <f>September!D63+September!E63</f>
        <v>0</v>
      </c>
      <c r="F33" s="271">
        <f>October!D63+October!E63</f>
        <v>0</v>
      </c>
      <c r="G33" s="272">
        <f>November!D63+November!E63</f>
        <v>0</v>
      </c>
      <c r="H33" s="272">
        <f>December!D63+December!E63</f>
        <v>0</v>
      </c>
      <c r="I33" s="272">
        <f>January!D63+January!E63</f>
        <v>0</v>
      </c>
      <c r="J33" s="272">
        <f>February!D63+February!E63</f>
        <v>0</v>
      </c>
      <c r="K33" s="272">
        <f>March!D63+March!E63</f>
        <v>0</v>
      </c>
      <c r="L33" s="272">
        <f>April!D63+April!E63</f>
        <v>0</v>
      </c>
      <c r="M33" s="272">
        <f>May!D63+May!E63</f>
        <v>0</v>
      </c>
      <c r="N33" s="280">
        <f>June!D63+June!E63</f>
        <v>0</v>
      </c>
      <c r="O33" s="299">
        <f t="shared" si="5"/>
        <v>0</v>
      </c>
      <c r="P33" s="311" t="e">
        <f t="shared" si="6"/>
        <v>#REF!</v>
      </c>
      <c r="Q33" s="235" t="e">
        <f t="shared" si="7"/>
        <v>#REF!</v>
      </c>
    </row>
    <row r="34" spans="1:17">
      <c r="A34" s="240" t="e">
        <f>'Line Item Budget'!#REF!</f>
        <v>#REF!</v>
      </c>
      <c r="B34" s="313" t="e">
        <f>'Line Item Budget'!#REF!</f>
        <v>#REF!</v>
      </c>
      <c r="C34" s="271">
        <f>July!D64+July!E64</f>
        <v>0</v>
      </c>
      <c r="D34" s="271">
        <f>August!D64+August!E64</f>
        <v>0</v>
      </c>
      <c r="E34" s="271">
        <f>September!D64+September!E64</f>
        <v>0</v>
      </c>
      <c r="F34" s="271">
        <f>October!D64+October!E64</f>
        <v>0</v>
      </c>
      <c r="G34" s="272">
        <f>November!D64+November!E64</f>
        <v>0</v>
      </c>
      <c r="H34" s="272">
        <f>December!D64+December!E64</f>
        <v>0</v>
      </c>
      <c r="I34" s="272">
        <f>January!D64+January!E64</f>
        <v>0</v>
      </c>
      <c r="J34" s="272">
        <f>February!D64+February!E64</f>
        <v>0</v>
      </c>
      <c r="K34" s="272">
        <f>March!D64+March!E64</f>
        <v>0</v>
      </c>
      <c r="L34" s="272">
        <f>April!D64+April!E64</f>
        <v>0</v>
      </c>
      <c r="M34" s="272">
        <f>May!D64+May!E64</f>
        <v>0</v>
      </c>
      <c r="N34" s="280">
        <f>June!D64+June!E64</f>
        <v>0</v>
      </c>
      <c r="O34" s="299">
        <f t="shared" si="5"/>
        <v>0</v>
      </c>
      <c r="P34" s="311" t="e">
        <f t="shared" si="6"/>
        <v>#REF!</v>
      </c>
      <c r="Q34" s="235" t="e">
        <f t="shared" si="7"/>
        <v>#REF!</v>
      </c>
    </row>
    <row r="35" spans="1:17">
      <c r="A35" s="240" t="e">
        <f>'Line Item Budget'!#REF!</f>
        <v>#REF!</v>
      </c>
      <c r="B35" s="313" t="e">
        <f>'Line Item Budget'!#REF!</f>
        <v>#REF!</v>
      </c>
      <c r="C35" s="271">
        <f>July!D65+July!E65</f>
        <v>0</v>
      </c>
      <c r="D35" s="271">
        <f>August!D65+August!E65</f>
        <v>0</v>
      </c>
      <c r="E35" s="271">
        <f>September!D65+September!E65</f>
        <v>0</v>
      </c>
      <c r="F35" s="271">
        <f>October!D65+October!E65</f>
        <v>0</v>
      </c>
      <c r="G35" s="272">
        <f>November!D65+November!E65</f>
        <v>0</v>
      </c>
      <c r="H35" s="272">
        <f>December!D65+December!E65</f>
        <v>0</v>
      </c>
      <c r="I35" s="272">
        <f>January!D65+January!E65</f>
        <v>0</v>
      </c>
      <c r="J35" s="272">
        <f>February!D65+February!E65</f>
        <v>0</v>
      </c>
      <c r="K35" s="272">
        <f>March!D65+March!E65</f>
        <v>0</v>
      </c>
      <c r="L35" s="272">
        <f>April!D65+April!E65</f>
        <v>0</v>
      </c>
      <c r="M35" s="272">
        <f>May!D65+May!E65</f>
        <v>0</v>
      </c>
      <c r="N35" s="280">
        <f>June!D65+June!E65</f>
        <v>0</v>
      </c>
      <c r="O35" s="299">
        <f t="shared" si="5"/>
        <v>0</v>
      </c>
      <c r="P35" s="311" t="e">
        <f t="shared" si="6"/>
        <v>#REF!</v>
      </c>
      <c r="Q35" s="235" t="e">
        <f t="shared" si="7"/>
        <v>#REF!</v>
      </c>
    </row>
    <row r="36" spans="1:17">
      <c r="A36" s="240"/>
      <c r="B36" s="313"/>
      <c r="C36" s="271"/>
      <c r="D36" s="271"/>
      <c r="E36" s="271"/>
      <c r="F36" s="272"/>
      <c r="G36" s="272"/>
      <c r="H36" s="272"/>
      <c r="I36" s="272"/>
      <c r="J36" s="272"/>
      <c r="K36" s="272"/>
      <c r="L36" s="272"/>
      <c r="M36" s="272"/>
      <c r="N36" s="280"/>
      <c r="O36" s="299"/>
      <c r="P36" s="311"/>
      <c r="Q36" s="235"/>
    </row>
    <row r="37" spans="1:17" ht="15">
      <c r="A37" s="237" t="s">
        <v>86</v>
      </c>
      <c r="B37" s="313"/>
      <c r="C37" s="271"/>
      <c r="D37" s="271"/>
      <c r="E37" s="271"/>
      <c r="F37" s="272"/>
      <c r="G37" s="272"/>
      <c r="H37" s="272"/>
      <c r="I37" s="272"/>
      <c r="J37" s="272"/>
      <c r="K37" s="272"/>
      <c r="L37" s="272"/>
      <c r="M37" s="272"/>
      <c r="N37" s="280"/>
      <c r="O37" s="299"/>
      <c r="P37" s="311"/>
      <c r="Q37" s="235"/>
    </row>
    <row r="38" spans="1:17">
      <c r="A38" s="240" t="str">
        <f>'Line Item Budget'!A20</f>
        <v>Medical Supplies</v>
      </c>
      <c r="B38" s="313">
        <f>'Line Item Budget'!C20</f>
        <v>0</v>
      </c>
      <c r="C38" s="271">
        <f>July!D67+July!E67</f>
        <v>0</v>
      </c>
      <c r="D38" s="271">
        <f>August!D67+August!E67</f>
        <v>0</v>
      </c>
      <c r="E38" s="271">
        <f>September!D67+September!E67</f>
        <v>0</v>
      </c>
      <c r="F38" s="271">
        <f>October!D67+October!E67</f>
        <v>0</v>
      </c>
      <c r="G38" s="272">
        <f>November!D67+November!E67</f>
        <v>0</v>
      </c>
      <c r="H38" s="272">
        <f>December!D67+December!E67</f>
        <v>0</v>
      </c>
      <c r="I38" s="272">
        <f>January!D67+January!E67</f>
        <v>0</v>
      </c>
      <c r="J38" s="272">
        <f>February!D67+February!E67</f>
        <v>0</v>
      </c>
      <c r="K38" s="272">
        <f>March!D67+March!E67</f>
        <v>0</v>
      </c>
      <c r="L38" s="272">
        <f>April!D67+April!E67</f>
        <v>0</v>
      </c>
      <c r="M38" s="272">
        <f>May!D67+May!E67</f>
        <v>0</v>
      </c>
      <c r="N38" s="280">
        <f>June!D67+June!E67</f>
        <v>0</v>
      </c>
      <c r="O38" s="299">
        <f>SUM(C38:N38)</f>
        <v>0</v>
      </c>
      <c r="P38" s="311">
        <f>B38-O38</f>
        <v>0</v>
      </c>
      <c r="Q38" s="235" t="e">
        <f>O38/B38</f>
        <v>#DIV/0!</v>
      </c>
    </row>
    <row r="39" spans="1:17">
      <c r="A39" s="240" t="str">
        <f>'Line Item Budget'!A21</f>
        <v>Office supplies</v>
      </c>
      <c r="B39" s="313">
        <f>'Line Item Budget'!C21</f>
        <v>0</v>
      </c>
      <c r="C39" s="271">
        <f>July!D68+July!E68</f>
        <v>0</v>
      </c>
      <c r="D39" s="271">
        <f>August!D68+August!E68</f>
        <v>0</v>
      </c>
      <c r="E39" s="271">
        <f>September!D68+September!E68</f>
        <v>0</v>
      </c>
      <c r="F39" s="271">
        <f>October!D68+October!E68</f>
        <v>0</v>
      </c>
      <c r="G39" s="272">
        <f>November!D68+November!E68</f>
        <v>0</v>
      </c>
      <c r="H39" s="272">
        <f>December!D68+December!E68</f>
        <v>0</v>
      </c>
      <c r="I39" s="272">
        <f>January!D68+January!E68</f>
        <v>0</v>
      </c>
      <c r="J39" s="272">
        <f>February!D68+February!E68</f>
        <v>0</v>
      </c>
      <c r="K39" s="272">
        <f>March!D68+March!E68</f>
        <v>0</v>
      </c>
      <c r="L39" s="272">
        <f>April!D68+April!E68</f>
        <v>0</v>
      </c>
      <c r="M39" s="272">
        <f>May!D68+May!E68</f>
        <v>0</v>
      </c>
      <c r="N39" s="280">
        <f>June!D68+June!E68</f>
        <v>0</v>
      </c>
      <c r="O39" s="299">
        <f>SUM(C39:N39)</f>
        <v>0</v>
      </c>
      <c r="P39" s="311">
        <f>B39-O39</f>
        <v>0</v>
      </c>
      <c r="Q39" s="235" t="e">
        <f>O39/B39</f>
        <v>#DIV/0!</v>
      </c>
    </row>
    <row r="40" spans="1:17">
      <c r="A40" s="240" t="e">
        <f>'Line Item Budget'!#REF!</f>
        <v>#REF!</v>
      </c>
      <c r="B40" s="313" t="e">
        <f>'Line Item Budget'!#REF!</f>
        <v>#REF!</v>
      </c>
      <c r="C40" s="271">
        <f>July!D69+July!E69</f>
        <v>0</v>
      </c>
      <c r="D40" s="271">
        <f>August!D69+August!E69</f>
        <v>0</v>
      </c>
      <c r="E40" s="271">
        <f>September!D69+September!E69</f>
        <v>0</v>
      </c>
      <c r="F40" s="271">
        <f>October!D69+October!E69</f>
        <v>0</v>
      </c>
      <c r="G40" s="272">
        <f>November!D69+November!E69</f>
        <v>0</v>
      </c>
      <c r="H40" s="272">
        <f>December!D69+December!E69</f>
        <v>0</v>
      </c>
      <c r="I40" s="272">
        <f>January!D69+January!E69</f>
        <v>0</v>
      </c>
      <c r="J40" s="272">
        <f>February!D69+February!E69</f>
        <v>0</v>
      </c>
      <c r="K40" s="272">
        <f>March!D69+March!E69</f>
        <v>0</v>
      </c>
      <c r="L40" s="272">
        <f>April!D69+April!E69</f>
        <v>0</v>
      </c>
      <c r="M40" s="272">
        <f>May!D69+May!E69</f>
        <v>0</v>
      </c>
      <c r="N40" s="280">
        <f>June!D69+June!E69</f>
        <v>0</v>
      </c>
      <c r="O40" s="299">
        <f>SUM(C40:N40)</f>
        <v>0</v>
      </c>
      <c r="P40" s="311" t="e">
        <f>B40-O40</f>
        <v>#REF!</v>
      </c>
      <c r="Q40" s="235" t="e">
        <f>O40/B40</f>
        <v>#REF!</v>
      </c>
    </row>
    <row r="41" spans="1:17">
      <c r="A41" s="240" t="e">
        <f>'Line Item Budget'!#REF!</f>
        <v>#REF!</v>
      </c>
      <c r="B41" s="313" t="e">
        <f>'Line Item Budget'!#REF!</f>
        <v>#REF!</v>
      </c>
      <c r="C41" s="271">
        <f>July!D70+July!E70</f>
        <v>0</v>
      </c>
      <c r="D41" s="271">
        <f>August!D70+August!E70</f>
        <v>0</v>
      </c>
      <c r="E41" s="271">
        <f>September!D70+September!E70</f>
        <v>0</v>
      </c>
      <c r="F41" s="271">
        <f>October!D70+October!E70</f>
        <v>0</v>
      </c>
      <c r="G41" s="272">
        <f>November!D70+November!E70</f>
        <v>0</v>
      </c>
      <c r="H41" s="272">
        <f>December!D70+December!E70</f>
        <v>0</v>
      </c>
      <c r="I41" s="272">
        <f>January!D70+January!E70</f>
        <v>0</v>
      </c>
      <c r="J41" s="272">
        <f>February!D70+February!E70</f>
        <v>0</v>
      </c>
      <c r="K41" s="272">
        <f>March!D70+March!E70</f>
        <v>0</v>
      </c>
      <c r="L41" s="272">
        <f>April!D70+April!E70</f>
        <v>0</v>
      </c>
      <c r="M41" s="272">
        <f>May!D70+May!E70</f>
        <v>0</v>
      </c>
      <c r="N41" s="280">
        <f>June!D70+June!E70</f>
        <v>0</v>
      </c>
      <c r="O41" s="299">
        <f>SUM(C41:N41)</f>
        <v>0</v>
      </c>
      <c r="P41" s="311" t="e">
        <f>B41-O41</f>
        <v>#REF!</v>
      </c>
      <c r="Q41" s="235" t="e">
        <f>O41/B41</f>
        <v>#REF!</v>
      </c>
    </row>
    <row r="42" spans="1:17">
      <c r="A42" s="240" t="str">
        <f>'Line Item Budget'!A22</f>
        <v>Other (define)</v>
      </c>
      <c r="B42" s="313">
        <f>'Line Item Budget'!C22</f>
        <v>0</v>
      </c>
      <c r="C42" s="271">
        <f>July!D71+July!E71</f>
        <v>0</v>
      </c>
      <c r="D42" s="271">
        <f>August!D71+August!E71</f>
        <v>0</v>
      </c>
      <c r="E42" s="271">
        <f>September!D71+September!E71</f>
        <v>0</v>
      </c>
      <c r="F42" s="271">
        <f>October!D71+October!E71</f>
        <v>0</v>
      </c>
      <c r="G42" s="272">
        <f>November!D71+November!E71</f>
        <v>0</v>
      </c>
      <c r="H42" s="272">
        <f>December!D71+December!E71</f>
        <v>0</v>
      </c>
      <c r="I42" s="272">
        <f>January!D71+January!E71</f>
        <v>0</v>
      </c>
      <c r="J42" s="272">
        <f>February!D71+February!E71</f>
        <v>0</v>
      </c>
      <c r="K42" s="272">
        <f>March!D71+March!E71</f>
        <v>0</v>
      </c>
      <c r="L42" s="272">
        <f>April!D71+April!E71</f>
        <v>0</v>
      </c>
      <c r="M42" s="272">
        <f>May!D71+May!E71</f>
        <v>0</v>
      </c>
      <c r="N42" s="280">
        <f>June!D71+June!E71</f>
        <v>0</v>
      </c>
      <c r="O42" s="299">
        <f>SUM(C42:N42)</f>
        <v>0</v>
      </c>
      <c r="P42" s="311">
        <f>B42-O42</f>
        <v>0</v>
      </c>
      <c r="Q42" s="235" t="e">
        <f>O42/B42</f>
        <v>#DIV/0!</v>
      </c>
    </row>
    <row r="43" spans="1:17">
      <c r="A43" s="240"/>
      <c r="B43" s="313"/>
      <c r="C43" s="271"/>
      <c r="D43" s="271"/>
      <c r="E43" s="271"/>
      <c r="F43" s="271"/>
      <c r="G43" s="272"/>
      <c r="H43" s="272"/>
      <c r="I43" s="272"/>
      <c r="J43" s="272"/>
      <c r="K43" s="272"/>
      <c r="L43" s="272"/>
      <c r="M43" s="272"/>
      <c r="N43" s="280"/>
      <c r="O43" s="299"/>
      <c r="P43" s="311"/>
      <c r="Q43" s="235"/>
    </row>
    <row r="44" spans="1:17" ht="30">
      <c r="A44" s="237" t="s">
        <v>87</v>
      </c>
      <c r="B44" s="313"/>
      <c r="C44" s="271"/>
      <c r="D44" s="271"/>
      <c r="E44" s="271"/>
      <c r="F44" s="272"/>
      <c r="G44" s="272"/>
      <c r="H44" s="272"/>
      <c r="I44" s="272"/>
      <c r="J44" s="272"/>
      <c r="K44" s="272"/>
      <c r="L44" s="272"/>
      <c r="M44" s="272"/>
      <c r="N44" s="280"/>
      <c r="O44" s="299"/>
      <c r="P44" s="311"/>
      <c r="Q44" s="235"/>
    </row>
    <row r="45" spans="1:17">
      <c r="A45" s="240" t="e">
        <f>'Line Item Budget'!#REF!</f>
        <v>#REF!</v>
      </c>
      <c r="B45" s="313" t="e">
        <f>'Line Item Budget'!#REF!</f>
        <v>#REF!</v>
      </c>
      <c r="C45" s="271">
        <f>July!D73+July!E73</f>
        <v>0</v>
      </c>
      <c r="D45" s="271">
        <f>August!D73+August!E73</f>
        <v>0</v>
      </c>
      <c r="E45" s="271">
        <f>September!D73+September!E73</f>
        <v>0</v>
      </c>
      <c r="F45" s="271">
        <f>October!D73+October!E73</f>
        <v>0</v>
      </c>
      <c r="G45" s="272">
        <f>November!D73+November!E73</f>
        <v>0</v>
      </c>
      <c r="H45" s="272">
        <f>December!D73+December!E73</f>
        <v>0</v>
      </c>
      <c r="I45" s="272">
        <f>January!D73+January!E73</f>
        <v>0</v>
      </c>
      <c r="J45" s="272">
        <f>February!D73+February!E73</f>
        <v>0</v>
      </c>
      <c r="K45" s="272">
        <f>March!D73+March!E73</f>
        <v>0</v>
      </c>
      <c r="L45" s="272">
        <f>April!D73+April!E73</f>
        <v>0</v>
      </c>
      <c r="M45" s="272">
        <f>May!D73+May!E73</f>
        <v>0</v>
      </c>
      <c r="N45" s="280">
        <f>June!D73+June!E73</f>
        <v>0</v>
      </c>
      <c r="O45" s="299">
        <f>SUM(C45:N45)</f>
        <v>0</v>
      </c>
      <c r="P45" s="311" t="e">
        <f>B45-O45</f>
        <v>#REF!</v>
      </c>
      <c r="Q45" s="235" t="e">
        <f>O45/B45</f>
        <v>#REF!</v>
      </c>
    </row>
    <row r="46" spans="1:17">
      <c r="A46" s="240" t="e">
        <f>'Line Item Budget'!#REF!</f>
        <v>#REF!</v>
      </c>
      <c r="B46" s="313" t="e">
        <f>'Line Item Budget'!#REF!</f>
        <v>#REF!</v>
      </c>
      <c r="C46" s="271">
        <f>July!D74+July!E74</f>
        <v>0</v>
      </c>
      <c r="D46" s="271">
        <f>August!D74+August!E74</f>
        <v>0</v>
      </c>
      <c r="E46" s="271">
        <f>September!D74+September!E74</f>
        <v>0</v>
      </c>
      <c r="F46" s="271">
        <f>October!D74+October!E74</f>
        <v>0</v>
      </c>
      <c r="G46" s="272">
        <f>November!D74+November!E74</f>
        <v>0</v>
      </c>
      <c r="H46" s="272">
        <f>December!D74+December!E74</f>
        <v>0</v>
      </c>
      <c r="I46" s="272">
        <f>January!D74+January!E74</f>
        <v>0</v>
      </c>
      <c r="J46" s="272">
        <f>February!D74+February!E74</f>
        <v>0</v>
      </c>
      <c r="K46" s="272">
        <f>March!D74+March!E74</f>
        <v>0</v>
      </c>
      <c r="L46" s="272">
        <f>April!D74+April!E74</f>
        <v>0</v>
      </c>
      <c r="M46" s="272">
        <f>May!D74+May!E74</f>
        <v>0</v>
      </c>
      <c r="N46" s="280">
        <f>June!D74+June!E74</f>
        <v>0</v>
      </c>
      <c r="O46" s="299">
        <f>SUM(C46:N46)</f>
        <v>0</v>
      </c>
      <c r="P46" s="311" t="e">
        <f>B46-O46</f>
        <v>#REF!</v>
      </c>
      <c r="Q46" s="235" t="e">
        <f>O46/B46</f>
        <v>#REF!</v>
      </c>
    </row>
    <row r="47" spans="1:17">
      <c r="A47" s="240" t="e">
        <f>'Line Item Budget'!#REF!</f>
        <v>#REF!</v>
      </c>
      <c r="B47" s="313" t="e">
        <f>'Line Item Budget'!#REF!</f>
        <v>#REF!</v>
      </c>
      <c r="C47" s="271">
        <f>July!D75+July!E75</f>
        <v>0</v>
      </c>
      <c r="D47" s="271">
        <f>August!D75+August!E75</f>
        <v>0</v>
      </c>
      <c r="E47" s="271">
        <f>September!D75+September!E75</f>
        <v>0</v>
      </c>
      <c r="F47" s="271">
        <f>October!D75+October!E75</f>
        <v>0</v>
      </c>
      <c r="G47" s="272">
        <f>November!D75+November!E75</f>
        <v>0</v>
      </c>
      <c r="H47" s="272">
        <f>December!D75+December!E75</f>
        <v>0</v>
      </c>
      <c r="I47" s="272">
        <f>January!D75+January!E75</f>
        <v>0</v>
      </c>
      <c r="J47" s="272">
        <f>February!D75+February!E75</f>
        <v>0</v>
      </c>
      <c r="K47" s="272">
        <f>March!D75+March!E75</f>
        <v>0</v>
      </c>
      <c r="L47" s="272">
        <f>April!D75+April!E75</f>
        <v>0</v>
      </c>
      <c r="M47" s="272">
        <f>May!D75+May!E75</f>
        <v>0</v>
      </c>
      <c r="N47" s="280">
        <f>June!D75+June!E75</f>
        <v>0</v>
      </c>
      <c r="O47" s="299">
        <f>SUM(C47:N47)</f>
        <v>0</v>
      </c>
      <c r="P47" s="311" t="e">
        <f>B47-O47</f>
        <v>#REF!</v>
      </c>
      <c r="Q47" s="235" t="e">
        <f>O47/B47</f>
        <v>#REF!</v>
      </c>
    </row>
    <row r="48" spans="1:17" ht="28.5">
      <c r="A48" s="240" t="str">
        <f>'Line Item Budget'!A25</f>
        <v>Professional Services (Legal, IT, Accounting, Payroll)</v>
      </c>
      <c r="B48" s="313">
        <f>'Line Item Budget'!C25</f>
        <v>0</v>
      </c>
      <c r="C48" s="271">
        <f>July!D76+July!E76</f>
        <v>0</v>
      </c>
      <c r="D48" s="271">
        <f>August!D76+August!E76</f>
        <v>0</v>
      </c>
      <c r="E48" s="271">
        <f>September!D76+September!E76</f>
        <v>0</v>
      </c>
      <c r="F48" s="271">
        <f>October!D76+October!E76</f>
        <v>0</v>
      </c>
      <c r="G48" s="272">
        <f>November!D76+November!E76</f>
        <v>0</v>
      </c>
      <c r="H48" s="272">
        <f>December!D76+December!E76</f>
        <v>0</v>
      </c>
      <c r="I48" s="272">
        <f>January!D76+January!E76</f>
        <v>0</v>
      </c>
      <c r="J48" s="272">
        <f>February!D76+February!E76</f>
        <v>0</v>
      </c>
      <c r="K48" s="272">
        <f>March!D76+March!E76</f>
        <v>0</v>
      </c>
      <c r="L48" s="272">
        <f>April!D76+April!E76</f>
        <v>0</v>
      </c>
      <c r="M48" s="272">
        <f>May!D76+May!E76</f>
        <v>0</v>
      </c>
      <c r="N48" s="280">
        <f>June!D76+June!E76</f>
        <v>0</v>
      </c>
      <c r="O48" s="299">
        <f>SUM(C48:N48)</f>
        <v>0</v>
      </c>
      <c r="P48" s="311">
        <f>B48-O48</f>
        <v>0</v>
      </c>
      <c r="Q48" s="235" t="e">
        <f>O48/B48</f>
        <v>#DIV/0!</v>
      </c>
    </row>
    <row r="49" spans="1:17">
      <c r="A49" s="240" t="str">
        <f>'Line Item Budget'!A26</f>
        <v>Other (define)</v>
      </c>
      <c r="B49" s="313">
        <f>'Line Item Budget'!C26</f>
        <v>0</v>
      </c>
      <c r="C49" s="271">
        <f>July!D77+July!E77</f>
        <v>0</v>
      </c>
      <c r="D49" s="271">
        <f>August!D77+August!E77</f>
        <v>0</v>
      </c>
      <c r="E49" s="271">
        <f>September!D77+September!E77</f>
        <v>0</v>
      </c>
      <c r="F49" s="271">
        <f>October!D77+October!E77</f>
        <v>0</v>
      </c>
      <c r="G49" s="272">
        <f>November!D77+November!E77</f>
        <v>0</v>
      </c>
      <c r="H49" s="272">
        <f>December!D77+December!E77</f>
        <v>0</v>
      </c>
      <c r="I49" s="272">
        <f>January!D77+January!E77</f>
        <v>0</v>
      </c>
      <c r="J49" s="272">
        <f>February!D77+February!E77</f>
        <v>0</v>
      </c>
      <c r="K49" s="272">
        <f>March!D77+March!E77</f>
        <v>0</v>
      </c>
      <c r="L49" s="272">
        <f>April!D77+April!E77</f>
        <v>0</v>
      </c>
      <c r="M49" s="272">
        <f>May!D77+May!E77</f>
        <v>0</v>
      </c>
      <c r="N49" s="280">
        <f>June!D77+June!E77</f>
        <v>0</v>
      </c>
      <c r="O49" s="299">
        <f>SUM(C49:N49)</f>
        <v>0</v>
      </c>
      <c r="P49" s="311">
        <f>B49-O49</f>
        <v>0</v>
      </c>
      <c r="Q49" s="235" t="e">
        <f>O49/B49</f>
        <v>#DIV/0!</v>
      </c>
    </row>
    <row r="50" spans="1:17">
      <c r="A50" s="374"/>
      <c r="B50" s="313" t="s">
        <v>88</v>
      </c>
      <c r="C50" s="271"/>
      <c r="D50" s="271"/>
      <c r="E50" s="271"/>
      <c r="F50" s="271"/>
      <c r="G50" s="272"/>
      <c r="H50" s="272"/>
      <c r="I50" s="272"/>
      <c r="J50" s="272"/>
      <c r="K50" s="272"/>
      <c r="L50" s="272"/>
      <c r="M50" s="272"/>
      <c r="N50" s="280"/>
      <c r="O50" s="299"/>
      <c r="P50" s="311"/>
      <c r="Q50" s="235"/>
    </row>
    <row r="51" spans="1:17" ht="15">
      <c r="A51" s="293" t="s">
        <v>84</v>
      </c>
      <c r="B51" s="295" t="e">
        <f t="shared" ref="B51:P51" si="8">SUM(B27:B50)</f>
        <v>#REF!</v>
      </c>
      <c r="C51" s="282">
        <f t="shared" si="8"/>
        <v>0</v>
      </c>
      <c r="D51" s="241">
        <f t="shared" si="8"/>
        <v>0</v>
      </c>
      <c r="E51" s="241">
        <f t="shared" si="8"/>
        <v>0</v>
      </c>
      <c r="F51" s="241">
        <f t="shared" si="8"/>
        <v>0</v>
      </c>
      <c r="G51" s="241">
        <f t="shared" si="8"/>
        <v>0</v>
      </c>
      <c r="H51" s="241">
        <f t="shared" si="8"/>
        <v>0</v>
      </c>
      <c r="I51" s="241">
        <f t="shared" si="8"/>
        <v>0</v>
      </c>
      <c r="J51" s="241">
        <f t="shared" si="8"/>
        <v>0</v>
      </c>
      <c r="K51" s="241">
        <f t="shared" si="8"/>
        <v>0</v>
      </c>
      <c r="L51" s="241">
        <f t="shared" si="8"/>
        <v>0</v>
      </c>
      <c r="M51" s="241">
        <f t="shared" si="8"/>
        <v>0</v>
      </c>
      <c r="N51" s="285">
        <f t="shared" si="8"/>
        <v>0</v>
      </c>
      <c r="O51" s="302">
        <f t="shared" si="8"/>
        <v>0</v>
      </c>
      <c r="P51" s="302" t="e">
        <f t="shared" si="8"/>
        <v>#REF!</v>
      </c>
      <c r="Q51" s="308" t="e">
        <f>O51/B51</f>
        <v>#REF!</v>
      </c>
    </row>
    <row r="52" spans="1:17" ht="15">
      <c r="A52" s="242"/>
      <c r="B52" s="314"/>
      <c r="C52" s="243"/>
      <c r="D52" s="243"/>
      <c r="E52" s="243"/>
      <c r="F52" s="243"/>
      <c r="G52" s="243"/>
      <c r="H52" s="243"/>
      <c r="I52" s="243"/>
      <c r="J52" s="243"/>
      <c r="K52" s="243"/>
      <c r="L52" s="243"/>
      <c r="M52" s="243"/>
      <c r="N52" s="286"/>
      <c r="O52" s="303"/>
      <c r="P52" s="303"/>
      <c r="Q52" s="244"/>
    </row>
    <row r="53" spans="1:17" ht="15">
      <c r="A53" s="232" t="s">
        <v>54</v>
      </c>
      <c r="B53" s="291"/>
      <c r="C53" s="245"/>
      <c r="D53" s="245"/>
      <c r="E53" s="245"/>
      <c r="F53" s="245"/>
      <c r="G53" s="245"/>
      <c r="H53" s="245"/>
      <c r="I53" s="245"/>
      <c r="J53" s="245"/>
      <c r="K53" s="245"/>
      <c r="L53" s="245"/>
      <c r="M53" s="245"/>
      <c r="N53" s="287"/>
      <c r="O53" s="304"/>
      <c r="P53" s="304"/>
      <c r="Q53" s="246"/>
    </row>
    <row r="54" spans="1:17">
      <c r="A54" s="375" t="str">
        <f>'Line Item Budget'!A29</f>
        <v>Define -</v>
      </c>
      <c r="B54" s="313">
        <f>'Line Item Budget'!C29</f>
        <v>0</v>
      </c>
      <c r="C54" s="271">
        <f>July!D84+July!E84</f>
        <v>0</v>
      </c>
      <c r="D54" s="271">
        <f>August!D84+August!E84</f>
        <v>0</v>
      </c>
      <c r="E54" s="271">
        <f>September!D84+September!E84</f>
        <v>0</v>
      </c>
      <c r="F54" s="271">
        <f>October!D84+October!E84</f>
        <v>0</v>
      </c>
      <c r="G54" s="272">
        <f>November!D84+November!E84</f>
        <v>0</v>
      </c>
      <c r="H54" s="272">
        <f>December!D84+December!E84</f>
        <v>0</v>
      </c>
      <c r="I54" s="272">
        <f>January!D84+January!E84</f>
        <v>0</v>
      </c>
      <c r="J54" s="272">
        <f>February!D84+February!E84</f>
        <v>0</v>
      </c>
      <c r="K54" s="272">
        <f>March!D84+March!E84</f>
        <v>0</v>
      </c>
      <c r="L54" s="272">
        <f>April!D84+April!E84</f>
        <v>0</v>
      </c>
      <c r="M54" s="272">
        <f>May!D84+May!E84</f>
        <v>0</v>
      </c>
      <c r="N54" s="280">
        <f>June!D84+June!E84</f>
        <v>0</v>
      </c>
      <c r="O54" s="299">
        <f t="shared" ref="O54:O59" si="9">SUM(C54:N54)</f>
        <v>0</v>
      </c>
      <c r="P54" s="311">
        <f t="shared" ref="P54:P59" si="10">B54-O54</f>
        <v>0</v>
      </c>
      <c r="Q54" s="235" t="e">
        <f t="shared" ref="Q54:Q60" si="11">O54/B54</f>
        <v>#DIV/0!</v>
      </c>
    </row>
    <row r="55" spans="1:17">
      <c r="A55" s="375" t="str">
        <f>'Line Item Budget'!A30</f>
        <v>Define -</v>
      </c>
      <c r="B55" s="313">
        <f>'Line Item Budget'!C30</f>
        <v>0</v>
      </c>
      <c r="C55" s="271">
        <f>July!D85+July!E85</f>
        <v>0</v>
      </c>
      <c r="D55" s="271">
        <f>August!D85+August!E85</f>
        <v>0</v>
      </c>
      <c r="E55" s="271">
        <f>September!D85+September!E85</f>
        <v>0</v>
      </c>
      <c r="F55" s="271">
        <f>October!D85+October!E85</f>
        <v>0</v>
      </c>
      <c r="G55" s="272">
        <f>November!D85+November!E85</f>
        <v>0</v>
      </c>
      <c r="H55" s="272">
        <f>December!D85+December!E85</f>
        <v>0</v>
      </c>
      <c r="I55" s="272">
        <f>January!D85+January!E85</f>
        <v>0</v>
      </c>
      <c r="J55" s="272">
        <f>February!D85+February!E85</f>
        <v>0</v>
      </c>
      <c r="K55" s="272">
        <f>March!D85+March!E85</f>
        <v>0</v>
      </c>
      <c r="L55" s="272">
        <f>April!D85+April!E85</f>
        <v>0</v>
      </c>
      <c r="M55" s="272">
        <f>May!D85+May!E85</f>
        <v>0</v>
      </c>
      <c r="N55" s="280">
        <f>June!D85+June!E85</f>
        <v>0</v>
      </c>
      <c r="O55" s="299">
        <f t="shared" si="9"/>
        <v>0</v>
      </c>
      <c r="P55" s="311">
        <f t="shared" si="10"/>
        <v>0</v>
      </c>
      <c r="Q55" s="235" t="e">
        <f t="shared" si="11"/>
        <v>#DIV/0!</v>
      </c>
    </row>
    <row r="56" spans="1:17">
      <c r="A56" s="375" t="str">
        <f>'Line Item Budget'!A31</f>
        <v>Define -</v>
      </c>
      <c r="B56" s="313">
        <f>'Line Item Budget'!C31</f>
        <v>0</v>
      </c>
      <c r="C56" s="271">
        <f>July!D86+July!E86</f>
        <v>0</v>
      </c>
      <c r="D56" s="271">
        <f>August!D86+August!E86</f>
        <v>0</v>
      </c>
      <c r="E56" s="271">
        <f>September!D86+September!E86</f>
        <v>0</v>
      </c>
      <c r="F56" s="271">
        <f>October!D86+October!E86</f>
        <v>0</v>
      </c>
      <c r="G56" s="272">
        <f>November!D86+November!E86</f>
        <v>0</v>
      </c>
      <c r="H56" s="272">
        <f>December!D86+December!E86</f>
        <v>0</v>
      </c>
      <c r="I56" s="272">
        <f>January!D86+January!E86</f>
        <v>0</v>
      </c>
      <c r="J56" s="272">
        <f>February!D86+February!E86</f>
        <v>0</v>
      </c>
      <c r="K56" s="272">
        <f>March!D86+March!E86</f>
        <v>0</v>
      </c>
      <c r="L56" s="272">
        <f>April!D86+April!E86</f>
        <v>0</v>
      </c>
      <c r="M56" s="272">
        <f>May!D86+May!E86</f>
        <v>0</v>
      </c>
      <c r="N56" s="280">
        <f>June!D86+June!E86</f>
        <v>0</v>
      </c>
      <c r="O56" s="299">
        <f t="shared" si="9"/>
        <v>0</v>
      </c>
      <c r="P56" s="311">
        <f t="shared" si="10"/>
        <v>0</v>
      </c>
      <c r="Q56" s="235" t="e">
        <f t="shared" si="11"/>
        <v>#DIV/0!</v>
      </c>
    </row>
    <row r="57" spans="1:17">
      <c r="A57" s="375" t="str">
        <f>'Line Item Budget'!A32</f>
        <v>Define -</v>
      </c>
      <c r="B57" s="313">
        <f>'Line Item Budget'!C32</f>
        <v>0</v>
      </c>
      <c r="C57" s="271">
        <f>July!D87+July!E87</f>
        <v>0</v>
      </c>
      <c r="D57" s="271">
        <f>August!D87+August!E87</f>
        <v>0</v>
      </c>
      <c r="E57" s="271">
        <f>September!D87+September!E87</f>
        <v>0</v>
      </c>
      <c r="F57" s="271">
        <f>October!D87+October!E87</f>
        <v>0</v>
      </c>
      <c r="G57" s="272">
        <f>November!D87+November!E87</f>
        <v>0</v>
      </c>
      <c r="H57" s="272">
        <f>December!D87+December!E87</f>
        <v>0</v>
      </c>
      <c r="I57" s="272">
        <f>January!D87+January!E87</f>
        <v>0</v>
      </c>
      <c r="J57" s="272">
        <f>February!D87+February!E87</f>
        <v>0</v>
      </c>
      <c r="K57" s="272">
        <f>March!D87+March!E87</f>
        <v>0</v>
      </c>
      <c r="L57" s="272">
        <f>April!D87+April!E87</f>
        <v>0</v>
      </c>
      <c r="M57" s="272">
        <f>May!D87+May!E87</f>
        <v>0</v>
      </c>
      <c r="N57" s="280">
        <f>June!D87+June!E87</f>
        <v>0</v>
      </c>
      <c r="O57" s="299">
        <f t="shared" si="9"/>
        <v>0</v>
      </c>
      <c r="P57" s="311">
        <f t="shared" si="10"/>
        <v>0</v>
      </c>
      <c r="Q57" s="235" t="e">
        <f t="shared" si="11"/>
        <v>#DIV/0!</v>
      </c>
    </row>
    <row r="58" spans="1:17">
      <c r="A58" s="375" t="str">
        <f>'Line Item Budget'!A33</f>
        <v>Define -</v>
      </c>
      <c r="B58" s="313">
        <f>'Line Item Budget'!C33</f>
        <v>0</v>
      </c>
      <c r="C58" s="271">
        <f>July!D88+July!E88</f>
        <v>0</v>
      </c>
      <c r="D58" s="271">
        <f>August!D88+August!E88</f>
        <v>0</v>
      </c>
      <c r="E58" s="271">
        <f>September!D88+September!E88</f>
        <v>0</v>
      </c>
      <c r="F58" s="271">
        <f>October!D88+October!E88</f>
        <v>0</v>
      </c>
      <c r="G58" s="272">
        <f>November!D88+November!E88</f>
        <v>0</v>
      </c>
      <c r="H58" s="272">
        <f>December!D88+December!E88</f>
        <v>0</v>
      </c>
      <c r="I58" s="272">
        <f>January!D88+January!E88</f>
        <v>0</v>
      </c>
      <c r="J58" s="272">
        <f>February!D88+February!E88</f>
        <v>0</v>
      </c>
      <c r="K58" s="272">
        <f>March!D88+March!E88</f>
        <v>0</v>
      </c>
      <c r="L58" s="272">
        <f>April!D88+April!E88</f>
        <v>0</v>
      </c>
      <c r="M58" s="272">
        <f>May!D88+May!E88</f>
        <v>0</v>
      </c>
      <c r="N58" s="280">
        <f>June!D88+June!E88</f>
        <v>0</v>
      </c>
      <c r="O58" s="299">
        <f t="shared" si="9"/>
        <v>0</v>
      </c>
      <c r="P58" s="311">
        <f t="shared" si="10"/>
        <v>0</v>
      </c>
      <c r="Q58" s="235" t="e">
        <f t="shared" si="11"/>
        <v>#DIV/0!</v>
      </c>
    </row>
    <row r="59" spans="1:17">
      <c r="A59" s="375" t="str">
        <f>'Line Item Budget'!A34</f>
        <v>Define -</v>
      </c>
      <c r="B59" s="313">
        <f>'Line Item Budget'!C34</f>
        <v>0</v>
      </c>
      <c r="C59" s="271">
        <f>July!D89+July!E89</f>
        <v>0</v>
      </c>
      <c r="D59" s="271">
        <f>August!D89+August!E89</f>
        <v>0</v>
      </c>
      <c r="E59" s="271">
        <f>September!D89+September!E89</f>
        <v>0</v>
      </c>
      <c r="F59" s="271">
        <f>October!D89+October!E89</f>
        <v>0</v>
      </c>
      <c r="G59" s="272">
        <f>November!D89+November!E89</f>
        <v>0</v>
      </c>
      <c r="H59" s="272">
        <f>December!D89+December!E89</f>
        <v>0</v>
      </c>
      <c r="I59" s="272">
        <f>January!D89+January!E89</f>
        <v>0</v>
      </c>
      <c r="J59" s="272">
        <f>February!D89+February!E89</f>
        <v>0</v>
      </c>
      <c r="K59" s="272">
        <f>March!D89+March!E89</f>
        <v>0</v>
      </c>
      <c r="L59" s="272">
        <f>April!D89+April!E89</f>
        <v>0</v>
      </c>
      <c r="M59" s="272">
        <f>May!D89+May!E89</f>
        <v>0</v>
      </c>
      <c r="N59" s="280">
        <f>June!D89+June!E89</f>
        <v>0</v>
      </c>
      <c r="O59" s="299">
        <f t="shared" si="9"/>
        <v>0</v>
      </c>
      <c r="P59" s="311">
        <f t="shared" si="10"/>
        <v>0</v>
      </c>
      <c r="Q59" s="235" t="e">
        <f t="shared" si="11"/>
        <v>#DIV/0!</v>
      </c>
    </row>
    <row r="60" spans="1:17" ht="15">
      <c r="A60" s="293" t="s">
        <v>84</v>
      </c>
      <c r="B60" s="296">
        <f>SUM(B54:B59)</f>
        <v>0</v>
      </c>
      <c r="C60" s="282">
        <f>SUM(C54:C59)</f>
        <v>0</v>
      </c>
      <c r="D60" s="241">
        <f t="shared" ref="D60:P60" si="12">SUM(D54:D56)</f>
        <v>0</v>
      </c>
      <c r="E60" s="241">
        <f t="shared" si="12"/>
        <v>0</v>
      </c>
      <c r="F60" s="241">
        <f t="shared" si="12"/>
        <v>0</v>
      </c>
      <c r="G60" s="241">
        <f t="shared" si="12"/>
        <v>0</v>
      </c>
      <c r="H60" s="241">
        <f t="shared" si="12"/>
        <v>0</v>
      </c>
      <c r="I60" s="241">
        <f t="shared" si="12"/>
        <v>0</v>
      </c>
      <c r="J60" s="241">
        <f t="shared" si="12"/>
        <v>0</v>
      </c>
      <c r="K60" s="241">
        <f t="shared" si="12"/>
        <v>0</v>
      </c>
      <c r="L60" s="241">
        <f t="shared" si="12"/>
        <v>0</v>
      </c>
      <c r="M60" s="241">
        <f t="shared" si="12"/>
        <v>0</v>
      </c>
      <c r="N60" s="285">
        <f t="shared" si="12"/>
        <v>0</v>
      </c>
      <c r="O60" s="302">
        <f t="shared" si="12"/>
        <v>0</v>
      </c>
      <c r="P60" s="302">
        <f t="shared" si="12"/>
        <v>0</v>
      </c>
      <c r="Q60" s="308" t="e">
        <f t="shared" si="11"/>
        <v>#DIV/0!</v>
      </c>
    </row>
    <row r="61" spans="1:17">
      <c r="A61" s="376"/>
      <c r="B61" s="315"/>
      <c r="C61" s="247"/>
      <c r="D61" s="247"/>
      <c r="E61" s="247"/>
      <c r="F61" s="247"/>
      <c r="G61" s="247"/>
      <c r="H61" s="247"/>
      <c r="I61" s="247"/>
      <c r="J61" s="247"/>
      <c r="K61" s="247"/>
      <c r="L61" s="247"/>
      <c r="M61" s="247"/>
      <c r="N61" s="288"/>
      <c r="O61" s="305"/>
      <c r="P61" s="305"/>
      <c r="Q61" s="248"/>
    </row>
    <row r="62" spans="1:17" ht="23.25" customHeight="1" thickBot="1">
      <c r="A62" s="377" t="s">
        <v>89</v>
      </c>
      <c r="B62" s="297" t="e">
        <f>B25+B51+B60</f>
        <v>#REF!</v>
      </c>
      <c r="C62" s="294">
        <f t="shared" ref="C62:P62" si="13">C25+C51+C60</f>
        <v>0</v>
      </c>
      <c r="D62" s="249">
        <f t="shared" si="13"/>
        <v>0</v>
      </c>
      <c r="E62" s="249">
        <f t="shared" si="13"/>
        <v>0</v>
      </c>
      <c r="F62" s="249">
        <f t="shared" si="13"/>
        <v>0</v>
      </c>
      <c r="G62" s="249">
        <f t="shared" si="13"/>
        <v>0</v>
      </c>
      <c r="H62" s="249">
        <f t="shared" si="13"/>
        <v>0</v>
      </c>
      <c r="I62" s="249">
        <f t="shared" si="13"/>
        <v>0</v>
      </c>
      <c r="J62" s="250">
        <f t="shared" si="13"/>
        <v>0</v>
      </c>
      <c r="K62" s="250">
        <f t="shared" si="13"/>
        <v>0</v>
      </c>
      <c r="L62" s="250">
        <f t="shared" si="13"/>
        <v>0</v>
      </c>
      <c r="M62" s="250">
        <f t="shared" si="13"/>
        <v>0</v>
      </c>
      <c r="N62" s="289">
        <f t="shared" si="13"/>
        <v>0</v>
      </c>
      <c r="O62" s="306">
        <f t="shared" si="13"/>
        <v>0</v>
      </c>
      <c r="P62" s="306" t="e">
        <f t="shared" si="13"/>
        <v>#REF!</v>
      </c>
      <c r="Q62" s="309" t="e">
        <f>O62/B62</f>
        <v>#REF!</v>
      </c>
    </row>
    <row r="63" spans="1:17" s="251" customFormat="1" ht="33.75" customHeight="1" thickTop="1">
      <c r="A63" s="435" t="s">
        <v>90</v>
      </c>
      <c r="B63" s="436"/>
      <c r="C63" s="435"/>
      <c r="D63" s="435"/>
      <c r="E63" s="435"/>
      <c r="F63" s="435"/>
      <c r="G63" s="435"/>
      <c r="H63" s="435"/>
      <c r="I63" s="437"/>
      <c r="J63" s="423" t="s">
        <v>91</v>
      </c>
      <c r="K63" s="424"/>
      <c r="L63" s="408" t="s">
        <v>92</v>
      </c>
      <c r="M63" s="408" t="s">
        <v>93</v>
      </c>
      <c r="N63" s="442" t="s">
        <v>94</v>
      </c>
      <c r="O63" s="442"/>
      <c r="P63" s="442"/>
      <c r="Q63" s="443"/>
    </row>
    <row r="64" spans="1:17" s="251" customFormat="1" ht="33.75" customHeight="1">
      <c r="A64" s="436"/>
      <c r="B64" s="436"/>
      <c r="C64" s="436"/>
      <c r="D64" s="436"/>
      <c r="E64" s="436"/>
      <c r="F64" s="436"/>
      <c r="G64" s="436"/>
      <c r="H64" s="436"/>
      <c r="I64" s="438"/>
      <c r="J64" s="425"/>
      <c r="K64" s="426"/>
      <c r="L64" s="252"/>
      <c r="M64" s="252"/>
      <c r="N64" s="444"/>
      <c r="O64" s="444"/>
      <c r="P64" s="444"/>
      <c r="Q64" s="445"/>
    </row>
    <row r="65" spans="1:17" s="251" customFormat="1" ht="33.950000000000003" customHeight="1">
      <c r="A65" s="253" t="s">
        <v>95</v>
      </c>
      <c r="B65" s="254"/>
      <c r="C65" s="254"/>
      <c r="D65" s="255"/>
      <c r="E65" s="255"/>
      <c r="F65" s="255"/>
      <c r="G65" s="255"/>
      <c r="H65" s="255"/>
      <c r="I65" s="226"/>
      <c r="J65" s="450"/>
      <c r="K65" s="451"/>
      <c r="L65" s="252"/>
      <c r="M65" s="252"/>
      <c r="N65" s="430"/>
      <c r="O65" s="430"/>
      <c r="P65" s="430"/>
      <c r="Q65" s="431"/>
    </row>
    <row r="66" spans="1:17" s="251" customFormat="1" ht="33.950000000000003" customHeight="1">
      <c r="A66" s="256" t="s">
        <v>96</v>
      </c>
      <c r="B66" s="257"/>
      <c r="C66" s="257"/>
      <c r="D66" s="258"/>
      <c r="E66" s="258"/>
      <c r="F66" s="258"/>
      <c r="G66" s="258"/>
      <c r="H66" s="258"/>
      <c r="I66" s="226"/>
      <c r="J66" s="427"/>
      <c r="K66" s="428"/>
      <c r="L66" s="259"/>
      <c r="M66" s="259"/>
      <c r="N66" s="446"/>
      <c r="O66" s="446"/>
      <c r="P66" s="446"/>
      <c r="Q66" s="447"/>
    </row>
    <row r="67" spans="1:17" s="251" customFormat="1" ht="33.950000000000003" customHeight="1" thickBot="1">
      <c r="A67" s="260" t="s">
        <v>97</v>
      </c>
      <c r="B67" s="261"/>
      <c r="C67" s="261"/>
      <c r="D67" s="258"/>
      <c r="E67" s="258"/>
      <c r="F67" s="258"/>
      <c r="G67" s="258" t="s">
        <v>98</v>
      </c>
      <c r="H67" s="258"/>
      <c r="I67" s="226"/>
      <c r="J67" s="440"/>
      <c r="K67" s="441"/>
      <c r="L67" s="262"/>
      <c r="M67" s="262"/>
      <c r="N67" s="448"/>
      <c r="O67" s="448"/>
      <c r="P67" s="448"/>
      <c r="Q67" s="449"/>
    </row>
    <row r="68" spans="1:17" s="251" customFormat="1">
      <c r="I68" s="226"/>
    </row>
    <row r="69" spans="1:17">
      <c r="J69" s="251"/>
      <c r="K69" s="251"/>
      <c r="L69" s="251"/>
      <c r="M69" s="251"/>
      <c r="N69" s="251"/>
      <c r="O69" s="251"/>
    </row>
  </sheetData>
  <sheetProtection selectLockedCells="1"/>
  <mergeCells count="19">
    <mergeCell ref="J67:K67"/>
    <mergeCell ref="N63:Q63"/>
    <mergeCell ref="N64:Q64"/>
    <mergeCell ref="N66:Q66"/>
    <mergeCell ref="N67:Q67"/>
    <mergeCell ref="J65:K65"/>
    <mergeCell ref="A1:Q1"/>
    <mergeCell ref="A3:Q3"/>
    <mergeCell ref="J63:K63"/>
    <mergeCell ref="J64:K64"/>
    <mergeCell ref="J66:K66"/>
    <mergeCell ref="G5:K5"/>
    <mergeCell ref="G4:K4"/>
    <mergeCell ref="N65:Q65"/>
    <mergeCell ref="L4:M5"/>
    <mergeCell ref="N4:Q5"/>
    <mergeCell ref="A63:I64"/>
    <mergeCell ref="A2:Q2"/>
    <mergeCell ref="C4:F4"/>
  </mergeCells>
  <conditionalFormatting sqref="P25:P60 P9:P21">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pageMargins left="0.7" right="0.7" top="0.75" bottom="0.75" header="0.3" footer="0.3"/>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N93"/>
  <sheetViews>
    <sheetView showGridLines="0" topLeftCell="A13"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0" width="9.140625" style="84" customWidth="1"/>
    <col min="11"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103</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c r="A12" s="159"/>
      <c r="B12" s="161"/>
      <c r="C12" s="161"/>
      <c r="D12" s="161"/>
      <c r="E12" s="97"/>
      <c r="F12" s="97"/>
      <c r="G12" s="97"/>
      <c r="H12" s="158"/>
    </row>
    <row r="13" spans="1:14" ht="30">
      <c r="A13" s="475" t="s">
        <v>16</v>
      </c>
      <c r="B13" s="476"/>
      <c r="C13" s="118" t="s">
        <v>63</v>
      </c>
      <c r="D13" s="118" t="s">
        <v>64</v>
      </c>
      <c r="E13" s="319" t="s">
        <v>105</v>
      </c>
      <c r="F13" s="316" t="s">
        <v>76</v>
      </c>
      <c r="G13" s="121" t="s">
        <v>77</v>
      </c>
      <c r="H13" s="162" t="s">
        <v>78</v>
      </c>
    </row>
    <row r="14" spans="1:14">
      <c r="A14" s="159"/>
      <c r="B14" s="102" t="str">
        <f>Personnel!B11</f>
        <v>Define</v>
      </c>
      <c r="C14" s="103">
        <f>Personnel!B16</f>
        <v>0</v>
      </c>
      <c r="D14" s="129"/>
      <c r="E14" s="320"/>
      <c r="F14" s="317">
        <f>D14+E14</f>
        <v>0</v>
      </c>
      <c r="G14" s="79">
        <f>C14-F14</f>
        <v>0</v>
      </c>
      <c r="H14" s="163" t="e">
        <f>F14/C14</f>
        <v>#DIV/0!</v>
      </c>
    </row>
    <row r="15" spans="1:14">
      <c r="A15" s="159"/>
      <c r="B15" s="104" t="str">
        <f>Personnel!C11</f>
        <v>Define</v>
      </c>
      <c r="C15" s="103">
        <f>Personnel!C16</f>
        <v>0</v>
      </c>
      <c r="D15" s="130"/>
      <c r="E15" s="320"/>
      <c r="F15" s="317">
        <f t="shared" ref="F15:F23" si="0">D15+E15</f>
        <v>0</v>
      </c>
      <c r="G15" s="79">
        <f t="shared" ref="G15:G23" si="1">C15-F15</f>
        <v>0</v>
      </c>
      <c r="H15" s="163" t="e">
        <f>F15/C15</f>
        <v>#DIV/0!</v>
      </c>
    </row>
    <row r="16" spans="1:14">
      <c r="A16" s="159"/>
      <c r="B16" s="102" t="str">
        <f>Personnel!D11</f>
        <v>Define</v>
      </c>
      <c r="C16" s="103">
        <f>Personnel!D16</f>
        <v>0</v>
      </c>
      <c r="D16" s="130"/>
      <c r="E16" s="320"/>
      <c r="F16" s="317">
        <f t="shared" si="0"/>
        <v>0</v>
      </c>
      <c r="G16" s="79">
        <f t="shared" si="1"/>
        <v>0</v>
      </c>
      <c r="H16" s="163" t="e">
        <f>F16/C16</f>
        <v>#DIV/0!</v>
      </c>
    </row>
    <row r="17" spans="1:9">
      <c r="A17" s="159"/>
      <c r="B17" s="102" t="str">
        <f>Personnel!E11</f>
        <v>Define</v>
      </c>
      <c r="C17" s="103">
        <f>Personnel!E16</f>
        <v>0</v>
      </c>
      <c r="D17" s="130"/>
      <c r="E17" s="320"/>
      <c r="F17" s="317">
        <f t="shared" si="0"/>
        <v>0</v>
      </c>
      <c r="G17" s="79">
        <f t="shared" si="1"/>
        <v>0</v>
      </c>
      <c r="H17" s="163" t="e">
        <f t="shared" ref="H17:H23" si="2">F17/C17</f>
        <v>#DIV/0!</v>
      </c>
    </row>
    <row r="18" spans="1:9">
      <c r="A18" s="159"/>
      <c r="B18" s="102" t="str">
        <f>Personnel!F11</f>
        <v>Define</v>
      </c>
      <c r="C18" s="103">
        <f>Personnel!F16</f>
        <v>0</v>
      </c>
      <c r="D18" s="130"/>
      <c r="E18" s="320"/>
      <c r="F18" s="317">
        <f t="shared" si="0"/>
        <v>0</v>
      </c>
      <c r="G18" s="79">
        <f t="shared" si="1"/>
        <v>0</v>
      </c>
      <c r="H18" s="163" t="e">
        <f t="shared" si="2"/>
        <v>#DIV/0!</v>
      </c>
    </row>
    <row r="19" spans="1:9">
      <c r="A19" s="159"/>
      <c r="B19" s="102" t="str">
        <f>Personnel!G11</f>
        <v>Define</v>
      </c>
      <c r="C19" s="103">
        <f>Personnel!G16</f>
        <v>0</v>
      </c>
      <c r="D19" s="130"/>
      <c r="E19" s="320"/>
      <c r="F19" s="317">
        <f t="shared" si="0"/>
        <v>0</v>
      </c>
      <c r="G19" s="79">
        <f t="shared" si="1"/>
        <v>0</v>
      </c>
      <c r="H19" s="163" t="e">
        <f t="shared" si="2"/>
        <v>#DIV/0!</v>
      </c>
    </row>
    <row r="20" spans="1:9">
      <c r="A20" s="159"/>
      <c r="B20" s="102" t="str">
        <f>Personnel!H11</f>
        <v>Define</v>
      </c>
      <c r="C20" s="103">
        <f>Personnel!H16</f>
        <v>0</v>
      </c>
      <c r="D20" s="130"/>
      <c r="E20" s="320"/>
      <c r="F20" s="317">
        <f t="shared" si="0"/>
        <v>0</v>
      </c>
      <c r="G20" s="79">
        <f t="shared" si="1"/>
        <v>0</v>
      </c>
      <c r="H20" s="163" t="e">
        <f t="shared" si="2"/>
        <v>#DIV/0!</v>
      </c>
    </row>
    <row r="21" spans="1:9">
      <c r="A21" s="159"/>
      <c r="B21" s="102" t="str">
        <f>Personnel!I11</f>
        <v>Define</v>
      </c>
      <c r="C21" s="103">
        <f>Personnel!I16</f>
        <v>0</v>
      </c>
      <c r="D21" s="130"/>
      <c r="E21" s="320"/>
      <c r="F21" s="317">
        <f t="shared" si="0"/>
        <v>0</v>
      </c>
      <c r="G21" s="79">
        <f t="shared" si="1"/>
        <v>0</v>
      </c>
      <c r="H21" s="163" t="e">
        <f t="shared" si="2"/>
        <v>#DIV/0!</v>
      </c>
    </row>
    <row r="22" spans="1:9">
      <c r="A22" s="159"/>
      <c r="B22" s="102" t="str">
        <f>Personnel!J11</f>
        <v>Define</v>
      </c>
      <c r="C22" s="103">
        <f>Personnel!J16</f>
        <v>0</v>
      </c>
      <c r="D22" s="130"/>
      <c r="E22" s="320"/>
      <c r="F22" s="317">
        <f t="shared" si="0"/>
        <v>0</v>
      </c>
      <c r="G22" s="79">
        <f t="shared" si="1"/>
        <v>0</v>
      </c>
      <c r="H22" s="163" t="e">
        <f t="shared" si="2"/>
        <v>#DIV/0!</v>
      </c>
      <c r="I22" s="97"/>
    </row>
    <row r="23" spans="1:9">
      <c r="A23" s="159"/>
      <c r="B23" s="102" t="str">
        <f>Personnel!K11</f>
        <v>Define</v>
      </c>
      <c r="C23" s="103">
        <f>Personnel!K16</f>
        <v>0</v>
      </c>
      <c r="D23" s="130"/>
      <c r="E23" s="320"/>
      <c r="F23" s="317">
        <f t="shared" si="0"/>
        <v>0</v>
      </c>
      <c r="G23" s="79">
        <f t="shared" si="1"/>
        <v>0</v>
      </c>
      <c r="H23" s="163" t="e">
        <f t="shared" si="2"/>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64</v>
      </c>
      <c r="E27" s="319" t="s">
        <v>105</v>
      </c>
      <c r="F27" s="316" t="s">
        <v>76</v>
      </c>
      <c r="G27" s="121" t="s">
        <v>77</v>
      </c>
      <c r="H27" s="162" t="s">
        <v>78</v>
      </c>
    </row>
    <row r="28" spans="1:9">
      <c r="A28" s="159"/>
      <c r="B28" s="102" t="str">
        <f>Personnel!B11</f>
        <v>Define</v>
      </c>
      <c r="C28" s="18">
        <f>Personnel!B19</f>
        <v>0</v>
      </c>
      <c r="D28" s="131"/>
      <c r="E28" s="320"/>
      <c r="F28" s="323">
        <f>D28+E28</f>
        <v>0</v>
      </c>
      <c r="G28" s="20">
        <f>C28-F28</f>
        <v>0</v>
      </c>
      <c r="H28" s="163" t="e">
        <f>F28/C28</f>
        <v>#DIV/0!</v>
      </c>
    </row>
    <row r="29" spans="1:9">
      <c r="A29" s="159"/>
      <c r="B29" s="102" t="str">
        <f>Personnel!C11</f>
        <v>Define</v>
      </c>
      <c r="C29" s="18">
        <f>Personnel!C19</f>
        <v>0</v>
      </c>
      <c r="D29" s="132"/>
      <c r="E29" s="320"/>
      <c r="F29" s="323">
        <f t="shared" ref="F29:F37" si="3">D29+E29</f>
        <v>0</v>
      </c>
      <c r="G29" s="20">
        <f t="shared" ref="G29:G37" si="4">C29-F29</f>
        <v>0</v>
      </c>
      <c r="H29" s="163" t="e">
        <f t="shared" ref="H29:H37" si="5">F29/C29</f>
        <v>#DIV/0!</v>
      </c>
    </row>
    <row r="30" spans="1:9">
      <c r="A30" s="159"/>
      <c r="B30" s="102" t="str">
        <f>Personnel!D11</f>
        <v>Define</v>
      </c>
      <c r="C30" s="18">
        <f>Personnel!D19</f>
        <v>0</v>
      </c>
      <c r="D30" s="131"/>
      <c r="E30" s="320"/>
      <c r="F30" s="323">
        <f t="shared" si="3"/>
        <v>0</v>
      </c>
      <c r="G30" s="20">
        <f t="shared" si="4"/>
        <v>0</v>
      </c>
      <c r="H30" s="163" t="e">
        <f t="shared" si="5"/>
        <v>#DIV/0!</v>
      </c>
    </row>
    <row r="31" spans="1:9">
      <c r="A31" s="159"/>
      <c r="B31" s="102" t="str">
        <f>Personnel!E11</f>
        <v>Define</v>
      </c>
      <c r="C31" s="18">
        <f>Personnel!E19</f>
        <v>0</v>
      </c>
      <c r="D31" s="132"/>
      <c r="E31" s="320"/>
      <c r="F31" s="323">
        <f t="shared" si="3"/>
        <v>0</v>
      </c>
      <c r="G31" s="20">
        <f t="shared" si="4"/>
        <v>0</v>
      </c>
      <c r="H31" s="163" t="e">
        <f t="shared" si="5"/>
        <v>#DIV/0!</v>
      </c>
    </row>
    <row r="32" spans="1:9">
      <c r="A32" s="159"/>
      <c r="B32" s="102" t="str">
        <f>Personnel!F11</f>
        <v>Define</v>
      </c>
      <c r="C32" s="18">
        <f>Personnel!F19</f>
        <v>0</v>
      </c>
      <c r="D32" s="131"/>
      <c r="E32" s="320"/>
      <c r="F32" s="323">
        <f t="shared" si="3"/>
        <v>0</v>
      </c>
      <c r="G32" s="20">
        <f t="shared" si="4"/>
        <v>0</v>
      </c>
      <c r="H32" s="163" t="e">
        <f t="shared" si="5"/>
        <v>#DIV/0!</v>
      </c>
    </row>
    <row r="33" spans="1:9">
      <c r="A33" s="159"/>
      <c r="B33" s="102" t="str">
        <f>Personnel!G11</f>
        <v>Define</v>
      </c>
      <c r="C33" s="18">
        <f>Personnel!G19</f>
        <v>0</v>
      </c>
      <c r="D33" s="132"/>
      <c r="E33" s="320"/>
      <c r="F33" s="323">
        <f t="shared" si="3"/>
        <v>0</v>
      </c>
      <c r="G33" s="20">
        <f t="shared" si="4"/>
        <v>0</v>
      </c>
      <c r="H33" s="163" t="e">
        <f t="shared" si="5"/>
        <v>#DIV/0!</v>
      </c>
    </row>
    <row r="34" spans="1:9">
      <c r="A34" s="159"/>
      <c r="B34" s="102" t="str">
        <f>Personnel!H11</f>
        <v>Define</v>
      </c>
      <c r="C34" s="18">
        <f>Personnel!H19</f>
        <v>0</v>
      </c>
      <c r="D34" s="131"/>
      <c r="E34" s="320"/>
      <c r="F34" s="323">
        <f t="shared" si="3"/>
        <v>0</v>
      </c>
      <c r="G34" s="20">
        <f t="shared" si="4"/>
        <v>0</v>
      </c>
      <c r="H34" s="163" t="e">
        <f t="shared" si="5"/>
        <v>#DIV/0!</v>
      </c>
    </row>
    <row r="35" spans="1:9">
      <c r="A35" s="159"/>
      <c r="B35" s="102" t="str">
        <f>Personnel!I11</f>
        <v>Define</v>
      </c>
      <c r="C35" s="18">
        <f>Personnel!I19</f>
        <v>0</v>
      </c>
      <c r="D35" s="131"/>
      <c r="E35" s="320"/>
      <c r="F35" s="323">
        <f t="shared" si="3"/>
        <v>0</v>
      </c>
      <c r="G35" s="20">
        <f t="shared" si="4"/>
        <v>0</v>
      </c>
      <c r="H35" s="163" t="e">
        <f t="shared" si="5"/>
        <v>#DIV/0!</v>
      </c>
    </row>
    <row r="36" spans="1:9">
      <c r="A36" s="159"/>
      <c r="B36" s="102" t="str">
        <f>Personnel!J11</f>
        <v>Define</v>
      </c>
      <c r="C36" s="28">
        <f>Personnel!J19</f>
        <v>0</v>
      </c>
      <c r="D36" s="131"/>
      <c r="E36" s="320"/>
      <c r="F36" s="323">
        <f t="shared" si="3"/>
        <v>0</v>
      </c>
      <c r="G36" s="20">
        <f t="shared" si="4"/>
        <v>0</v>
      </c>
      <c r="H36" s="163" t="e">
        <f t="shared" si="5"/>
        <v>#DIV/0!</v>
      </c>
    </row>
    <row r="37" spans="1:9">
      <c r="A37" s="159"/>
      <c r="B37" s="102" t="str">
        <f>Personnel!K11</f>
        <v>Define</v>
      </c>
      <c r="C37" s="18">
        <f>Personnel!K19</f>
        <v>0</v>
      </c>
      <c r="D37" s="132"/>
      <c r="E37" s="320"/>
      <c r="F37" s="323">
        <f t="shared" si="3"/>
        <v>0</v>
      </c>
      <c r="G37" s="20">
        <f t="shared" si="4"/>
        <v>0</v>
      </c>
      <c r="H37" s="163" t="e">
        <f t="shared" si="5"/>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64</v>
      </c>
      <c r="E41" s="319" t="s">
        <v>105</v>
      </c>
      <c r="F41" s="316" t="s">
        <v>76</v>
      </c>
      <c r="G41" s="121" t="s">
        <v>77</v>
      </c>
      <c r="H41" s="162" t="s">
        <v>78</v>
      </c>
    </row>
    <row r="42" spans="1:9" s="82" customFormat="1" ht="14.25">
      <c r="A42" s="167"/>
      <c r="B42" s="11" t="e">
        <f>'Line Item Budget'!#REF!</f>
        <v>#REF!</v>
      </c>
      <c r="C42" s="21" t="e">
        <f>'Line Item Budget'!#REF!</f>
        <v>#REF!</v>
      </c>
      <c r="D42" s="133"/>
      <c r="E42" s="330"/>
      <c r="F42" s="327">
        <f>D42+E42</f>
        <v>0</v>
      </c>
      <c r="G42" s="86" t="e">
        <f>C42-F42</f>
        <v>#REF!</v>
      </c>
      <c r="H42" s="168" t="e">
        <f t="shared" ref="H42:H47" si="6">F42/C42</f>
        <v>#REF!</v>
      </c>
    </row>
    <row r="43" spans="1:9" s="82" customFormat="1" ht="14.25">
      <c r="A43" s="167"/>
      <c r="B43" s="11" t="e">
        <f>'Line Item Budget'!#REF!</f>
        <v>#REF!</v>
      </c>
      <c r="C43" s="21" t="e">
        <f>'Line Item Budget'!#REF!</f>
        <v>#REF!</v>
      </c>
      <c r="D43" s="133"/>
      <c r="E43" s="330"/>
      <c r="F43" s="327">
        <f t="shared" ref="F43:F47" si="7">D43+E43</f>
        <v>0</v>
      </c>
      <c r="G43" s="86" t="e">
        <f t="shared" ref="G43:G47" si="8">C43-F43</f>
        <v>#REF!</v>
      </c>
      <c r="H43" s="168" t="e">
        <f t="shared" si="6"/>
        <v>#REF!</v>
      </c>
    </row>
    <row r="44" spans="1:9" s="82" customFormat="1" ht="14.25">
      <c r="A44" s="167"/>
      <c r="B44" s="11" t="e">
        <f>'Line Item Budget'!#REF!</f>
        <v>#REF!</v>
      </c>
      <c r="C44" s="21" t="e">
        <f>'Line Item Budget'!#REF!</f>
        <v>#REF!</v>
      </c>
      <c r="D44" s="133"/>
      <c r="E44" s="330"/>
      <c r="F44" s="327">
        <f t="shared" si="7"/>
        <v>0</v>
      </c>
      <c r="G44" s="86" t="e">
        <f t="shared" si="8"/>
        <v>#REF!</v>
      </c>
      <c r="H44" s="168" t="e">
        <f t="shared" si="6"/>
        <v>#REF!</v>
      </c>
    </row>
    <row r="45" spans="1:9" s="82" customFormat="1" ht="14.25">
      <c r="A45" s="167"/>
      <c r="B45" s="11" t="e">
        <f>'Line Item Budget'!#REF!</f>
        <v>#REF!</v>
      </c>
      <c r="C45" s="21" t="e">
        <f>'Line Item Budget'!#REF!</f>
        <v>#REF!</v>
      </c>
      <c r="D45" s="133"/>
      <c r="E45" s="330"/>
      <c r="F45" s="327">
        <f t="shared" si="7"/>
        <v>0</v>
      </c>
      <c r="G45" s="86" t="e">
        <f t="shared" si="8"/>
        <v>#REF!</v>
      </c>
      <c r="H45" s="168" t="e">
        <f t="shared" si="6"/>
        <v>#REF!</v>
      </c>
    </row>
    <row r="46" spans="1:9" s="82" customFormat="1" ht="14.25">
      <c r="A46" s="167"/>
      <c r="B46" s="11" t="e">
        <f>'Line Item Budget'!#REF!</f>
        <v>#REF!</v>
      </c>
      <c r="C46" s="21" t="e">
        <f>'Line Item Budget'!#REF!</f>
        <v>#REF!</v>
      </c>
      <c r="D46" s="133"/>
      <c r="E46" s="330"/>
      <c r="F46" s="327">
        <f t="shared" si="7"/>
        <v>0</v>
      </c>
      <c r="G46" s="86" t="e">
        <f t="shared" si="8"/>
        <v>#REF!</v>
      </c>
      <c r="H46" s="168" t="e">
        <f t="shared" si="6"/>
        <v>#REF!</v>
      </c>
    </row>
    <row r="47" spans="1:9" s="82" customFormat="1" ht="14.25">
      <c r="A47" s="167"/>
      <c r="B47" s="11" t="e">
        <f>'Line Item Budget'!#REF!</f>
        <v>#REF!</v>
      </c>
      <c r="C47" s="21" t="e">
        <f>'Line Item Budget'!#REF!</f>
        <v>#REF!</v>
      </c>
      <c r="D47" s="133"/>
      <c r="E47" s="330"/>
      <c r="F47" s="327">
        <f t="shared" si="7"/>
        <v>0</v>
      </c>
      <c r="G47" s="86" t="e">
        <f t="shared" si="8"/>
        <v>#REF!</v>
      </c>
      <c r="H47" s="168" t="e">
        <f t="shared" si="6"/>
        <v>#REF!</v>
      </c>
    </row>
    <row r="48" spans="1:9" s="82" customFormat="1" ht="28.5" customHeight="1">
      <c r="A48" s="354" t="s">
        <v>109</v>
      </c>
      <c r="B48" s="355"/>
      <c r="C48" s="356"/>
      <c r="D48" s="357"/>
      <c r="E48" s="358"/>
      <c r="F48" s="359"/>
      <c r="G48" s="360"/>
      <c r="H48" s="361"/>
    </row>
    <row r="49" spans="1:9" s="82" customFormat="1" ht="14.25">
      <c r="A49" s="167"/>
      <c r="B49" s="12" t="e">
        <f>'Line Item Budget'!#REF!</f>
        <v>#REF!</v>
      </c>
      <c r="C49" s="51" t="e">
        <f>'Line Item Budget'!#REF!</f>
        <v>#REF!</v>
      </c>
      <c r="D49" s="133"/>
      <c r="E49" s="330"/>
      <c r="F49" s="333">
        <f>D49+E49</f>
        <v>0</v>
      </c>
      <c r="G49" s="88" t="e">
        <f>C49-F49</f>
        <v>#REF!</v>
      </c>
      <c r="H49" s="168" t="e">
        <f>F49/C49</f>
        <v>#REF!</v>
      </c>
    </row>
    <row r="50" spans="1:9" s="82" customFormat="1" ht="14.25">
      <c r="A50" s="167"/>
      <c r="B50" s="12" t="e">
        <f>'Line Item Budget'!#REF!</f>
        <v>#REF!</v>
      </c>
      <c r="C50" s="51" t="e">
        <f>'Line Item Budget'!#REF!</f>
        <v>#REF!</v>
      </c>
      <c r="D50" s="133"/>
      <c r="E50" s="330"/>
      <c r="F50" s="333">
        <f t="shared" ref="F50:F52" si="9">D50+E50</f>
        <v>0</v>
      </c>
      <c r="G50" s="88" t="e">
        <f t="shared" ref="G50:G52" si="10">C50-F50</f>
        <v>#REF!</v>
      </c>
      <c r="H50" s="168" t="e">
        <f>F50/C50</f>
        <v>#REF!</v>
      </c>
    </row>
    <row r="51" spans="1:9" s="82" customFormat="1" ht="14.25">
      <c r="A51" s="167"/>
      <c r="B51" s="12" t="e">
        <f>'Line Item Budget'!#REF!</f>
        <v>#REF!</v>
      </c>
      <c r="C51" s="51" t="e">
        <f>'Line Item Budget'!#REF!</f>
        <v>#REF!</v>
      </c>
      <c r="D51" s="133"/>
      <c r="E51" s="330"/>
      <c r="F51" s="333">
        <f t="shared" si="9"/>
        <v>0</v>
      </c>
      <c r="G51" s="88" t="e">
        <f t="shared" si="10"/>
        <v>#REF!</v>
      </c>
      <c r="H51" s="168" t="e">
        <f>F51/C51</f>
        <v>#REF!</v>
      </c>
    </row>
    <row r="52" spans="1:9" s="82" customFormat="1" ht="14.25">
      <c r="A52" s="167"/>
      <c r="B52" s="12" t="e">
        <f>'Line Item Budget'!#REF!</f>
        <v>#REF!</v>
      </c>
      <c r="C52" s="51" t="e">
        <f>'Line Item Budget'!#REF!</f>
        <v>#REF!</v>
      </c>
      <c r="D52" s="133"/>
      <c r="E52" s="330"/>
      <c r="F52" s="333">
        <f t="shared" si="9"/>
        <v>0</v>
      </c>
      <c r="G52" s="88" t="e">
        <f t="shared" si="10"/>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64</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D57+E57</f>
        <v>0</v>
      </c>
      <c r="G57" s="86" t="e">
        <f>C57-F57</f>
        <v>#REF!</v>
      </c>
      <c r="H57" s="168" t="e">
        <f>F57/C57</f>
        <v>#REF!</v>
      </c>
    </row>
    <row r="58" spans="1:9" s="82" customFormat="1" ht="14.25">
      <c r="A58" s="167"/>
      <c r="B58" s="12" t="e">
        <f>'Line Item Budget'!#REF!</f>
        <v>#REF!</v>
      </c>
      <c r="C58" s="21" t="e">
        <f>'Line Item Budget'!#REF!</f>
        <v>#REF!</v>
      </c>
      <c r="D58" s="133"/>
      <c r="E58" s="330"/>
      <c r="F58" s="327">
        <f t="shared" ref="F58:F65" si="11">D58+E58</f>
        <v>0</v>
      </c>
      <c r="G58" s="86" t="e">
        <f t="shared" ref="G58:G65" si="12">C58-F58</f>
        <v>#REF!</v>
      </c>
      <c r="H58" s="168" t="e">
        <f t="shared" ref="H58:H77" si="13">F58/C58</f>
        <v>#REF!</v>
      </c>
    </row>
    <row r="59" spans="1:9" s="82" customFormat="1" ht="14.25">
      <c r="A59" s="167"/>
      <c r="B59" s="12" t="e">
        <f>'Line Item Budget'!#REF!</f>
        <v>#REF!</v>
      </c>
      <c r="C59" s="21" t="e">
        <f>'Line Item Budget'!#REF!</f>
        <v>#REF!</v>
      </c>
      <c r="D59" s="133"/>
      <c r="E59" s="330"/>
      <c r="F59" s="327">
        <f t="shared" si="11"/>
        <v>0</v>
      </c>
      <c r="G59" s="86" t="e">
        <f t="shared" si="12"/>
        <v>#REF!</v>
      </c>
      <c r="H59" s="168" t="e">
        <f t="shared" si="13"/>
        <v>#REF!</v>
      </c>
    </row>
    <row r="60" spans="1:9" s="82" customFormat="1" ht="14.25">
      <c r="A60" s="167"/>
      <c r="B60" s="12" t="e">
        <f>'Line Item Budget'!#REF!</f>
        <v>#REF!</v>
      </c>
      <c r="C60" s="21" t="e">
        <f>'Line Item Budget'!#REF!</f>
        <v>#REF!</v>
      </c>
      <c r="D60" s="133"/>
      <c r="E60" s="330"/>
      <c r="F60" s="327">
        <f t="shared" si="11"/>
        <v>0</v>
      </c>
      <c r="G60" s="86" t="e">
        <f t="shared" si="12"/>
        <v>#REF!</v>
      </c>
      <c r="H60" s="168" t="e">
        <f t="shared" si="13"/>
        <v>#REF!</v>
      </c>
    </row>
    <row r="61" spans="1:9" s="82" customFormat="1" ht="14.25">
      <c r="A61" s="167"/>
      <c r="B61" s="12" t="e">
        <f>'Line Item Budget'!#REF!</f>
        <v>#REF!</v>
      </c>
      <c r="C61" s="21" t="e">
        <f>'Line Item Budget'!#REF!</f>
        <v>#REF!</v>
      </c>
      <c r="D61" s="133"/>
      <c r="E61" s="330"/>
      <c r="F61" s="327">
        <f t="shared" si="11"/>
        <v>0</v>
      </c>
      <c r="G61" s="86" t="e">
        <f t="shared" si="12"/>
        <v>#REF!</v>
      </c>
      <c r="H61" s="168" t="e">
        <f t="shared" si="13"/>
        <v>#REF!</v>
      </c>
    </row>
    <row r="62" spans="1:9" s="82" customFormat="1" ht="14.25">
      <c r="A62" s="167"/>
      <c r="B62" s="12" t="e">
        <f>'Line Item Budget'!#REF!</f>
        <v>#REF!</v>
      </c>
      <c r="C62" s="21" t="e">
        <f>'Line Item Budget'!#REF!</f>
        <v>#REF!</v>
      </c>
      <c r="D62" s="133"/>
      <c r="E62" s="330"/>
      <c r="F62" s="327">
        <f t="shared" si="11"/>
        <v>0</v>
      </c>
      <c r="G62" s="86" t="e">
        <f t="shared" si="12"/>
        <v>#REF!</v>
      </c>
      <c r="H62" s="168" t="e">
        <f t="shared" si="13"/>
        <v>#REF!</v>
      </c>
    </row>
    <row r="63" spans="1:9" s="82" customFormat="1" ht="14.25">
      <c r="A63" s="167"/>
      <c r="B63" s="12" t="e">
        <f>'Line Item Budget'!#REF!</f>
        <v>#REF!</v>
      </c>
      <c r="C63" s="21" t="e">
        <f>'Line Item Budget'!#REF!</f>
        <v>#REF!</v>
      </c>
      <c r="D63" s="133"/>
      <c r="E63" s="330"/>
      <c r="F63" s="327">
        <f t="shared" si="11"/>
        <v>0</v>
      </c>
      <c r="G63" s="86" t="e">
        <f t="shared" si="12"/>
        <v>#REF!</v>
      </c>
      <c r="H63" s="168" t="e">
        <f t="shared" si="13"/>
        <v>#REF!</v>
      </c>
    </row>
    <row r="64" spans="1:9" s="82" customFormat="1" ht="14.25">
      <c r="A64" s="167"/>
      <c r="B64" s="12" t="e">
        <f>'Line Item Budget'!#REF!</f>
        <v>#REF!</v>
      </c>
      <c r="C64" s="21" t="e">
        <f>'Line Item Budget'!#REF!</f>
        <v>#REF!</v>
      </c>
      <c r="D64" s="133"/>
      <c r="E64" s="330"/>
      <c r="F64" s="327">
        <f t="shared" si="11"/>
        <v>0</v>
      </c>
      <c r="G64" s="86" t="e">
        <f t="shared" si="12"/>
        <v>#REF!</v>
      </c>
      <c r="H64" s="168" t="e">
        <f t="shared" si="13"/>
        <v>#REF!</v>
      </c>
    </row>
    <row r="65" spans="1:9" s="82" customFormat="1" thickBot="1">
      <c r="A65" s="167"/>
      <c r="B65" s="44" t="e">
        <f>'Line Item Budget'!#REF!</f>
        <v>#REF!</v>
      </c>
      <c r="C65" s="21" t="e">
        <f>'Line Item Budget'!#REF!</f>
        <v>#REF!</v>
      </c>
      <c r="D65" s="134"/>
      <c r="E65" s="335"/>
      <c r="F65" s="327">
        <f t="shared" si="11"/>
        <v>0</v>
      </c>
      <c r="G65" s="86" t="e">
        <f t="shared" si="12"/>
        <v>#REF!</v>
      </c>
      <c r="H65" s="172" t="e">
        <f t="shared" si="13"/>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D67+E67</f>
        <v>0</v>
      </c>
      <c r="G67" s="88">
        <f>C67-F67</f>
        <v>0</v>
      </c>
      <c r="H67" s="174" t="e">
        <f>F67/C67</f>
        <v>#DIV/0!</v>
      </c>
    </row>
    <row r="68" spans="1:9" s="82" customFormat="1" ht="14.25">
      <c r="A68" s="167"/>
      <c r="B68" s="12" t="str">
        <f>'Line Item Budget'!A21</f>
        <v>Office supplies</v>
      </c>
      <c r="C68" s="51">
        <f>'Line Item Budget'!C21</f>
        <v>0</v>
      </c>
      <c r="D68" s="133"/>
      <c r="E68" s="330"/>
      <c r="F68" s="333">
        <f t="shared" ref="F68:F71" si="14">D68+E68</f>
        <v>0</v>
      </c>
      <c r="G68" s="88">
        <f t="shared" ref="G68:G71" si="15">C68-F68</f>
        <v>0</v>
      </c>
      <c r="H68" s="168" t="e">
        <f>F68/C68</f>
        <v>#DIV/0!</v>
      </c>
    </row>
    <row r="69" spans="1:9" s="82" customFormat="1" ht="14.25">
      <c r="A69" s="167"/>
      <c r="B69" s="12" t="e">
        <f>'Line Item Budget'!#REF!</f>
        <v>#REF!</v>
      </c>
      <c r="C69" s="51" t="e">
        <f>'Line Item Budget'!#REF!</f>
        <v>#REF!</v>
      </c>
      <c r="D69" s="133"/>
      <c r="E69" s="330"/>
      <c r="F69" s="333">
        <f t="shared" si="14"/>
        <v>0</v>
      </c>
      <c r="G69" s="88" t="e">
        <f t="shared" si="15"/>
        <v>#REF!</v>
      </c>
      <c r="H69" s="168" t="e">
        <f>F69/C69</f>
        <v>#REF!</v>
      </c>
    </row>
    <row r="70" spans="1:9" s="82" customFormat="1" ht="14.25">
      <c r="A70" s="167"/>
      <c r="B70" s="12" t="e">
        <f>'Line Item Budget'!#REF!</f>
        <v>#REF!</v>
      </c>
      <c r="C70" s="51" t="e">
        <f>'Line Item Budget'!#REF!</f>
        <v>#REF!</v>
      </c>
      <c r="D70" s="133"/>
      <c r="E70" s="330"/>
      <c r="F70" s="333">
        <f t="shared" si="14"/>
        <v>0</v>
      </c>
      <c r="G70" s="88" t="e">
        <f t="shared" si="15"/>
        <v>#REF!</v>
      </c>
      <c r="H70" s="168" t="e">
        <f>F70/C70</f>
        <v>#REF!</v>
      </c>
    </row>
    <row r="71" spans="1:9" s="82" customFormat="1" thickBot="1">
      <c r="A71" s="167"/>
      <c r="B71" s="44" t="str">
        <f>'Line Item Budget'!A22</f>
        <v>Other (define)</v>
      </c>
      <c r="C71" s="51">
        <f>'Line Item Budget'!C22</f>
        <v>0</v>
      </c>
      <c r="D71" s="134"/>
      <c r="E71" s="335"/>
      <c r="F71" s="333">
        <f t="shared" si="14"/>
        <v>0</v>
      </c>
      <c r="G71" s="88">
        <f t="shared" si="15"/>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D73+E73</f>
        <v>0</v>
      </c>
      <c r="G73" s="88" t="e">
        <f>C73-F73</f>
        <v>#REF!</v>
      </c>
      <c r="H73" s="174" t="e">
        <f t="shared" si="13"/>
        <v>#REF!</v>
      </c>
    </row>
    <row r="74" spans="1:9" s="82" customFormat="1" ht="14.25">
      <c r="A74" s="167"/>
      <c r="B74" s="12" t="e">
        <f>'Line Item Budget'!#REF!</f>
        <v>#REF!</v>
      </c>
      <c r="C74" s="51" t="e">
        <f>'Line Item Budget'!#REF!</f>
        <v>#REF!</v>
      </c>
      <c r="D74" s="133"/>
      <c r="E74" s="330"/>
      <c r="F74" s="333">
        <f t="shared" ref="F74:F77" si="16">D74+E74</f>
        <v>0</v>
      </c>
      <c r="G74" s="88" t="e">
        <f t="shared" ref="G74:G77" si="17">C74-F74</f>
        <v>#REF!</v>
      </c>
      <c r="H74" s="168" t="e">
        <f t="shared" si="13"/>
        <v>#REF!</v>
      </c>
    </row>
    <row r="75" spans="1:9" s="82" customFormat="1" ht="14.25">
      <c r="A75" s="167"/>
      <c r="B75" s="12" t="e">
        <f>'Line Item Budget'!#REF!</f>
        <v>#REF!</v>
      </c>
      <c r="C75" s="51" t="e">
        <f>'Line Item Budget'!#REF!</f>
        <v>#REF!</v>
      </c>
      <c r="D75" s="133"/>
      <c r="E75" s="330"/>
      <c r="F75" s="333">
        <f t="shared" si="16"/>
        <v>0</v>
      </c>
      <c r="G75" s="88" t="e">
        <f t="shared" si="17"/>
        <v>#REF!</v>
      </c>
      <c r="H75" s="168" t="e">
        <f t="shared" si="13"/>
        <v>#REF!</v>
      </c>
    </row>
    <row r="76" spans="1:9" s="82" customFormat="1" ht="14.25">
      <c r="A76" s="167"/>
      <c r="B76" s="12" t="str">
        <f>'Line Item Budget'!A25</f>
        <v>Professional Services (Legal, IT, Accounting, Payroll)</v>
      </c>
      <c r="C76" s="51">
        <f>'Line Item Budget'!C25</f>
        <v>0</v>
      </c>
      <c r="D76" s="133"/>
      <c r="E76" s="330"/>
      <c r="F76" s="333">
        <f t="shared" si="16"/>
        <v>0</v>
      </c>
      <c r="G76" s="88">
        <f t="shared" si="17"/>
        <v>0</v>
      </c>
      <c r="H76" s="168" t="e">
        <f t="shared" si="13"/>
        <v>#DIV/0!</v>
      </c>
    </row>
    <row r="77" spans="1:9" s="82" customFormat="1" ht="14.25">
      <c r="A77" s="167"/>
      <c r="B77" s="12" t="str">
        <f>'Line Item Budget'!A26</f>
        <v>Other (define)</v>
      </c>
      <c r="C77" s="51">
        <f>'Line Item Budget'!C26</f>
        <v>0</v>
      </c>
      <c r="D77" s="133"/>
      <c r="E77" s="330"/>
      <c r="F77" s="333">
        <f t="shared" si="16"/>
        <v>0</v>
      </c>
      <c r="G77" s="88">
        <f t="shared" si="17"/>
        <v>0</v>
      </c>
      <c r="H77" s="168" t="e">
        <f t="shared" si="13"/>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64</v>
      </c>
      <c r="E83" s="319" t="s">
        <v>105</v>
      </c>
      <c r="F83" s="316" t="s">
        <v>76</v>
      </c>
      <c r="G83" s="121" t="s">
        <v>77</v>
      </c>
      <c r="H83" s="162" t="s">
        <v>78</v>
      </c>
    </row>
    <row r="84" spans="1:9" s="82" customFormat="1" ht="14.25">
      <c r="A84" s="167"/>
      <c r="B84" s="55" t="str">
        <f>'Line Item Budget'!A29</f>
        <v>Define -</v>
      </c>
      <c r="C84" s="21">
        <f>'Line Item Budget'!C29</f>
        <v>0</v>
      </c>
      <c r="D84" s="133"/>
      <c r="E84" s="330"/>
      <c r="F84" s="327">
        <f>D84+E84</f>
        <v>0</v>
      </c>
      <c r="G84" s="86">
        <f>C84-F84</f>
        <v>0</v>
      </c>
      <c r="H84" s="180" t="e">
        <f>F84/C84</f>
        <v>#DIV/0!</v>
      </c>
    </row>
    <row r="85" spans="1:9" s="82" customFormat="1" ht="14.25">
      <c r="A85" s="167"/>
      <c r="B85" s="30" t="str">
        <f>'Line Item Budget'!A30</f>
        <v>Define -</v>
      </c>
      <c r="C85" s="21">
        <f>'Line Item Budget'!C30</f>
        <v>0</v>
      </c>
      <c r="D85" s="133"/>
      <c r="E85" s="330"/>
      <c r="F85" s="327">
        <f t="shared" ref="F85:F89" si="18">D85+E85</f>
        <v>0</v>
      </c>
      <c r="G85" s="86">
        <f t="shared" ref="G85:G89" si="19">C85-F85</f>
        <v>0</v>
      </c>
      <c r="H85" s="180" t="e">
        <f t="shared" ref="H85:H89" si="20">F85/C85</f>
        <v>#DIV/0!</v>
      </c>
    </row>
    <row r="86" spans="1:9" s="82" customFormat="1" ht="14.25">
      <c r="A86" s="167"/>
      <c r="B86" s="30" t="str">
        <f>'Line Item Budget'!A31</f>
        <v>Define -</v>
      </c>
      <c r="C86" s="21">
        <f>'Line Item Budget'!C31</f>
        <v>0</v>
      </c>
      <c r="D86" s="133"/>
      <c r="E86" s="330"/>
      <c r="F86" s="327">
        <f t="shared" si="18"/>
        <v>0</v>
      </c>
      <c r="G86" s="86">
        <f t="shared" si="19"/>
        <v>0</v>
      </c>
      <c r="H86" s="180" t="e">
        <f t="shared" si="20"/>
        <v>#DIV/0!</v>
      </c>
    </row>
    <row r="87" spans="1:9" s="82" customFormat="1" ht="14.25">
      <c r="A87" s="167"/>
      <c r="B87" s="30" t="str">
        <f>'Line Item Budget'!A32</f>
        <v>Define -</v>
      </c>
      <c r="C87" s="21">
        <f>'Line Item Budget'!C32</f>
        <v>0</v>
      </c>
      <c r="D87" s="133"/>
      <c r="E87" s="330"/>
      <c r="F87" s="327">
        <f t="shared" si="18"/>
        <v>0</v>
      </c>
      <c r="G87" s="86">
        <f t="shared" si="19"/>
        <v>0</v>
      </c>
      <c r="H87" s="180" t="e">
        <f t="shared" si="20"/>
        <v>#DIV/0!</v>
      </c>
    </row>
    <row r="88" spans="1:9" s="82" customFormat="1" ht="14.25">
      <c r="A88" s="167"/>
      <c r="B88" s="30" t="str">
        <f>'Line Item Budget'!A33</f>
        <v>Define -</v>
      </c>
      <c r="C88" s="21">
        <f>'Line Item Budget'!C33</f>
        <v>0</v>
      </c>
      <c r="D88" s="133"/>
      <c r="E88" s="330"/>
      <c r="F88" s="327">
        <f t="shared" si="18"/>
        <v>0</v>
      </c>
      <c r="G88" s="86">
        <f t="shared" si="19"/>
        <v>0</v>
      </c>
      <c r="H88" s="180" t="e">
        <f t="shared" si="20"/>
        <v>#DIV/0!</v>
      </c>
    </row>
    <row r="89" spans="1:9" s="82" customFormat="1" ht="14.25">
      <c r="A89" s="167"/>
      <c r="B89" s="30" t="str">
        <f>'Line Item Budget'!A34</f>
        <v>Define -</v>
      </c>
      <c r="C89" s="21">
        <f>'Line Item Budget'!C34</f>
        <v>0</v>
      </c>
      <c r="D89" s="133"/>
      <c r="E89" s="330"/>
      <c r="F89" s="327">
        <f t="shared" si="18"/>
        <v>0</v>
      </c>
      <c r="G89" s="86">
        <f t="shared" si="19"/>
        <v>0</v>
      </c>
      <c r="H89" s="180" t="e">
        <f t="shared" si="20"/>
        <v>#DIV/0!</v>
      </c>
    </row>
    <row r="90" spans="1:9" s="82" customFormat="1">
      <c r="A90" s="167"/>
      <c r="B90" s="56" t="s">
        <v>106</v>
      </c>
      <c r="C90" s="72"/>
      <c r="D90" s="93">
        <f>SUM(E84:E89)</f>
        <v>0</v>
      </c>
      <c r="E90" s="341"/>
      <c r="F90" s="89"/>
      <c r="G90" s="89"/>
      <c r="H90" s="176"/>
    </row>
    <row r="91" spans="1:9" s="82" customFormat="1">
      <c r="A91" s="167"/>
      <c r="B91" s="116" t="s">
        <v>113</v>
      </c>
      <c r="C91" s="33">
        <f>SUM(C84:C89)</f>
        <v>0</v>
      </c>
      <c r="D91" s="31">
        <f>SUM(D84:D89)</f>
        <v>0</v>
      </c>
      <c r="E91" s="340"/>
      <c r="F91" s="334">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A1:H1"/>
    <mergeCell ref="A2:H2"/>
    <mergeCell ref="A3:H3"/>
    <mergeCell ref="A83:B83"/>
    <mergeCell ref="E8:H11"/>
    <mergeCell ref="A82:H82"/>
    <mergeCell ref="A41:B41"/>
    <mergeCell ref="A27:B27"/>
    <mergeCell ref="A13:B13"/>
    <mergeCell ref="A56:B56"/>
    <mergeCell ref="A6:H6"/>
  </mergeCells>
  <conditionalFormatting sqref="G14:G24 G73:G77 G49">
    <cfRule type="cellIs" dxfId="539" priority="53" operator="lessThan">
      <formula>0</formula>
    </cfRule>
  </conditionalFormatting>
  <conditionalFormatting sqref="G25:G26">
    <cfRule type="cellIs" dxfId="538" priority="50" operator="lessThan">
      <formula>0</formula>
    </cfRule>
  </conditionalFormatting>
  <conditionalFormatting sqref="G35:G38">
    <cfRule type="cellIs" dxfId="537" priority="49" operator="lessThan">
      <formula>0</formula>
    </cfRule>
  </conditionalFormatting>
  <conditionalFormatting sqref="G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H14:H23 H73:H77 H49">
    <cfRule type="cellIs" dxfId="532" priority="46" operator="greaterThan">
      <formula>1</formula>
    </cfRule>
  </conditionalFormatting>
  <conditionalFormatting sqref="H28:H37">
    <cfRule type="cellIs" dxfId="531" priority="20" operator="greaterThan">
      <formula>1</formula>
    </cfRule>
    <cfRule type="cellIs" dxfId="530" priority="45" operator="greaterThan">
      <formula>1</formula>
    </cfRule>
  </conditionalFormatting>
  <conditionalFormatting sqref="H42:H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H57:H65">
    <cfRule type="cellIs" dxfId="524" priority="39" operator="greaterThan">
      <formula>1</formula>
    </cfRule>
    <cfRule type="cellIs" dxfId="523" priority="42" operator="greaterThan">
      <formula>1</formula>
    </cfRule>
  </conditionalFormatting>
  <conditionalFormatting sqref="H67:H71">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G35:G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G35:G37">
    <cfRule type="cellIs" dxfId="513" priority="33" operator="lessThan">
      <formula>0</formula>
    </cfRule>
  </conditionalFormatting>
  <conditionalFormatting sqref="G42:G52">
    <cfRule type="cellIs" dxfId="512" priority="30" operator="lessThan">
      <formula>0</formula>
    </cfRule>
    <cfRule type="cellIs" dxfId="511" priority="32" operator="lessThan">
      <formula>0</formula>
    </cfRule>
  </conditionalFormatting>
  <conditionalFormatting sqref="G57:G65">
    <cfRule type="cellIs" dxfId="510" priority="29" operator="lessThan">
      <formula>0</formula>
    </cfRule>
  </conditionalFormatting>
  <conditionalFormatting sqref="G67:G71">
    <cfRule type="cellIs" dxfId="509" priority="28" operator="lessThan">
      <formula>0</formula>
    </cfRule>
  </conditionalFormatting>
  <conditionalFormatting sqref="G84:G89">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H84:H89">
    <cfRule type="cellIs" dxfId="505" priority="18" operator="greaterThan">
      <formula>1</formula>
    </cfRule>
    <cfRule type="cellIs" dxfId="504" priority="23" operator="greaterThan">
      <formula>1</formula>
    </cfRule>
  </conditionalFormatting>
  <conditionalFormatting sqref="G14:G23">
    <cfRule type="cellIs" dxfId="503" priority="9" operator="lessThan">
      <formula>0</formula>
    </cfRule>
    <cfRule type="cellIs" dxfId="502" priority="11" operator="lessThan">
      <formula>0</formula>
    </cfRule>
  </conditionalFormatting>
  <conditionalFormatting sqref="G28:G37">
    <cfRule type="cellIs" dxfId="501" priority="7" operator="lessThan">
      <formula>0</formula>
    </cfRule>
  </conditionalFormatting>
  <conditionalFormatting sqref="H50">
    <cfRule type="cellIs" dxfId="500" priority="6" operator="greaterThan">
      <formula>1</formula>
    </cfRule>
  </conditionalFormatting>
  <conditionalFormatting sqref="G50">
    <cfRule type="cellIs" dxfId="499" priority="5" operator="lessThan">
      <formula>0</formula>
    </cfRule>
  </conditionalFormatting>
  <conditionalFormatting sqref="H51">
    <cfRule type="cellIs" dxfId="498" priority="4" operator="greaterThan">
      <formula>1</formula>
    </cfRule>
  </conditionalFormatting>
  <conditionalFormatting sqref="G51">
    <cfRule type="cellIs" dxfId="497" priority="3" operator="lessThan">
      <formula>0</formula>
    </cfRule>
  </conditionalFormatting>
  <conditionalFormatting sqref="H52">
    <cfRule type="cellIs" dxfId="496" priority="2" operator="greaterThan">
      <formula>1</formula>
    </cfRule>
  </conditionalFormatting>
  <conditionalFormatting sqref="G52">
    <cfRule type="cellIs" dxfId="495" priority="1" operator="lessThan">
      <formula>0</formula>
    </cfRule>
  </conditionalFormatting>
  <pageMargins left="0.7" right="0.7" top="0.5" bottom="0.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115</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c r="A12" s="159"/>
      <c r="B12" s="161"/>
      <c r="C12" s="161"/>
      <c r="D12" s="161"/>
      <c r="E12" s="97"/>
      <c r="F12" s="97"/>
      <c r="G12" s="97"/>
      <c r="H12" s="158"/>
    </row>
    <row r="13" spans="1:14" ht="30">
      <c r="A13" s="475" t="s">
        <v>16</v>
      </c>
      <c r="B13" s="476"/>
      <c r="C13" s="118" t="s">
        <v>63</v>
      </c>
      <c r="D13" s="118" t="s">
        <v>65</v>
      </c>
      <c r="E13" s="319" t="s">
        <v>105</v>
      </c>
      <c r="F13" s="316" t="s">
        <v>76</v>
      </c>
      <c r="G13" s="121" t="s">
        <v>77</v>
      </c>
      <c r="H13" s="162" t="s">
        <v>78</v>
      </c>
    </row>
    <row r="14" spans="1:14">
      <c r="A14" s="159"/>
      <c r="B14" s="102" t="str">
        <f>Personnel!B11</f>
        <v>Define</v>
      </c>
      <c r="C14" s="103">
        <f>Personnel!B16</f>
        <v>0</v>
      </c>
      <c r="D14" s="129"/>
      <c r="E14" s="320"/>
      <c r="F14" s="317">
        <f>July!F14+D14+E14</f>
        <v>0</v>
      </c>
      <c r="G14" s="79">
        <f>C14-F14</f>
        <v>0</v>
      </c>
      <c r="H14" s="163" t="e">
        <f>F14/C14</f>
        <v>#DIV/0!</v>
      </c>
    </row>
    <row r="15" spans="1:14">
      <c r="A15" s="159"/>
      <c r="B15" s="104" t="str">
        <f>Personnel!C11</f>
        <v>Define</v>
      </c>
      <c r="C15" s="103">
        <f>Personnel!C16</f>
        <v>0</v>
      </c>
      <c r="D15" s="130"/>
      <c r="E15" s="320"/>
      <c r="F15" s="317">
        <f>July!F15+D15+E15</f>
        <v>0</v>
      </c>
      <c r="G15" s="79">
        <f t="shared" ref="G15:G23" si="0">C15-F15</f>
        <v>0</v>
      </c>
      <c r="H15" s="163" t="e">
        <f>F15/C15</f>
        <v>#DIV/0!</v>
      </c>
    </row>
    <row r="16" spans="1:14">
      <c r="A16" s="159"/>
      <c r="B16" s="102" t="str">
        <f>Personnel!D11</f>
        <v>Define</v>
      </c>
      <c r="C16" s="103">
        <f>Personnel!D16</f>
        <v>0</v>
      </c>
      <c r="D16" s="130"/>
      <c r="E16" s="320"/>
      <c r="F16" s="317">
        <f>July!F16+D16+E16</f>
        <v>0</v>
      </c>
      <c r="G16" s="79">
        <f t="shared" si="0"/>
        <v>0</v>
      </c>
      <c r="H16" s="163" t="e">
        <f>F16/C16</f>
        <v>#DIV/0!</v>
      </c>
    </row>
    <row r="17" spans="1:9">
      <c r="A17" s="159"/>
      <c r="B17" s="102" t="str">
        <f>Personnel!E11</f>
        <v>Define</v>
      </c>
      <c r="C17" s="103">
        <f>Personnel!E16</f>
        <v>0</v>
      </c>
      <c r="D17" s="130"/>
      <c r="E17" s="320"/>
      <c r="F17" s="317">
        <f>July!F17+D17+E17</f>
        <v>0</v>
      </c>
      <c r="G17" s="79">
        <f t="shared" si="0"/>
        <v>0</v>
      </c>
      <c r="H17" s="163" t="e">
        <f t="shared" ref="H17:H23" si="1">F17/C17</f>
        <v>#DIV/0!</v>
      </c>
    </row>
    <row r="18" spans="1:9">
      <c r="A18" s="159"/>
      <c r="B18" s="102" t="str">
        <f>Personnel!F11</f>
        <v>Define</v>
      </c>
      <c r="C18" s="103">
        <f>Personnel!F16</f>
        <v>0</v>
      </c>
      <c r="D18" s="130"/>
      <c r="E18" s="320"/>
      <c r="F18" s="317">
        <f>July!F18+D18+E18</f>
        <v>0</v>
      </c>
      <c r="G18" s="79">
        <f t="shared" si="0"/>
        <v>0</v>
      </c>
      <c r="H18" s="163" t="e">
        <f t="shared" si="1"/>
        <v>#DIV/0!</v>
      </c>
    </row>
    <row r="19" spans="1:9">
      <c r="A19" s="159"/>
      <c r="B19" s="102" t="str">
        <f>Personnel!G11</f>
        <v>Define</v>
      </c>
      <c r="C19" s="103">
        <f>Personnel!G16</f>
        <v>0</v>
      </c>
      <c r="D19" s="130"/>
      <c r="E19" s="320"/>
      <c r="F19" s="317">
        <f>July!F19+D19+E19</f>
        <v>0</v>
      </c>
      <c r="G19" s="79">
        <f t="shared" si="0"/>
        <v>0</v>
      </c>
      <c r="H19" s="163" t="e">
        <f t="shared" si="1"/>
        <v>#DIV/0!</v>
      </c>
    </row>
    <row r="20" spans="1:9">
      <c r="A20" s="159"/>
      <c r="B20" s="102" t="str">
        <f>Personnel!H11</f>
        <v>Define</v>
      </c>
      <c r="C20" s="103">
        <f>Personnel!H16</f>
        <v>0</v>
      </c>
      <c r="D20" s="130"/>
      <c r="E20" s="320"/>
      <c r="F20" s="317">
        <f>July!F20+D20+E20</f>
        <v>0</v>
      </c>
      <c r="G20" s="79">
        <f t="shared" si="0"/>
        <v>0</v>
      </c>
      <c r="H20" s="163" t="e">
        <f t="shared" si="1"/>
        <v>#DIV/0!</v>
      </c>
    </row>
    <row r="21" spans="1:9">
      <c r="A21" s="159"/>
      <c r="B21" s="102" t="str">
        <f>Personnel!I11</f>
        <v>Define</v>
      </c>
      <c r="C21" s="103">
        <f>Personnel!I16</f>
        <v>0</v>
      </c>
      <c r="D21" s="130"/>
      <c r="E21" s="320"/>
      <c r="F21" s="317">
        <f>July!F21+D21+E21</f>
        <v>0</v>
      </c>
      <c r="G21" s="79">
        <f t="shared" si="0"/>
        <v>0</v>
      </c>
      <c r="H21" s="163" t="e">
        <f t="shared" si="1"/>
        <v>#DIV/0!</v>
      </c>
    </row>
    <row r="22" spans="1:9">
      <c r="A22" s="159"/>
      <c r="B22" s="102" t="str">
        <f>Personnel!J11</f>
        <v>Define</v>
      </c>
      <c r="C22" s="103">
        <f>Personnel!J16</f>
        <v>0</v>
      </c>
      <c r="D22" s="130"/>
      <c r="E22" s="320"/>
      <c r="F22" s="317">
        <f>July!F22+D22+E22</f>
        <v>0</v>
      </c>
      <c r="G22" s="79">
        <f t="shared" si="0"/>
        <v>0</v>
      </c>
      <c r="H22" s="163" t="e">
        <f t="shared" si="1"/>
        <v>#DIV/0!</v>
      </c>
      <c r="I22" s="97"/>
    </row>
    <row r="23" spans="1:9">
      <c r="A23" s="159"/>
      <c r="B23" s="102" t="str">
        <f>Personnel!K11</f>
        <v>Define</v>
      </c>
      <c r="C23" s="103">
        <f>Personnel!K16</f>
        <v>0</v>
      </c>
      <c r="D23" s="130"/>
      <c r="E23" s="320"/>
      <c r="F23" s="317">
        <f>July!F23+D23+E23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65</v>
      </c>
      <c r="E27" s="319" t="s">
        <v>105</v>
      </c>
      <c r="F27" s="316" t="s">
        <v>76</v>
      </c>
      <c r="G27" s="121" t="s">
        <v>77</v>
      </c>
      <c r="H27" s="162" t="s">
        <v>78</v>
      </c>
    </row>
    <row r="28" spans="1:9">
      <c r="A28" s="159"/>
      <c r="B28" s="102" t="str">
        <f>Personnel!B11</f>
        <v>Define</v>
      </c>
      <c r="C28" s="18">
        <f>Personnel!B19</f>
        <v>0</v>
      </c>
      <c r="D28" s="131"/>
      <c r="E28" s="320"/>
      <c r="F28" s="323">
        <f>July!F28+D28+E28</f>
        <v>0</v>
      </c>
      <c r="G28" s="20">
        <f>C28-F28</f>
        <v>0</v>
      </c>
      <c r="H28" s="163" t="e">
        <f>F28/C28</f>
        <v>#DIV/0!</v>
      </c>
    </row>
    <row r="29" spans="1:9">
      <c r="A29" s="159"/>
      <c r="B29" s="102" t="str">
        <f>Personnel!C11</f>
        <v>Define</v>
      </c>
      <c r="C29" s="18">
        <f>Personnel!C19</f>
        <v>0</v>
      </c>
      <c r="D29" s="132"/>
      <c r="E29" s="320"/>
      <c r="F29" s="323">
        <f>July!F29+D29+E29</f>
        <v>0</v>
      </c>
      <c r="G29" s="20">
        <f t="shared" ref="G29:G37" si="2">C29-F29</f>
        <v>0</v>
      </c>
      <c r="H29" s="163" t="e">
        <f t="shared" ref="H29:H37" si="3">F29/C29</f>
        <v>#DIV/0!</v>
      </c>
    </row>
    <row r="30" spans="1:9">
      <c r="A30" s="159"/>
      <c r="B30" s="102" t="str">
        <f>Personnel!D11</f>
        <v>Define</v>
      </c>
      <c r="C30" s="18">
        <f>Personnel!D19</f>
        <v>0</v>
      </c>
      <c r="D30" s="131"/>
      <c r="E30" s="320"/>
      <c r="F30" s="323">
        <f>July!F30+D30+E30</f>
        <v>0</v>
      </c>
      <c r="G30" s="20">
        <f t="shared" si="2"/>
        <v>0</v>
      </c>
      <c r="H30" s="163" t="e">
        <f t="shared" si="3"/>
        <v>#DIV/0!</v>
      </c>
    </row>
    <row r="31" spans="1:9">
      <c r="A31" s="159"/>
      <c r="B31" s="102" t="str">
        <f>Personnel!E11</f>
        <v>Define</v>
      </c>
      <c r="C31" s="18">
        <f>Personnel!E19</f>
        <v>0</v>
      </c>
      <c r="D31" s="132"/>
      <c r="E31" s="320"/>
      <c r="F31" s="323">
        <f>July!F31+D31+E31</f>
        <v>0</v>
      </c>
      <c r="G31" s="20">
        <f t="shared" si="2"/>
        <v>0</v>
      </c>
      <c r="H31" s="163" t="e">
        <f t="shared" si="3"/>
        <v>#DIV/0!</v>
      </c>
    </row>
    <row r="32" spans="1:9">
      <c r="A32" s="159"/>
      <c r="B32" s="102" t="str">
        <f>Personnel!F11</f>
        <v>Define</v>
      </c>
      <c r="C32" s="18">
        <f>Personnel!F19</f>
        <v>0</v>
      </c>
      <c r="D32" s="131"/>
      <c r="E32" s="320"/>
      <c r="F32" s="323">
        <f>July!F32+D32+E32</f>
        <v>0</v>
      </c>
      <c r="G32" s="20">
        <f t="shared" si="2"/>
        <v>0</v>
      </c>
      <c r="H32" s="163" t="e">
        <f t="shared" si="3"/>
        <v>#DIV/0!</v>
      </c>
    </row>
    <row r="33" spans="1:9">
      <c r="A33" s="159"/>
      <c r="B33" s="102" t="str">
        <f>Personnel!G11</f>
        <v>Define</v>
      </c>
      <c r="C33" s="18">
        <f>Personnel!G19</f>
        <v>0</v>
      </c>
      <c r="D33" s="132"/>
      <c r="E33" s="320"/>
      <c r="F33" s="323">
        <f>July!F33+D33+E33</f>
        <v>0</v>
      </c>
      <c r="G33" s="20">
        <f t="shared" si="2"/>
        <v>0</v>
      </c>
      <c r="H33" s="163" t="e">
        <f t="shared" si="3"/>
        <v>#DIV/0!</v>
      </c>
    </row>
    <row r="34" spans="1:9">
      <c r="A34" s="159"/>
      <c r="B34" s="102" t="str">
        <f>Personnel!H11</f>
        <v>Define</v>
      </c>
      <c r="C34" s="18">
        <f>Personnel!H19</f>
        <v>0</v>
      </c>
      <c r="D34" s="131"/>
      <c r="E34" s="320"/>
      <c r="F34" s="323">
        <f>July!F34+D34+E34</f>
        <v>0</v>
      </c>
      <c r="G34" s="20">
        <f t="shared" si="2"/>
        <v>0</v>
      </c>
      <c r="H34" s="163" t="e">
        <f t="shared" si="3"/>
        <v>#DIV/0!</v>
      </c>
    </row>
    <row r="35" spans="1:9">
      <c r="A35" s="159"/>
      <c r="B35" s="102" t="str">
        <f>Personnel!I11</f>
        <v>Define</v>
      </c>
      <c r="C35" s="18">
        <f>Personnel!I19</f>
        <v>0</v>
      </c>
      <c r="D35" s="131"/>
      <c r="E35" s="320"/>
      <c r="F35" s="323">
        <f>July!F35+D35+E35</f>
        <v>0</v>
      </c>
      <c r="G35" s="20">
        <f t="shared" si="2"/>
        <v>0</v>
      </c>
      <c r="H35" s="163" t="e">
        <f t="shared" si="3"/>
        <v>#DIV/0!</v>
      </c>
    </row>
    <row r="36" spans="1:9">
      <c r="A36" s="159"/>
      <c r="B36" s="102" t="str">
        <f>Personnel!J11</f>
        <v>Define</v>
      </c>
      <c r="C36" s="28">
        <f>Personnel!J19</f>
        <v>0</v>
      </c>
      <c r="D36" s="131"/>
      <c r="E36" s="320"/>
      <c r="F36" s="323">
        <f>July!F36+D36+E36</f>
        <v>0</v>
      </c>
      <c r="G36" s="20">
        <f t="shared" si="2"/>
        <v>0</v>
      </c>
      <c r="H36" s="163" t="e">
        <f t="shared" si="3"/>
        <v>#DIV/0!</v>
      </c>
    </row>
    <row r="37" spans="1:9">
      <c r="A37" s="159"/>
      <c r="B37" s="102" t="str">
        <f>Personnel!K11</f>
        <v>Define</v>
      </c>
      <c r="C37" s="18">
        <f>Personnel!K19</f>
        <v>0</v>
      </c>
      <c r="D37" s="132"/>
      <c r="E37" s="320"/>
      <c r="F37" s="323">
        <f>July!F37+D37+E37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65</v>
      </c>
      <c r="E41" s="319" t="s">
        <v>105</v>
      </c>
      <c r="F41" s="316" t="s">
        <v>76</v>
      </c>
      <c r="G41" s="121" t="s">
        <v>77</v>
      </c>
      <c r="H41" s="162" t="s">
        <v>78</v>
      </c>
    </row>
    <row r="42" spans="1:9" s="82" customFormat="1" ht="14.25">
      <c r="A42" s="167"/>
      <c r="B42" s="11" t="e">
        <f>'Line Item Budget'!#REF!</f>
        <v>#REF!</v>
      </c>
      <c r="C42" s="21" t="e">
        <f>'Line Item Budget'!#REF!</f>
        <v>#REF!</v>
      </c>
      <c r="D42" s="133"/>
      <c r="E42" s="330"/>
      <c r="F42" s="327">
        <f>July!F42+D42+E42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July!F43+D43+E43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July!F44+D44+E44</f>
        <v>0</v>
      </c>
      <c r="G44" s="86" t="e">
        <f t="shared" si="5"/>
        <v>#REF!</v>
      </c>
      <c r="H44" s="168" t="e">
        <f t="shared" si="4"/>
        <v>#REF!</v>
      </c>
    </row>
    <row r="45" spans="1:9" s="82" customFormat="1" ht="14.25">
      <c r="A45" s="167"/>
      <c r="B45" s="11" t="e">
        <f>'Line Item Budget'!#REF!</f>
        <v>#REF!</v>
      </c>
      <c r="C45" s="21" t="e">
        <f>'Line Item Budget'!#REF!</f>
        <v>#REF!</v>
      </c>
      <c r="D45" s="133"/>
      <c r="E45" s="330"/>
      <c r="F45" s="327">
        <f>July!F45+D45+E45</f>
        <v>0</v>
      </c>
      <c r="G45" s="86" t="e">
        <f t="shared" si="5"/>
        <v>#REF!</v>
      </c>
      <c r="H45" s="168" t="e">
        <f t="shared" si="4"/>
        <v>#REF!</v>
      </c>
    </row>
    <row r="46" spans="1:9" s="82" customFormat="1" ht="14.25">
      <c r="A46" s="167"/>
      <c r="B46" s="11" t="e">
        <f>'Line Item Budget'!#REF!</f>
        <v>#REF!</v>
      </c>
      <c r="C46" s="21" t="e">
        <f>'Line Item Budget'!#REF!</f>
        <v>#REF!</v>
      </c>
      <c r="D46" s="133"/>
      <c r="E46" s="330"/>
      <c r="F46" s="327">
        <f>July!F46+D46+E46</f>
        <v>0</v>
      </c>
      <c r="G46" s="86" t="e">
        <f t="shared" si="5"/>
        <v>#REF!</v>
      </c>
      <c r="H46" s="168" t="e">
        <f t="shared" si="4"/>
        <v>#REF!</v>
      </c>
    </row>
    <row r="47" spans="1:9" s="82" customFormat="1" ht="14.25">
      <c r="A47" s="167"/>
      <c r="B47" s="11" t="e">
        <f>'Line Item Budget'!#REF!</f>
        <v>#REF!</v>
      </c>
      <c r="C47" s="21" t="e">
        <f>'Line Item Budget'!#REF!</f>
        <v>#REF!</v>
      </c>
      <c r="D47" s="133"/>
      <c r="E47" s="330"/>
      <c r="F47" s="327">
        <f>July!F47+D47+E47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July!F49+D49+E49</f>
        <v>0</v>
      </c>
      <c r="G49" s="88" t="e">
        <f>C49-F49</f>
        <v>#REF!</v>
      </c>
      <c r="H49" s="168" t="e">
        <f>F49/C49</f>
        <v>#REF!</v>
      </c>
    </row>
    <row r="50" spans="1:9" s="82" customFormat="1" ht="14.25">
      <c r="A50" s="167"/>
      <c r="B50" s="12" t="e">
        <f>'Line Item Budget'!#REF!</f>
        <v>#REF!</v>
      </c>
      <c r="C50" s="51" t="e">
        <f>'Line Item Budget'!#REF!</f>
        <v>#REF!</v>
      </c>
      <c r="D50" s="133"/>
      <c r="E50" s="330"/>
      <c r="F50" s="333">
        <f>July!F50+D50+E50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July!F51+D51+E51</f>
        <v>0</v>
      </c>
      <c r="G51" s="88" t="e">
        <f t="shared" si="6"/>
        <v>#REF!</v>
      </c>
      <c r="H51" s="168" t="e">
        <f>F51/C51</f>
        <v>#REF!</v>
      </c>
    </row>
    <row r="52" spans="1:9" s="82" customFormat="1" ht="14.25">
      <c r="A52" s="167"/>
      <c r="B52" s="12" t="e">
        <f>'Line Item Budget'!#REF!</f>
        <v>#REF!</v>
      </c>
      <c r="C52" s="51" t="e">
        <f>'Line Item Budget'!#REF!</f>
        <v>#REF!</v>
      </c>
      <c r="D52" s="133"/>
      <c r="E52" s="330"/>
      <c r="F52" s="333">
        <f>July!F52+D52+E52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65</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July!F57+D57+E57</f>
        <v>0</v>
      </c>
      <c r="G57" s="86" t="e">
        <f>C57-F57</f>
        <v>#REF!</v>
      </c>
      <c r="H57" s="168" t="e">
        <f>F57/C57</f>
        <v>#REF!</v>
      </c>
    </row>
    <row r="58" spans="1:9" s="82" customFormat="1" ht="14.25">
      <c r="A58" s="167"/>
      <c r="B58" s="12" t="e">
        <f>'Line Item Budget'!#REF!</f>
        <v>#REF!</v>
      </c>
      <c r="C58" s="21" t="e">
        <f>'Line Item Budget'!#REF!</f>
        <v>#REF!</v>
      </c>
      <c r="D58" s="133"/>
      <c r="E58" s="330"/>
      <c r="F58" s="327">
        <f>July!F58+D58+E58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July!F59+D59+E59</f>
        <v>0</v>
      </c>
      <c r="G59" s="86" t="e">
        <f t="shared" si="7"/>
        <v>#REF!</v>
      </c>
      <c r="H59" s="168" t="e">
        <f t="shared" si="8"/>
        <v>#REF!</v>
      </c>
    </row>
    <row r="60" spans="1:9" s="82" customFormat="1" ht="14.25">
      <c r="A60" s="167"/>
      <c r="B60" s="12" t="e">
        <f>'Line Item Budget'!#REF!</f>
        <v>#REF!</v>
      </c>
      <c r="C60" s="21" t="e">
        <f>'Line Item Budget'!#REF!</f>
        <v>#REF!</v>
      </c>
      <c r="D60" s="133"/>
      <c r="E60" s="330"/>
      <c r="F60" s="327">
        <f>July!F60+D60+E60</f>
        <v>0</v>
      </c>
      <c r="G60" s="86" t="e">
        <f t="shared" si="7"/>
        <v>#REF!</v>
      </c>
      <c r="H60" s="168" t="e">
        <f t="shared" si="8"/>
        <v>#REF!</v>
      </c>
    </row>
    <row r="61" spans="1:9" s="82" customFormat="1" ht="14.25">
      <c r="A61" s="167"/>
      <c r="B61" s="12" t="e">
        <f>'Line Item Budget'!#REF!</f>
        <v>#REF!</v>
      </c>
      <c r="C61" s="21" t="e">
        <f>'Line Item Budget'!#REF!</f>
        <v>#REF!</v>
      </c>
      <c r="D61" s="133"/>
      <c r="E61" s="330"/>
      <c r="F61" s="327">
        <f>July!F61+D61+E61</f>
        <v>0</v>
      </c>
      <c r="G61" s="86" t="e">
        <f t="shared" si="7"/>
        <v>#REF!</v>
      </c>
      <c r="H61" s="168" t="e">
        <f t="shared" si="8"/>
        <v>#REF!</v>
      </c>
    </row>
    <row r="62" spans="1:9" s="82" customFormat="1" ht="14.25">
      <c r="A62" s="167"/>
      <c r="B62" s="12" t="e">
        <f>'Line Item Budget'!#REF!</f>
        <v>#REF!</v>
      </c>
      <c r="C62" s="21" t="e">
        <f>'Line Item Budget'!#REF!</f>
        <v>#REF!</v>
      </c>
      <c r="D62" s="133"/>
      <c r="E62" s="330"/>
      <c r="F62" s="327">
        <f>July!F62+D62+E62</f>
        <v>0</v>
      </c>
      <c r="G62" s="86" t="e">
        <f t="shared" si="7"/>
        <v>#REF!</v>
      </c>
      <c r="H62" s="168" t="e">
        <f t="shared" si="8"/>
        <v>#REF!</v>
      </c>
    </row>
    <row r="63" spans="1:9" s="82" customFormat="1" ht="14.25">
      <c r="A63" s="167"/>
      <c r="B63" s="12" t="e">
        <f>'Line Item Budget'!#REF!</f>
        <v>#REF!</v>
      </c>
      <c r="C63" s="21" t="e">
        <f>'Line Item Budget'!#REF!</f>
        <v>#REF!</v>
      </c>
      <c r="D63" s="133"/>
      <c r="E63" s="330"/>
      <c r="F63" s="327">
        <f>July!F63+D63+E63</f>
        <v>0</v>
      </c>
      <c r="G63" s="86" t="e">
        <f t="shared" si="7"/>
        <v>#REF!</v>
      </c>
      <c r="H63" s="168" t="e">
        <f t="shared" si="8"/>
        <v>#REF!</v>
      </c>
    </row>
    <row r="64" spans="1:9" s="82" customFormat="1" ht="14.25">
      <c r="A64" s="167"/>
      <c r="B64" s="12" t="e">
        <f>'Line Item Budget'!#REF!</f>
        <v>#REF!</v>
      </c>
      <c r="C64" s="21" t="e">
        <f>'Line Item Budget'!#REF!</f>
        <v>#REF!</v>
      </c>
      <c r="D64" s="133"/>
      <c r="E64" s="330"/>
      <c r="F64" s="327">
        <f>July!F64+D64+E64</f>
        <v>0</v>
      </c>
      <c r="G64" s="86" t="e">
        <f t="shared" si="7"/>
        <v>#REF!</v>
      </c>
      <c r="H64" s="168" t="e">
        <f t="shared" si="8"/>
        <v>#REF!</v>
      </c>
    </row>
    <row r="65" spans="1:9" s="82" customFormat="1" thickBot="1">
      <c r="A65" s="167"/>
      <c r="B65" s="44" t="e">
        <f>'Line Item Budget'!#REF!</f>
        <v>#REF!</v>
      </c>
      <c r="C65" s="21" t="e">
        <f>'Line Item Budget'!#REF!</f>
        <v>#REF!</v>
      </c>
      <c r="D65" s="134"/>
      <c r="E65" s="335"/>
      <c r="F65" s="327">
        <f>July!F65+D65+E65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July!F67+D67+E67</f>
        <v>0</v>
      </c>
      <c r="G67" s="88">
        <f>C67-F67</f>
        <v>0</v>
      </c>
      <c r="H67" s="174" t="e">
        <f>F67/C67</f>
        <v>#DIV/0!</v>
      </c>
    </row>
    <row r="68" spans="1:9" s="82" customFormat="1" ht="14.25">
      <c r="A68" s="167"/>
      <c r="B68" s="12" t="str">
        <f>'Line Item Budget'!A21</f>
        <v>Office supplies</v>
      </c>
      <c r="C68" s="51">
        <f>'Line Item Budget'!C21</f>
        <v>0</v>
      </c>
      <c r="D68" s="133"/>
      <c r="E68" s="330"/>
      <c r="F68" s="333">
        <f>July!F68+D68+E68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July!F69+D69+E69</f>
        <v>0</v>
      </c>
      <c r="G69" s="88" t="e">
        <f t="shared" si="9"/>
        <v>#REF!</v>
      </c>
      <c r="H69" s="168" t="e">
        <f>F69/C69</f>
        <v>#REF!</v>
      </c>
    </row>
    <row r="70" spans="1:9" s="82" customFormat="1" ht="14.25">
      <c r="A70" s="167"/>
      <c r="B70" s="12" t="e">
        <f>'Line Item Budget'!#REF!</f>
        <v>#REF!</v>
      </c>
      <c r="C70" s="51" t="e">
        <f>'Line Item Budget'!#REF!</f>
        <v>#REF!</v>
      </c>
      <c r="D70" s="133"/>
      <c r="E70" s="330"/>
      <c r="F70" s="333">
        <f>July!F70+D70+E70</f>
        <v>0</v>
      </c>
      <c r="G70" s="88" t="e">
        <f t="shared" si="9"/>
        <v>#REF!</v>
      </c>
      <c r="H70" s="168" t="e">
        <f>F70/C70</f>
        <v>#REF!</v>
      </c>
    </row>
    <row r="71" spans="1:9" s="82" customFormat="1" thickBot="1">
      <c r="A71" s="167"/>
      <c r="B71" s="44" t="str">
        <f>'Line Item Budget'!A22</f>
        <v>Other (define)</v>
      </c>
      <c r="C71" s="51">
        <f>'Line Item Budget'!C22</f>
        <v>0</v>
      </c>
      <c r="D71" s="134"/>
      <c r="E71" s="335"/>
      <c r="F71" s="333">
        <f>July!F71+D71+E71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July!F73+D73+E73</f>
        <v>0</v>
      </c>
      <c r="G73" s="88" t="e">
        <f>C73-F73</f>
        <v>#REF!</v>
      </c>
      <c r="H73" s="174" t="e">
        <f t="shared" si="8"/>
        <v>#REF!</v>
      </c>
    </row>
    <row r="74" spans="1:9" s="82" customFormat="1" ht="14.25">
      <c r="A74" s="167"/>
      <c r="B74" s="12" t="e">
        <f>'Line Item Budget'!#REF!</f>
        <v>#REF!</v>
      </c>
      <c r="C74" s="51" t="e">
        <f>'Line Item Budget'!#REF!</f>
        <v>#REF!</v>
      </c>
      <c r="D74" s="133"/>
      <c r="E74" s="330"/>
      <c r="F74" s="333">
        <f>July!F74+D74+E74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July!F75+D75+E75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July!F76+D76+E76</f>
        <v>0</v>
      </c>
      <c r="G76" s="88">
        <f t="shared" si="10"/>
        <v>0</v>
      </c>
      <c r="H76" s="168" t="e">
        <f t="shared" si="8"/>
        <v>#DIV/0!</v>
      </c>
    </row>
    <row r="77" spans="1:9" s="82" customFormat="1" ht="14.25">
      <c r="A77" s="167"/>
      <c r="B77" s="12" t="str">
        <f>'Line Item Budget'!A26</f>
        <v>Other (define)</v>
      </c>
      <c r="C77" s="51">
        <f>'Line Item Budget'!C26</f>
        <v>0</v>
      </c>
      <c r="D77" s="133"/>
      <c r="E77" s="330"/>
      <c r="F77" s="333">
        <f>July!F77+D77+E77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65</v>
      </c>
      <c r="E83" s="319" t="s">
        <v>105</v>
      </c>
      <c r="F83" s="316" t="s">
        <v>76</v>
      </c>
      <c r="G83" s="121" t="s">
        <v>77</v>
      </c>
      <c r="H83" s="162" t="s">
        <v>78</v>
      </c>
    </row>
    <row r="84" spans="1:9" s="82" customFormat="1" ht="14.25">
      <c r="A84" s="167"/>
      <c r="B84" s="55" t="str">
        <f>'Line Item Budget'!A29</f>
        <v>Define -</v>
      </c>
      <c r="C84" s="21">
        <f>'Line Item Budget'!C29</f>
        <v>0</v>
      </c>
      <c r="D84" s="133"/>
      <c r="E84" s="330"/>
      <c r="F84" s="327">
        <f>July!F84+D84+E84</f>
        <v>0</v>
      </c>
      <c r="G84" s="86">
        <f>C84-F84</f>
        <v>0</v>
      </c>
      <c r="H84" s="180" t="e">
        <f>F84/C84</f>
        <v>#DIV/0!</v>
      </c>
    </row>
    <row r="85" spans="1:9" s="82" customFormat="1" ht="14.25">
      <c r="A85" s="167"/>
      <c r="B85" s="30" t="str">
        <f>'Line Item Budget'!A30</f>
        <v>Define -</v>
      </c>
      <c r="C85" s="21">
        <f>'Line Item Budget'!C30</f>
        <v>0</v>
      </c>
      <c r="D85" s="133"/>
      <c r="E85" s="330"/>
      <c r="F85" s="327">
        <f>July!F85+D85+E85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330"/>
      <c r="F86" s="327">
        <f>July!F86+D86+E86</f>
        <v>0</v>
      </c>
      <c r="G86" s="86">
        <f t="shared" si="11"/>
        <v>0</v>
      </c>
      <c r="H86" s="180" t="e">
        <f t="shared" si="12"/>
        <v>#DIV/0!</v>
      </c>
    </row>
    <row r="87" spans="1:9" s="82" customFormat="1" ht="14.25">
      <c r="A87" s="167"/>
      <c r="B87" s="30" t="str">
        <f>'Line Item Budget'!A32</f>
        <v>Define -</v>
      </c>
      <c r="C87" s="21">
        <f>'Line Item Budget'!C32</f>
        <v>0</v>
      </c>
      <c r="D87" s="133"/>
      <c r="E87" s="330"/>
      <c r="F87" s="327">
        <f>July!F87+D87+E87</f>
        <v>0</v>
      </c>
      <c r="G87" s="86">
        <f t="shared" si="11"/>
        <v>0</v>
      </c>
      <c r="H87" s="180" t="e">
        <f t="shared" si="12"/>
        <v>#DIV/0!</v>
      </c>
    </row>
    <row r="88" spans="1:9" s="82" customFormat="1" ht="14.25">
      <c r="A88" s="167"/>
      <c r="B88" s="30" t="str">
        <f>'Line Item Budget'!A33</f>
        <v>Define -</v>
      </c>
      <c r="C88" s="21">
        <f>'Line Item Budget'!C33</f>
        <v>0</v>
      </c>
      <c r="D88" s="133"/>
      <c r="E88" s="330"/>
      <c r="F88" s="327">
        <f>July!F88+D88+E88</f>
        <v>0</v>
      </c>
      <c r="G88" s="86">
        <f t="shared" si="11"/>
        <v>0</v>
      </c>
      <c r="H88" s="180" t="e">
        <f t="shared" si="12"/>
        <v>#DIV/0!</v>
      </c>
    </row>
    <row r="89" spans="1:9" s="82" customFormat="1" ht="14.25">
      <c r="A89" s="167"/>
      <c r="B89" s="30" t="str">
        <f>'Line Item Budget'!A34</f>
        <v>Define -</v>
      </c>
      <c r="C89" s="21">
        <f>'Line Item Budget'!C34</f>
        <v>0</v>
      </c>
      <c r="D89" s="133"/>
      <c r="E89" s="330"/>
      <c r="F89" s="327">
        <f>July!F89+D89+E89</f>
        <v>0</v>
      </c>
      <c r="G89" s="86">
        <f t="shared" si="11"/>
        <v>0</v>
      </c>
      <c r="H89" s="180" t="e">
        <f t="shared" si="12"/>
        <v>#DIV/0!</v>
      </c>
    </row>
    <row r="90" spans="1:9" s="82" customFormat="1">
      <c r="A90" s="167"/>
      <c r="B90" s="56" t="s">
        <v>106</v>
      </c>
      <c r="C90" s="72"/>
      <c r="D90" s="93">
        <f>SUM(E84:E89)</f>
        <v>0</v>
      </c>
      <c r="E90" s="341"/>
      <c r="F90" s="89"/>
      <c r="G90" s="89"/>
      <c r="H90" s="176"/>
    </row>
    <row r="91" spans="1:9" s="82" customFormat="1">
      <c r="A91" s="167"/>
      <c r="B91" s="116" t="s">
        <v>113</v>
      </c>
      <c r="C91" s="33">
        <f>SUM(C84:C89)</f>
        <v>0</v>
      </c>
      <c r="D91" s="31">
        <f>SUM(D84:D89)</f>
        <v>0</v>
      </c>
      <c r="E91" s="340"/>
      <c r="F91" s="334">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A1:H1"/>
    <mergeCell ref="A2:H2"/>
    <mergeCell ref="A3:H3"/>
    <mergeCell ref="A82:H82"/>
    <mergeCell ref="A83:B83"/>
    <mergeCell ref="E8:H11"/>
    <mergeCell ref="A13:B13"/>
    <mergeCell ref="A27:B27"/>
    <mergeCell ref="A41:B41"/>
    <mergeCell ref="A56:B56"/>
    <mergeCell ref="A6:H6"/>
  </mergeCells>
  <conditionalFormatting sqref="G14:G24 G73:G77 G49">
    <cfRule type="cellIs" dxfId="494" priority="47" operator="lessThan">
      <formula>0</formula>
    </cfRule>
  </conditionalFormatting>
  <conditionalFormatting sqref="G25:G26">
    <cfRule type="cellIs" dxfId="493" priority="46" operator="lessThan">
      <formula>0</formula>
    </cfRule>
  </conditionalFormatting>
  <conditionalFormatting sqref="G35:G38">
    <cfRule type="cellIs" dxfId="492" priority="45" operator="lessThan">
      <formula>0</formula>
    </cfRule>
  </conditionalFormatting>
  <conditionalFormatting sqref="G54">
    <cfRule type="cellIs" dxfId="491" priority="44" operator="lessThan">
      <formula>0</formula>
    </cfRule>
  </conditionalFormatting>
  <conditionalFormatting sqref="C11">
    <cfRule type="cellIs" dxfId="490" priority="19" operator="greaterThan">
      <formula>1</formula>
    </cfRule>
    <cfRule type="cellIs" dxfId="489" priority="23" operator="greaterThan">
      <formula>1</formula>
    </cfRule>
    <cfRule type="cellIs" dxfId="488" priority="43" operator="greaterThan">
      <formula>1</formula>
    </cfRule>
  </conditionalFormatting>
  <conditionalFormatting sqref="H14:H23 H73:H77 H49">
    <cfRule type="cellIs" dxfId="487" priority="42" operator="greaterThan">
      <formula>1</formula>
    </cfRule>
  </conditionalFormatting>
  <conditionalFormatting sqref="H28:H37">
    <cfRule type="cellIs" dxfId="486" priority="18" operator="greaterThan">
      <formula>1</formula>
    </cfRule>
    <cfRule type="cellIs" dxfId="485" priority="41" operator="greaterThan">
      <formula>1</formula>
    </cfRule>
  </conditionalFormatting>
  <conditionalFormatting sqref="H42:H52">
    <cfRule type="cellIs" dxfId="484" priority="17" operator="greaterThan">
      <formula>1</formula>
    </cfRule>
    <cfRule type="cellIs" dxfId="483" priority="22" operator="greaterThan">
      <formula>1</formula>
    </cfRule>
    <cfRule type="cellIs" dxfId="482" priority="29" operator="greaterThan">
      <formula>1</formula>
    </cfRule>
    <cfRule type="cellIs" dxfId="481" priority="39" operator="greaterThan">
      <formula>1</formula>
    </cfRule>
    <cfRule type="cellIs" dxfId="480" priority="40" operator="greaterThan">
      <formula>1</formula>
    </cfRule>
  </conditionalFormatting>
  <conditionalFormatting sqref="H57:H65">
    <cfRule type="cellIs" dxfId="479" priority="35" operator="greaterThan">
      <formula>1</formula>
    </cfRule>
    <cfRule type="cellIs" dxfId="478" priority="38" operator="greaterThan">
      <formula>1</formula>
    </cfRule>
  </conditionalFormatting>
  <conditionalFormatting sqref="H67:H71">
    <cfRule type="cellIs" dxfId="477" priority="33" operator="greaterThan">
      <formula>1</formula>
    </cfRule>
    <cfRule type="cellIs" dxfId="476" priority="34" operator="greaterThan">
      <formula>1</formula>
    </cfRule>
    <cfRule type="cellIs" dxfId="475" priority="37" operator="greaterThan">
      <formula>1</formula>
    </cfRule>
  </conditionalFormatting>
  <conditionalFormatting sqref="G35:G37">
    <cfRule type="cellIs" dxfId="474" priority="8" operator="lessThan">
      <formula>0</formula>
    </cfRule>
    <cfRule type="cellIs" dxfId="473" priority="10" operator="lessThan">
      <formula>0</formula>
    </cfRule>
    <cfRule type="cellIs" dxfId="472" priority="12" operator="lessThan">
      <formula>0</formula>
    </cfRule>
    <cfRule type="cellIs" dxfId="471" priority="13" operator="lessThan">
      <formula>0</formula>
    </cfRule>
    <cfRule type="cellIs" dxfId="470" priority="14" operator="lessThan">
      <formula>0</formula>
    </cfRule>
    <cfRule type="cellIs" dxfId="469" priority="32" operator="greaterThan">
      <formula>$C$28</formula>
    </cfRule>
  </conditionalFormatting>
  <conditionalFormatting sqref="G35:G37">
    <cfRule type="cellIs" dxfId="468" priority="31" operator="lessThan">
      <formula>0</formula>
    </cfRule>
  </conditionalFormatting>
  <conditionalFormatting sqref="G42:G52">
    <cfRule type="cellIs" dxfId="467" priority="28" operator="lessThan">
      <formula>0</formula>
    </cfRule>
    <cfRule type="cellIs" dxfId="466" priority="30" operator="lessThan">
      <formula>0</formula>
    </cfRule>
  </conditionalFormatting>
  <conditionalFormatting sqref="G57:G65">
    <cfRule type="cellIs" dxfId="465" priority="27" operator="lessThan">
      <formula>0</formula>
    </cfRule>
  </conditionalFormatting>
  <conditionalFormatting sqref="G67:G71">
    <cfRule type="cellIs" dxfId="464" priority="26" operator="lessThan">
      <formula>0</formula>
    </cfRule>
  </conditionalFormatting>
  <conditionalFormatting sqref="G84:G89">
    <cfRule type="cellIs" dxfId="463" priority="15" operator="lessThan">
      <formula>0</formula>
    </cfRule>
    <cfRule type="cellIs" dxfId="462" priority="20" operator="lessThan">
      <formula>0</formula>
    </cfRule>
    <cfRule type="cellIs" dxfId="461" priority="24" operator="lessThan">
      <formula>0</formula>
    </cfRule>
  </conditionalFormatting>
  <conditionalFormatting sqref="H84:H89">
    <cfRule type="cellIs" dxfId="460" priority="16" operator="greaterThan">
      <formula>1</formula>
    </cfRule>
    <cfRule type="cellIs" dxfId="459" priority="21" operator="greaterThan">
      <formula>1</formula>
    </cfRule>
  </conditionalFormatting>
  <conditionalFormatting sqref="G14:G23">
    <cfRule type="cellIs" dxfId="458" priority="9" operator="lessThan">
      <formula>0</formula>
    </cfRule>
    <cfRule type="cellIs" dxfId="457" priority="11" operator="lessThan">
      <formula>0</formula>
    </cfRule>
  </conditionalFormatting>
  <conditionalFormatting sqref="G28:G37">
    <cfRule type="cellIs" dxfId="456" priority="7" operator="lessThan">
      <formula>0</formula>
    </cfRule>
  </conditionalFormatting>
  <conditionalFormatting sqref="H50">
    <cfRule type="cellIs" dxfId="455" priority="6" operator="greaterThan">
      <formula>1</formula>
    </cfRule>
  </conditionalFormatting>
  <conditionalFormatting sqref="G50">
    <cfRule type="cellIs" dxfId="454" priority="5" operator="lessThan">
      <formula>0</formula>
    </cfRule>
  </conditionalFormatting>
  <conditionalFormatting sqref="H51">
    <cfRule type="cellIs" dxfId="453" priority="4" operator="greaterThan">
      <formula>1</formula>
    </cfRule>
  </conditionalFormatting>
  <conditionalFormatting sqref="G51">
    <cfRule type="cellIs" dxfId="452" priority="3" operator="lessThan">
      <formula>0</formula>
    </cfRule>
  </conditionalFormatting>
  <conditionalFormatting sqref="H52">
    <cfRule type="cellIs" dxfId="451" priority="2" operator="greaterThan">
      <formula>1</formula>
    </cfRule>
  </conditionalFormatting>
  <conditionalFormatting sqref="G52">
    <cfRule type="cellIs" dxfId="450" priority="1" operator="lessThan">
      <formula>0</formula>
    </cfRule>
  </conditionalFormatting>
  <pageMargins left="0.7" right="0.7" top="0.75" bottom="0.75" header="0.3" footer="0.3"/>
  <pageSetup scale="48"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N93"/>
  <sheetViews>
    <sheetView showGridLines="0" zoomScale="90" zoomScaleNormal="90" workbookViewId="0">
      <selection activeCell="C4" sqref="C4:F4"/>
    </sheetView>
  </sheetViews>
  <sheetFormatPr defaultRowHeight="15"/>
  <cols>
    <col min="1" max="1" width="14.5703125" style="84" customWidth="1"/>
    <col min="2" max="2" width="39.28515625" style="84" customWidth="1"/>
    <col min="3" max="3" width="17" style="94" customWidth="1"/>
    <col min="4" max="4" width="13.28515625" style="95" customWidth="1"/>
    <col min="5" max="6" width="14.28515625" style="84" customWidth="1"/>
    <col min="7" max="7" width="15.42578125" style="84" bestFit="1" customWidth="1"/>
    <col min="8" max="8" width="11.7109375" style="84" bestFit="1" customWidth="1"/>
    <col min="9" max="9" width="13.5703125" style="84" bestFit="1" customWidth="1"/>
    <col min="10" max="16384" width="9.140625" style="84"/>
  </cols>
  <sheetData>
    <row r="1" spans="1:14" ht="18.75">
      <c r="A1" s="452" t="s">
        <v>25</v>
      </c>
      <c r="B1" s="453"/>
      <c r="C1" s="453"/>
      <c r="D1" s="453"/>
      <c r="E1" s="453"/>
      <c r="F1" s="453"/>
      <c r="G1" s="453"/>
      <c r="H1" s="454"/>
    </row>
    <row r="2" spans="1:14" ht="18.75">
      <c r="A2" s="455">
        <f>Personnel!$B$4</f>
        <v>0</v>
      </c>
      <c r="B2" s="456"/>
      <c r="C2" s="456"/>
      <c r="D2" s="456"/>
      <c r="E2" s="456"/>
      <c r="F2" s="456"/>
      <c r="G2" s="456"/>
      <c r="H2" s="457"/>
    </row>
    <row r="3" spans="1:14" ht="18.75">
      <c r="A3" s="458" t="s">
        <v>99</v>
      </c>
      <c r="B3" s="456"/>
      <c r="C3" s="456"/>
      <c r="D3" s="456"/>
      <c r="E3" s="456"/>
      <c r="F3" s="456"/>
      <c r="G3" s="456"/>
      <c r="H3" s="457"/>
    </row>
    <row r="4" spans="1:14" ht="18.75">
      <c r="A4" s="187" t="str">
        <f>Summary!A4</f>
        <v xml:space="preserve">Contract #: </v>
      </c>
      <c r="B4" s="188"/>
      <c r="C4" s="157"/>
      <c r="D4" s="101"/>
      <c r="E4" s="97"/>
      <c r="F4" s="97"/>
      <c r="G4" s="97"/>
      <c r="H4" s="158"/>
    </row>
    <row r="5" spans="1:14" ht="18.75">
      <c r="A5" s="187" t="str">
        <f>Summary!A5</f>
        <v xml:space="preserve">Contractor:   </v>
      </c>
      <c r="B5" s="188"/>
      <c r="C5" s="157"/>
      <c r="D5" s="101"/>
      <c r="E5" s="97"/>
      <c r="F5" s="97"/>
      <c r="G5" s="97"/>
      <c r="H5" s="158"/>
    </row>
    <row r="6" spans="1:14" ht="37.5" customHeight="1">
      <c r="A6" s="479" t="s">
        <v>100</v>
      </c>
      <c r="B6" s="480"/>
      <c r="C6" s="480"/>
      <c r="D6" s="480"/>
      <c r="E6" s="480"/>
      <c r="F6" s="480"/>
      <c r="G6" s="480"/>
      <c r="H6" s="481"/>
      <c r="I6" s="96"/>
      <c r="J6" s="96"/>
      <c r="K6" s="96"/>
      <c r="L6" s="96"/>
      <c r="M6" s="96"/>
    </row>
    <row r="7" spans="1:14" ht="19.5">
      <c r="A7" s="159"/>
      <c r="B7" s="117" t="s">
        <v>101</v>
      </c>
      <c r="C7" s="142">
        <f>'Line Item Budget'!C36</f>
        <v>0</v>
      </c>
      <c r="D7" s="101"/>
      <c r="E7" s="97" t="s">
        <v>102</v>
      </c>
      <c r="F7" s="97"/>
      <c r="G7" s="98"/>
      <c r="H7" s="160"/>
      <c r="I7" s="98"/>
      <c r="J7" s="98"/>
      <c r="K7" s="99"/>
      <c r="L7" s="99"/>
      <c r="M7" s="100"/>
      <c r="N7" s="100"/>
    </row>
    <row r="8" spans="1:14" ht="19.5">
      <c r="A8" s="159"/>
      <c r="B8" s="117" t="s">
        <v>116</v>
      </c>
      <c r="C8" s="143">
        <f>D25+D39+D54+D79+D91</f>
        <v>0</v>
      </c>
      <c r="D8" s="101"/>
      <c r="E8" s="461"/>
      <c r="F8" s="462"/>
      <c r="G8" s="462"/>
      <c r="H8" s="463"/>
      <c r="I8" s="98"/>
      <c r="J8" s="98"/>
      <c r="K8" s="99"/>
      <c r="L8" s="99"/>
      <c r="M8" s="100"/>
      <c r="N8" s="100"/>
    </row>
    <row r="9" spans="1:14" ht="19.5">
      <c r="A9" s="159"/>
      <c r="B9" s="117" t="s">
        <v>104</v>
      </c>
      <c r="C9" s="143">
        <f>F25+F39+F54+F79+F91</f>
        <v>0</v>
      </c>
      <c r="D9" s="101"/>
      <c r="E9" s="464"/>
      <c r="F9" s="465"/>
      <c r="G9" s="465"/>
      <c r="H9" s="466"/>
      <c r="I9" s="97"/>
      <c r="J9" s="97"/>
      <c r="K9" s="97"/>
      <c r="L9" s="97"/>
    </row>
    <row r="10" spans="1:14" ht="19.5">
      <c r="A10" s="159"/>
      <c r="B10" s="117" t="s">
        <v>77</v>
      </c>
      <c r="C10" s="143" t="e">
        <f>(G25+G39+G54+G79+G91)</f>
        <v>#REF!</v>
      </c>
      <c r="D10" s="101"/>
      <c r="E10" s="464"/>
      <c r="F10" s="465"/>
      <c r="G10" s="465"/>
      <c r="H10" s="466"/>
      <c r="I10" s="97"/>
      <c r="J10" s="97"/>
      <c r="K10" s="97"/>
      <c r="L10" s="97"/>
    </row>
    <row r="11" spans="1:14" ht="19.5">
      <c r="A11" s="159"/>
      <c r="B11" s="117" t="s">
        <v>78</v>
      </c>
      <c r="C11" s="144" t="e">
        <f>C9/C7</f>
        <v>#DIV/0!</v>
      </c>
      <c r="D11" s="101"/>
      <c r="E11" s="467"/>
      <c r="F11" s="468"/>
      <c r="G11" s="468"/>
      <c r="H11" s="469"/>
    </row>
    <row r="12" spans="1:14" s="82" customFormat="1" ht="15" customHeight="1">
      <c r="A12" s="167"/>
      <c r="B12" s="161"/>
      <c r="C12" s="110"/>
      <c r="D12" s="110"/>
      <c r="E12" s="110"/>
      <c r="F12" s="110"/>
      <c r="G12" s="110"/>
      <c r="H12" s="189"/>
    </row>
    <row r="13" spans="1:14" ht="30">
      <c r="A13" s="475" t="s">
        <v>16</v>
      </c>
      <c r="B13" s="476"/>
      <c r="C13" s="118" t="s">
        <v>63</v>
      </c>
      <c r="D13" s="118" t="s">
        <v>66</v>
      </c>
      <c r="E13" s="319" t="s">
        <v>105</v>
      </c>
      <c r="F13" s="316" t="s">
        <v>76</v>
      </c>
      <c r="G13" s="121" t="s">
        <v>77</v>
      </c>
      <c r="H13" s="162" t="s">
        <v>78</v>
      </c>
    </row>
    <row r="14" spans="1:14">
      <c r="A14" s="159"/>
      <c r="B14" s="102" t="str">
        <f>Personnel!B11</f>
        <v>Define</v>
      </c>
      <c r="C14" s="103">
        <f>Personnel!B16</f>
        <v>0</v>
      </c>
      <c r="D14" s="129"/>
      <c r="E14" s="320"/>
      <c r="F14" s="317">
        <f>August!F14+D14+E14</f>
        <v>0</v>
      </c>
      <c r="G14" s="79">
        <f>C14-F14</f>
        <v>0</v>
      </c>
      <c r="H14" s="163" t="e">
        <f>F14/C14</f>
        <v>#DIV/0!</v>
      </c>
    </row>
    <row r="15" spans="1:14">
      <c r="A15" s="159"/>
      <c r="B15" s="104" t="str">
        <f>Personnel!C11</f>
        <v>Define</v>
      </c>
      <c r="C15" s="103">
        <f>Personnel!C16</f>
        <v>0</v>
      </c>
      <c r="D15" s="130"/>
      <c r="E15" s="320"/>
      <c r="F15" s="317">
        <f>August!F15+D15+E15</f>
        <v>0</v>
      </c>
      <c r="G15" s="79">
        <f t="shared" ref="G15:G23" si="0">C15-F15</f>
        <v>0</v>
      </c>
      <c r="H15" s="163" t="e">
        <f>F15/C15</f>
        <v>#DIV/0!</v>
      </c>
    </row>
    <row r="16" spans="1:14">
      <c r="A16" s="159"/>
      <c r="B16" s="102" t="str">
        <f>Personnel!D11</f>
        <v>Define</v>
      </c>
      <c r="C16" s="103">
        <f>Personnel!D16</f>
        <v>0</v>
      </c>
      <c r="D16" s="130"/>
      <c r="E16" s="320"/>
      <c r="F16" s="317">
        <f>August!F16+D16+E16</f>
        <v>0</v>
      </c>
      <c r="G16" s="79">
        <f t="shared" si="0"/>
        <v>0</v>
      </c>
      <c r="H16" s="163" t="e">
        <f>F16/C16</f>
        <v>#DIV/0!</v>
      </c>
    </row>
    <row r="17" spans="1:9">
      <c r="A17" s="159"/>
      <c r="B17" s="102" t="str">
        <f>Personnel!E11</f>
        <v>Define</v>
      </c>
      <c r="C17" s="103">
        <f>Personnel!E16</f>
        <v>0</v>
      </c>
      <c r="D17" s="130"/>
      <c r="E17" s="320"/>
      <c r="F17" s="317">
        <f>August!F17+D17+E17</f>
        <v>0</v>
      </c>
      <c r="G17" s="79">
        <f t="shared" si="0"/>
        <v>0</v>
      </c>
      <c r="H17" s="163" t="e">
        <f t="shared" ref="H17:H23" si="1">F17/C17</f>
        <v>#DIV/0!</v>
      </c>
    </row>
    <row r="18" spans="1:9">
      <c r="A18" s="159"/>
      <c r="B18" s="102" t="str">
        <f>Personnel!F11</f>
        <v>Define</v>
      </c>
      <c r="C18" s="103">
        <f>Personnel!F16</f>
        <v>0</v>
      </c>
      <c r="D18" s="130"/>
      <c r="E18" s="320"/>
      <c r="F18" s="317">
        <f>August!F18+D18+E18</f>
        <v>0</v>
      </c>
      <c r="G18" s="79">
        <f t="shared" si="0"/>
        <v>0</v>
      </c>
      <c r="H18" s="163" t="e">
        <f t="shared" si="1"/>
        <v>#DIV/0!</v>
      </c>
    </row>
    <row r="19" spans="1:9">
      <c r="A19" s="159"/>
      <c r="B19" s="102" t="str">
        <f>Personnel!G11</f>
        <v>Define</v>
      </c>
      <c r="C19" s="103">
        <f>Personnel!G16</f>
        <v>0</v>
      </c>
      <c r="D19" s="130"/>
      <c r="E19" s="320"/>
      <c r="F19" s="317">
        <f>August!F19+D19+E19</f>
        <v>0</v>
      </c>
      <c r="G19" s="79">
        <f t="shared" si="0"/>
        <v>0</v>
      </c>
      <c r="H19" s="163" t="e">
        <f t="shared" si="1"/>
        <v>#DIV/0!</v>
      </c>
    </row>
    <row r="20" spans="1:9">
      <c r="A20" s="159"/>
      <c r="B20" s="102" t="str">
        <f>Personnel!H11</f>
        <v>Define</v>
      </c>
      <c r="C20" s="103">
        <f>Personnel!H16</f>
        <v>0</v>
      </c>
      <c r="D20" s="130"/>
      <c r="E20" s="320"/>
      <c r="F20" s="317">
        <f>August!F20+D20+E20</f>
        <v>0</v>
      </c>
      <c r="G20" s="79">
        <f t="shared" si="0"/>
        <v>0</v>
      </c>
      <c r="H20" s="163" t="e">
        <f t="shared" si="1"/>
        <v>#DIV/0!</v>
      </c>
    </row>
    <row r="21" spans="1:9">
      <c r="A21" s="159"/>
      <c r="B21" s="102" t="str">
        <f>Personnel!I11</f>
        <v>Define</v>
      </c>
      <c r="C21" s="103">
        <f>Personnel!I16</f>
        <v>0</v>
      </c>
      <c r="D21" s="130"/>
      <c r="E21" s="320"/>
      <c r="F21" s="317">
        <f>August!F21+D21+E21</f>
        <v>0</v>
      </c>
      <c r="G21" s="79">
        <f t="shared" si="0"/>
        <v>0</v>
      </c>
      <c r="H21" s="163" t="e">
        <f t="shared" si="1"/>
        <v>#DIV/0!</v>
      </c>
    </row>
    <row r="22" spans="1:9">
      <c r="A22" s="159"/>
      <c r="B22" s="102" t="str">
        <f>Personnel!J11</f>
        <v>Define</v>
      </c>
      <c r="C22" s="103">
        <f>Personnel!J16</f>
        <v>0</v>
      </c>
      <c r="D22" s="130"/>
      <c r="E22" s="320"/>
      <c r="F22" s="317">
        <f>August!F22+D22+E22</f>
        <v>0</v>
      </c>
      <c r="G22" s="79">
        <f t="shared" si="0"/>
        <v>0</v>
      </c>
      <c r="H22" s="163" t="e">
        <f t="shared" si="1"/>
        <v>#DIV/0!</v>
      </c>
      <c r="I22" s="97"/>
    </row>
    <row r="23" spans="1:9">
      <c r="A23" s="159"/>
      <c r="B23" s="102" t="str">
        <f>Personnel!K11</f>
        <v>Define</v>
      </c>
      <c r="C23" s="103">
        <f>Personnel!K16</f>
        <v>0</v>
      </c>
      <c r="D23" s="130"/>
      <c r="E23" s="320"/>
      <c r="F23" s="317">
        <f>August!F23+D23+E23</f>
        <v>0</v>
      </c>
      <c r="G23" s="79">
        <f t="shared" si="0"/>
        <v>0</v>
      </c>
      <c r="H23" s="163" t="e">
        <f t="shared" si="1"/>
        <v>#DIV/0!</v>
      </c>
      <c r="I23" s="97"/>
    </row>
    <row r="24" spans="1:9">
      <c r="A24" s="159"/>
      <c r="B24" s="46" t="s">
        <v>106</v>
      </c>
      <c r="C24" s="105"/>
      <c r="D24" s="92">
        <f>SUM(E14:E22)</f>
        <v>0</v>
      </c>
      <c r="E24" s="321"/>
      <c r="F24" s="80"/>
      <c r="G24" s="81"/>
      <c r="H24" s="164"/>
      <c r="I24" s="97"/>
    </row>
    <row r="25" spans="1:9">
      <c r="A25" s="159"/>
      <c r="B25" s="49" t="s">
        <v>107</v>
      </c>
      <c r="C25" s="26">
        <f>SUM(C14:C22)</f>
        <v>0</v>
      </c>
      <c r="D25" s="27">
        <f>SUM(D14:D24)</f>
        <v>0</v>
      </c>
      <c r="E25" s="322"/>
      <c r="F25" s="318">
        <f>SUM(F14:F23)</f>
        <v>0</v>
      </c>
      <c r="G25" s="23">
        <f>SUM(G14:G23)</f>
        <v>0</v>
      </c>
      <c r="H25" s="165" t="e">
        <f>F25/C25</f>
        <v>#DIV/0!</v>
      </c>
      <c r="I25" s="97"/>
    </row>
    <row r="26" spans="1:9">
      <c r="A26" s="159"/>
      <c r="B26" s="62"/>
      <c r="C26" s="63"/>
      <c r="D26" s="64"/>
      <c r="E26" s="65"/>
      <c r="F26" s="65"/>
      <c r="G26" s="65"/>
      <c r="H26" s="166"/>
      <c r="I26" s="97"/>
    </row>
    <row r="27" spans="1:9" ht="30">
      <c r="A27" s="475" t="s">
        <v>108</v>
      </c>
      <c r="B27" s="476"/>
      <c r="C27" s="118" t="s">
        <v>63</v>
      </c>
      <c r="D27" s="118" t="s">
        <v>66</v>
      </c>
      <c r="E27" s="319" t="s">
        <v>105</v>
      </c>
      <c r="F27" s="316" t="s">
        <v>76</v>
      </c>
      <c r="G27" s="121" t="s">
        <v>77</v>
      </c>
      <c r="H27" s="162" t="s">
        <v>78</v>
      </c>
    </row>
    <row r="28" spans="1:9">
      <c r="A28" s="159"/>
      <c r="B28" s="102" t="str">
        <f>Personnel!B11</f>
        <v>Define</v>
      </c>
      <c r="C28" s="18">
        <f>Personnel!B19</f>
        <v>0</v>
      </c>
      <c r="D28" s="131"/>
      <c r="E28" s="320"/>
      <c r="F28" s="323">
        <f>August!F28+D28+E28</f>
        <v>0</v>
      </c>
      <c r="G28" s="20">
        <f>C28-F28</f>
        <v>0</v>
      </c>
      <c r="H28" s="163" t="e">
        <f>F28/C28</f>
        <v>#DIV/0!</v>
      </c>
    </row>
    <row r="29" spans="1:9">
      <c r="A29" s="159"/>
      <c r="B29" s="102" t="str">
        <f>Personnel!C11</f>
        <v>Define</v>
      </c>
      <c r="C29" s="18">
        <f>Personnel!C19</f>
        <v>0</v>
      </c>
      <c r="D29" s="132"/>
      <c r="E29" s="320"/>
      <c r="F29" s="323">
        <f>August!F29+D29+E29</f>
        <v>0</v>
      </c>
      <c r="G29" s="20">
        <f t="shared" ref="G29:G37" si="2">C29-F29</f>
        <v>0</v>
      </c>
      <c r="H29" s="163" t="e">
        <f t="shared" ref="H29:H37" si="3">F29/C29</f>
        <v>#DIV/0!</v>
      </c>
    </row>
    <row r="30" spans="1:9">
      <c r="A30" s="159"/>
      <c r="B30" s="102" t="str">
        <f>Personnel!D11</f>
        <v>Define</v>
      </c>
      <c r="C30" s="18">
        <f>Personnel!D19</f>
        <v>0</v>
      </c>
      <c r="D30" s="131"/>
      <c r="E30" s="320"/>
      <c r="F30" s="323">
        <f>August!F30+D30+E30</f>
        <v>0</v>
      </c>
      <c r="G30" s="20">
        <f t="shared" si="2"/>
        <v>0</v>
      </c>
      <c r="H30" s="163" t="e">
        <f t="shared" si="3"/>
        <v>#DIV/0!</v>
      </c>
    </row>
    <row r="31" spans="1:9">
      <c r="A31" s="159"/>
      <c r="B31" s="102" t="str">
        <f>Personnel!E11</f>
        <v>Define</v>
      </c>
      <c r="C31" s="18">
        <f>Personnel!E19</f>
        <v>0</v>
      </c>
      <c r="D31" s="132"/>
      <c r="E31" s="320"/>
      <c r="F31" s="323">
        <f>August!F31+D31+E31</f>
        <v>0</v>
      </c>
      <c r="G31" s="20">
        <f t="shared" si="2"/>
        <v>0</v>
      </c>
      <c r="H31" s="163" t="e">
        <f t="shared" si="3"/>
        <v>#DIV/0!</v>
      </c>
    </row>
    <row r="32" spans="1:9">
      <c r="A32" s="159"/>
      <c r="B32" s="102" t="str">
        <f>Personnel!F11</f>
        <v>Define</v>
      </c>
      <c r="C32" s="18">
        <f>Personnel!F19</f>
        <v>0</v>
      </c>
      <c r="D32" s="131"/>
      <c r="E32" s="320"/>
      <c r="F32" s="323">
        <f>August!F32+D32+E32</f>
        <v>0</v>
      </c>
      <c r="G32" s="20">
        <f t="shared" si="2"/>
        <v>0</v>
      </c>
      <c r="H32" s="163" t="e">
        <f t="shared" si="3"/>
        <v>#DIV/0!</v>
      </c>
    </row>
    <row r="33" spans="1:9">
      <c r="A33" s="159"/>
      <c r="B33" s="102" t="str">
        <f>Personnel!G11</f>
        <v>Define</v>
      </c>
      <c r="C33" s="18">
        <f>Personnel!G19</f>
        <v>0</v>
      </c>
      <c r="D33" s="132"/>
      <c r="E33" s="320"/>
      <c r="F33" s="323">
        <f>August!F33+D33+E33</f>
        <v>0</v>
      </c>
      <c r="G33" s="20">
        <f t="shared" si="2"/>
        <v>0</v>
      </c>
      <c r="H33" s="163" t="e">
        <f t="shared" si="3"/>
        <v>#DIV/0!</v>
      </c>
    </row>
    <row r="34" spans="1:9">
      <c r="A34" s="159"/>
      <c r="B34" s="102" t="str">
        <f>Personnel!H11</f>
        <v>Define</v>
      </c>
      <c r="C34" s="18">
        <f>Personnel!H19</f>
        <v>0</v>
      </c>
      <c r="D34" s="131"/>
      <c r="E34" s="320"/>
      <c r="F34" s="323">
        <f>August!F34+D34+E34</f>
        <v>0</v>
      </c>
      <c r="G34" s="20">
        <f t="shared" si="2"/>
        <v>0</v>
      </c>
      <c r="H34" s="163" t="e">
        <f t="shared" si="3"/>
        <v>#DIV/0!</v>
      </c>
    </row>
    <row r="35" spans="1:9">
      <c r="A35" s="159"/>
      <c r="B35" s="102" t="str">
        <f>Personnel!I11</f>
        <v>Define</v>
      </c>
      <c r="C35" s="18">
        <f>Personnel!I19</f>
        <v>0</v>
      </c>
      <c r="D35" s="131"/>
      <c r="E35" s="320"/>
      <c r="F35" s="323">
        <f>August!F35+D35+E35</f>
        <v>0</v>
      </c>
      <c r="G35" s="20">
        <f t="shared" si="2"/>
        <v>0</v>
      </c>
      <c r="H35" s="163" t="e">
        <f t="shared" si="3"/>
        <v>#DIV/0!</v>
      </c>
    </row>
    <row r="36" spans="1:9">
      <c r="A36" s="159"/>
      <c r="B36" s="102" t="str">
        <f>Personnel!J11</f>
        <v>Define</v>
      </c>
      <c r="C36" s="28">
        <f>Personnel!J19</f>
        <v>0</v>
      </c>
      <c r="D36" s="131"/>
      <c r="E36" s="320"/>
      <c r="F36" s="323">
        <f>August!F36+D36+E36</f>
        <v>0</v>
      </c>
      <c r="G36" s="20">
        <f t="shared" si="2"/>
        <v>0</v>
      </c>
      <c r="H36" s="163" t="e">
        <f t="shared" si="3"/>
        <v>#DIV/0!</v>
      </c>
    </row>
    <row r="37" spans="1:9">
      <c r="A37" s="159"/>
      <c r="B37" s="102" t="str">
        <f>Personnel!K11</f>
        <v>Define</v>
      </c>
      <c r="C37" s="18">
        <f>Personnel!K19</f>
        <v>0</v>
      </c>
      <c r="D37" s="132"/>
      <c r="E37" s="320"/>
      <c r="F37" s="323">
        <f>August!F37+D37+E37</f>
        <v>0</v>
      </c>
      <c r="G37" s="20">
        <f t="shared" si="2"/>
        <v>0</v>
      </c>
      <c r="H37" s="163" t="e">
        <f t="shared" si="3"/>
        <v>#DIV/0!</v>
      </c>
      <c r="I37" s="97"/>
    </row>
    <row r="38" spans="1:9">
      <c r="A38" s="159"/>
      <c r="B38" s="46" t="s">
        <v>106</v>
      </c>
      <c r="C38" s="69"/>
      <c r="D38" s="19">
        <f>SUM(E28:E37)</f>
        <v>0</v>
      </c>
      <c r="E38" s="325"/>
      <c r="F38" s="70"/>
      <c r="G38" s="71"/>
      <c r="H38" s="164"/>
      <c r="I38" s="97"/>
    </row>
    <row r="39" spans="1:9">
      <c r="A39" s="159"/>
      <c r="B39" s="47" t="s">
        <v>22</v>
      </c>
      <c r="C39" s="3">
        <f>SUM(C28:C37)</f>
        <v>0</v>
      </c>
      <c r="D39" s="8">
        <f>SUM(D28:D38)</f>
        <v>0</v>
      </c>
      <c r="E39" s="326"/>
      <c r="F39" s="324">
        <f>SUM(F28:F37)+D38</f>
        <v>0</v>
      </c>
      <c r="G39" s="8">
        <f>SUM(G28:G37)</f>
        <v>0</v>
      </c>
      <c r="H39" s="165" t="e">
        <f>F39/C39</f>
        <v>#DIV/0!</v>
      </c>
      <c r="I39" s="97"/>
    </row>
    <row r="40" spans="1:9">
      <c r="A40" s="159"/>
      <c r="B40" s="5"/>
      <c r="C40" s="6"/>
      <c r="D40" s="106"/>
      <c r="E40" s="83"/>
      <c r="F40" s="97"/>
      <c r="G40" s="97"/>
      <c r="H40" s="158"/>
    </row>
    <row r="41" spans="1:9" s="82" customFormat="1" ht="30">
      <c r="A41" s="473" t="s">
        <v>82</v>
      </c>
      <c r="B41" s="474"/>
      <c r="C41" s="118" t="s">
        <v>63</v>
      </c>
      <c r="D41" s="118" t="s">
        <v>66</v>
      </c>
      <c r="E41" s="319" t="s">
        <v>105</v>
      </c>
      <c r="F41" s="316" t="s">
        <v>76</v>
      </c>
      <c r="G41" s="121" t="s">
        <v>77</v>
      </c>
      <c r="H41" s="162" t="s">
        <v>78</v>
      </c>
    </row>
    <row r="42" spans="1:9" s="82" customFormat="1" ht="14.25">
      <c r="A42" s="167"/>
      <c r="B42" s="11" t="e">
        <f>'Line Item Budget'!#REF!</f>
        <v>#REF!</v>
      </c>
      <c r="C42" s="21" t="e">
        <f>'Line Item Budget'!#REF!</f>
        <v>#REF!</v>
      </c>
      <c r="D42" s="133"/>
      <c r="E42" s="330"/>
      <c r="F42" s="327">
        <f>August!F42+D42+E42</f>
        <v>0</v>
      </c>
      <c r="G42" s="86" t="e">
        <f>C42-F42</f>
        <v>#REF!</v>
      </c>
      <c r="H42" s="168" t="e">
        <f t="shared" ref="H42:H47" si="4">F42/C42</f>
        <v>#REF!</v>
      </c>
    </row>
    <row r="43" spans="1:9" s="82" customFormat="1" ht="14.25">
      <c r="A43" s="167"/>
      <c r="B43" s="11" t="e">
        <f>'Line Item Budget'!#REF!</f>
        <v>#REF!</v>
      </c>
      <c r="C43" s="21" t="e">
        <f>'Line Item Budget'!#REF!</f>
        <v>#REF!</v>
      </c>
      <c r="D43" s="133"/>
      <c r="E43" s="330"/>
      <c r="F43" s="327">
        <f>August!F43+D43+E43</f>
        <v>0</v>
      </c>
      <c r="G43" s="86" t="e">
        <f t="shared" ref="G43:G47" si="5">C43-F43</f>
        <v>#REF!</v>
      </c>
      <c r="H43" s="168" t="e">
        <f t="shared" si="4"/>
        <v>#REF!</v>
      </c>
    </row>
    <row r="44" spans="1:9" s="82" customFormat="1" ht="14.25">
      <c r="A44" s="167"/>
      <c r="B44" s="11" t="e">
        <f>'Line Item Budget'!#REF!</f>
        <v>#REF!</v>
      </c>
      <c r="C44" s="21" t="e">
        <f>'Line Item Budget'!#REF!</f>
        <v>#REF!</v>
      </c>
      <c r="D44" s="133"/>
      <c r="E44" s="330"/>
      <c r="F44" s="327">
        <f>August!F44+D44+E44</f>
        <v>0</v>
      </c>
      <c r="G44" s="86" t="e">
        <f t="shared" si="5"/>
        <v>#REF!</v>
      </c>
      <c r="H44" s="168" t="e">
        <f t="shared" si="4"/>
        <v>#REF!</v>
      </c>
    </row>
    <row r="45" spans="1:9" s="82" customFormat="1" ht="14.25">
      <c r="A45" s="167"/>
      <c r="B45" s="11" t="e">
        <f>'Line Item Budget'!#REF!</f>
        <v>#REF!</v>
      </c>
      <c r="C45" s="21" t="e">
        <f>'Line Item Budget'!#REF!</f>
        <v>#REF!</v>
      </c>
      <c r="D45" s="133"/>
      <c r="E45" s="330"/>
      <c r="F45" s="327">
        <f>August!F45+D45+E45</f>
        <v>0</v>
      </c>
      <c r="G45" s="86" t="e">
        <f t="shared" si="5"/>
        <v>#REF!</v>
      </c>
      <c r="H45" s="168" t="e">
        <f t="shared" si="4"/>
        <v>#REF!</v>
      </c>
    </row>
    <row r="46" spans="1:9" s="82" customFormat="1" ht="14.25">
      <c r="A46" s="167"/>
      <c r="B46" s="11" t="e">
        <f>'Line Item Budget'!#REF!</f>
        <v>#REF!</v>
      </c>
      <c r="C46" s="21" t="e">
        <f>'Line Item Budget'!#REF!</f>
        <v>#REF!</v>
      </c>
      <c r="D46" s="133"/>
      <c r="E46" s="330"/>
      <c r="F46" s="327">
        <f>August!F46+D46+E46</f>
        <v>0</v>
      </c>
      <c r="G46" s="86" t="e">
        <f t="shared" si="5"/>
        <v>#REF!</v>
      </c>
      <c r="H46" s="168" t="e">
        <f t="shared" si="4"/>
        <v>#REF!</v>
      </c>
    </row>
    <row r="47" spans="1:9" s="82" customFormat="1" ht="14.25">
      <c r="A47" s="167"/>
      <c r="B47" s="11" t="e">
        <f>'Line Item Budget'!#REF!</f>
        <v>#REF!</v>
      </c>
      <c r="C47" s="21" t="e">
        <f>'Line Item Budget'!#REF!</f>
        <v>#REF!</v>
      </c>
      <c r="D47" s="133"/>
      <c r="E47" s="330"/>
      <c r="F47" s="327">
        <f>August!F47+D47+E47</f>
        <v>0</v>
      </c>
      <c r="G47" s="86" t="e">
        <f t="shared" si="5"/>
        <v>#REF!</v>
      </c>
      <c r="H47" s="168" t="e">
        <f t="shared" si="4"/>
        <v>#REF!</v>
      </c>
    </row>
    <row r="48" spans="1:9" s="82" customFormat="1" ht="28.5" customHeight="1">
      <c r="A48" s="354" t="s">
        <v>109</v>
      </c>
      <c r="B48" s="362"/>
      <c r="C48" s="363"/>
      <c r="D48" s="364"/>
      <c r="E48" s="365"/>
      <c r="F48" s="366"/>
      <c r="G48" s="367"/>
      <c r="H48" s="368"/>
    </row>
    <row r="49" spans="1:9" s="82" customFormat="1" ht="14.25">
      <c r="A49" s="167"/>
      <c r="B49" s="12" t="e">
        <f>'Line Item Budget'!#REF!</f>
        <v>#REF!</v>
      </c>
      <c r="C49" s="51" t="e">
        <f>'Line Item Budget'!#REF!</f>
        <v>#REF!</v>
      </c>
      <c r="D49" s="133"/>
      <c r="E49" s="330"/>
      <c r="F49" s="333">
        <f>August!F49+D49+E49</f>
        <v>0</v>
      </c>
      <c r="G49" s="88" t="e">
        <f>C49-F49</f>
        <v>#REF!</v>
      </c>
      <c r="H49" s="168" t="e">
        <f>F49/C49</f>
        <v>#REF!</v>
      </c>
    </row>
    <row r="50" spans="1:9" s="82" customFormat="1" ht="14.25">
      <c r="A50" s="167"/>
      <c r="B50" s="12" t="e">
        <f>'Line Item Budget'!#REF!</f>
        <v>#REF!</v>
      </c>
      <c r="C50" s="51" t="e">
        <f>'Line Item Budget'!#REF!</f>
        <v>#REF!</v>
      </c>
      <c r="D50" s="133"/>
      <c r="E50" s="330"/>
      <c r="F50" s="333">
        <f>August!F50+D50+E50</f>
        <v>0</v>
      </c>
      <c r="G50" s="88" t="e">
        <f t="shared" ref="G50:G52" si="6">C50-F50</f>
        <v>#REF!</v>
      </c>
      <c r="H50" s="168" t="e">
        <f>F50/C50</f>
        <v>#REF!</v>
      </c>
    </row>
    <row r="51" spans="1:9" s="82" customFormat="1" ht="14.25">
      <c r="A51" s="167"/>
      <c r="B51" s="12" t="e">
        <f>'Line Item Budget'!#REF!</f>
        <v>#REF!</v>
      </c>
      <c r="C51" s="51" t="e">
        <f>'Line Item Budget'!#REF!</f>
        <v>#REF!</v>
      </c>
      <c r="D51" s="133"/>
      <c r="E51" s="330"/>
      <c r="F51" s="333">
        <f>August!F51+D51+E51</f>
        <v>0</v>
      </c>
      <c r="G51" s="88" t="e">
        <f t="shared" si="6"/>
        <v>#REF!</v>
      </c>
      <c r="H51" s="168" t="e">
        <f>F51/C51</f>
        <v>#REF!</v>
      </c>
    </row>
    <row r="52" spans="1:9" s="82" customFormat="1" ht="14.25">
      <c r="A52" s="167"/>
      <c r="B52" s="12" t="e">
        <f>'Line Item Budget'!#REF!</f>
        <v>#REF!</v>
      </c>
      <c r="C52" s="51" t="e">
        <f>'Line Item Budget'!#REF!</f>
        <v>#REF!</v>
      </c>
      <c r="D52" s="133"/>
      <c r="E52" s="330"/>
      <c r="F52" s="333">
        <f>August!F52+D52+E52</f>
        <v>0</v>
      </c>
      <c r="G52" s="88" t="e">
        <f t="shared" si="6"/>
        <v>#REF!</v>
      </c>
      <c r="H52" s="168" t="e">
        <f>F52/C52</f>
        <v>#REF!</v>
      </c>
    </row>
    <row r="53" spans="1:9" s="107" customFormat="1">
      <c r="A53" s="169"/>
      <c r="B53" s="58" t="s">
        <v>106</v>
      </c>
      <c r="C53" s="72"/>
      <c r="D53" s="78">
        <f>SUM(E42:E52)</f>
        <v>0</v>
      </c>
      <c r="E53" s="331"/>
      <c r="F53" s="328"/>
      <c r="G53" s="87"/>
      <c r="H53" s="170"/>
    </row>
    <row r="54" spans="1:9" s="82" customFormat="1">
      <c r="A54" s="167"/>
      <c r="B54" s="59" t="s">
        <v>110</v>
      </c>
      <c r="C54" s="26" t="e">
        <f>SUM(C42:C52)</f>
        <v>#REF!</v>
      </c>
      <c r="D54" s="9">
        <f>SUM(D41:D53)</f>
        <v>0</v>
      </c>
      <c r="E54" s="332"/>
      <c r="F54" s="329">
        <f>SUM(F42:F53)</f>
        <v>0</v>
      </c>
      <c r="G54" s="73" t="e">
        <f>SUM(G42:G53)</f>
        <v>#REF!</v>
      </c>
      <c r="H54" s="171" t="e">
        <f>F54/C54</f>
        <v>#REF!</v>
      </c>
      <c r="I54" s="108"/>
    </row>
    <row r="55" spans="1:9">
      <c r="A55" s="159"/>
      <c r="B55" s="5"/>
      <c r="C55" s="29"/>
      <c r="D55" s="106"/>
      <c r="E55" s="83"/>
      <c r="F55" s="97"/>
      <c r="G55" s="97"/>
      <c r="H55" s="158"/>
      <c r="I55" s="109"/>
    </row>
    <row r="56" spans="1:9" ht="30">
      <c r="A56" s="477" t="s">
        <v>85</v>
      </c>
      <c r="B56" s="478"/>
      <c r="C56" s="118" t="s">
        <v>63</v>
      </c>
      <c r="D56" s="118" t="s">
        <v>66</v>
      </c>
      <c r="E56" s="319" t="s">
        <v>105</v>
      </c>
      <c r="F56" s="316" t="s">
        <v>76</v>
      </c>
      <c r="G56" s="121" t="s">
        <v>77</v>
      </c>
      <c r="H56" s="162" t="s">
        <v>78</v>
      </c>
      <c r="I56" s="97"/>
    </row>
    <row r="57" spans="1:9" s="82" customFormat="1" ht="14.25">
      <c r="A57" s="167"/>
      <c r="B57" s="50" t="e">
        <f>'Line Item Budget'!#REF!</f>
        <v>#REF!</v>
      </c>
      <c r="C57" s="21" t="e">
        <f>'Line Item Budget'!#REF!</f>
        <v>#REF!</v>
      </c>
      <c r="D57" s="133"/>
      <c r="E57" s="330"/>
      <c r="F57" s="327">
        <f>August!F57+D57+E57</f>
        <v>0</v>
      </c>
      <c r="G57" s="86" t="e">
        <f>C57-F57</f>
        <v>#REF!</v>
      </c>
      <c r="H57" s="168" t="e">
        <f>F57/C57</f>
        <v>#REF!</v>
      </c>
    </row>
    <row r="58" spans="1:9" s="82" customFormat="1" ht="14.25">
      <c r="A58" s="167"/>
      <c r="B58" s="12" t="e">
        <f>'Line Item Budget'!#REF!</f>
        <v>#REF!</v>
      </c>
      <c r="C58" s="21" t="e">
        <f>'Line Item Budget'!#REF!</f>
        <v>#REF!</v>
      </c>
      <c r="D58" s="133"/>
      <c r="E58" s="330"/>
      <c r="F58" s="327">
        <f>August!F58+D58+E58</f>
        <v>0</v>
      </c>
      <c r="G58" s="86" t="e">
        <f t="shared" ref="G58:G65" si="7">C58-F58</f>
        <v>#REF!</v>
      </c>
      <c r="H58" s="168" t="e">
        <f t="shared" ref="H58:H77" si="8">F58/C58</f>
        <v>#REF!</v>
      </c>
    </row>
    <row r="59" spans="1:9" s="82" customFormat="1" ht="14.25">
      <c r="A59" s="167"/>
      <c r="B59" s="12" t="e">
        <f>'Line Item Budget'!#REF!</f>
        <v>#REF!</v>
      </c>
      <c r="C59" s="21" t="e">
        <f>'Line Item Budget'!#REF!</f>
        <v>#REF!</v>
      </c>
      <c r="D59" s="133"/>
      <c r="E59" s="330"/>
      <c r="F59" s="327">
        <f>August!F59+D59+E59</f>
        <v>0</v>
      </c>
      <c r="G59" s="86" t="e">
        <f t="shared" si="7"/>
        <v>#REF!</v>
      </c>
      <c r="H59" s="168" t="e">
        <f t="shared" si="8"/>
        <v>#REF!</v>
      </c>
    </row>
    <row r="60" spans="1:9" s="82" customFormat="1" ht="14.25">
      <c r="A60" s="167"/>
      <c r="B60" s="12" t="e">
        <f>'Line Item Budget'!#REF!</f>
        <v>#REF!</v>
      </c>
      <c r="C60" s="21" t="e">
        <f>'Line Item Budget'!#REF!</f>
        <v>#REF!</v>
      </c>
      <c r="D60" s="133"/>
      <c r="E60" s="330"/>
      <c r="F60" s="327">
        <f>August!F60+D60+E60</f>
        <v>0</v>
      </c>
      <c r="G60" s="86" t="e">
        <f t="shared" si="7"/>
        <v>#REF!</v>
      </c>
      <c r="H60" s="168" t="e">
        <f t="shared" si="8"/>
        <v>#REF!</v>
      </c>
    </row>
    <row r="61" spans="1:9" s="82" customFormat="1" ht="14.25">
      <c r="A61" s="167"/>
      <c r="B61" s="12" t="e">
        <f>'Line Item Budget'!#REF!</f>
        <v>#REF!</v>
      </c>
      <c r="C61" s="21" t="e">
        <f>'Line Item Budget'!#REF!</f>
        <v>#REF!</v>
      </c>
      <c r="D61" s="133"/>
      <c r="E61" s="330"/>
      <c r="F61" s="327">
        <f>August!F61+D61+E61</f>
        <v>0</v>
      </c>
      <c r="G61" s="86" t="e">
        <f t="shared" si="7"/>
        <v>#REF!</v>
      </c>
      <c r="H61" s="168" t="e">
        <f t="shared" si="8"/>
        <v>#REF!</v>
      </c>
    </row>
    <row r="62" spans="1:9" s="82" customFormat="1" ht="14.25">
      <c r="A62" s="167"/>
      <c r="B62" s="12" t="e">
        <f>'Line Item Budget'!#REF!</f>
        <v>#REF!</v>
      </c>
      <c r="C62" s="21" t="e">
        <f>'Line Item Budget'!#REF!</f>
        <v>#REF!</v>
      </c>
      <c r="D62" s="133"/>
      <c r="E62" s="330"/>
      <c r="F62" s="327">
        <f>August!F62+D62+E62</f>
        <v>0</v>
      </c>
      <c r="G62" s="86" t="e">
        <f t="shared" si="7"/>
        <v>#REF!</v>
      </c>
      <c r="H62" s="168" t="e">
        <f t="shared" si="8"/>
        <v>#REF!</v>
      </c>
    </row>
    <row r="63" spans="1:9" s="82" customFormat="1" ht="14.25">
      <c r="A63" s="167"/>
      <c r="B63" s="12" t="e">
        <f>'Line Item Budget'!#REF!</f>
        <v>#REF!</v>
      </c>
      <c r="C63" s="21" t="e">
        <f>'Line Item Budget'!#REF!</f>
        <v>#REF!</v>
      </c>
      <c r="D63" s="133"/>
      <c r="E63" s="330"/>
      <c r="F63" s="327">
        <f>August!F63+D63+E63</f>
        <v>0</v>
      </c>
      <c r="G63" s="86" t="e">
        <f t="shared" si="7"/>
        <v>#REF!</v>
      </c>
      <c r="H63" s="168" t="e">
        <f t="shared" si="8"/>
        <v>#REF!</v>
      </c>
    </row>
    <row r="64" spans="1:9" s="82" customFormat="1" ht="14.25">
      <c r="A64" s="167"/>
      <c r="B64" s="12" t="e">
        <f>'Line Item Budget'!#REF!</f>
        <v>#REF!</v>
      </c>
      <c r="C64" s="21" t="e">
        <f>'Line Item Budget'!#REF!</f>
        <v>#REF!</v>
      </c>
      <c r="D64" s="133"/>
      <c r="E64" s="330"/>
      <c r="F64" s="327">
        <f>August!F64+D64+E64</f>
        <v>0</v>
      </c>
      <c r="G64" s="86" t="e">
        <f t="shared" si="7"/>
        <v>#REF!</v>
      </c>
      <c r="H64" s="168" t="e">
        <f t="shared" si="8"/>
        <v>#REF!</v>
      </c>
    </row>
    <row r="65" spans="1:9" s="82" customFormat="1" thickBot="1">
      <c r="A65" s="167"/>
      <c r="B65" s="44" t="e">
        <f>'Line Item Budget'!#REF!</f>
        <v>#REF!</v>
      </c>
      <c r="C65" s="21" t="e">
        <f>'Line Item Budget'!#REF!</f>
        <v>#REF!</v>
      </c>
      <c r="D65" s="134"/>
      <c r="E65" s="335"/>
      <c r="F65" s="327">
        <f>August!F65+D65+E65</f>
        <v>0</v>
      </c>
      <c r="G65" s="86" t="e">
        <f t="shared" si="7"/>
        <v>#REF!</v>
      </c>
      <c r="H65" s="172" t="e">
        <f t="shared" si="8"/>
        <v>#REF!</v>
      </c>
    </row>
    <row r="66" spans="1:9" s="82" customFormat="1" ht="16.5" thickBot="1">
      <c r="A66" s="141" t="s">
        <v>86</v>
      </c>
      <c r="B66" s="122"/>
      <c r="C66" s="123"/>
      <c r="D66" s="124"/>
      <c r="E66" s="336"/>
      <c r="F66" s="124"/>
      <c r="G66" s="124"/>
      <c r="H66" s="173"/>
    </row>
    <row r="67" spans="1:9" s="82" customFormat="1" ht="14.25">
      <c r="A67" s="167"/>
      <c r="B67" s="50" t="str">
        <f>'Line Item Budget'!A20</f>
        <v>Medical Supplies</v>
      </c>
      <c r="C67" s="51">
        <f>'Line Item Budget'!C20</f>
        <v>0</v>
      </c>
      <c r="D67" s="135"/>
      <c r="E67" s="337"/>
      <c r="F67" s="333">
        <f>August!F67+D67+E67</f>
        <v>0</v>
      </c>
      <c r="G67" s="88">
        <f>C67-F67</f>
        <v>0</v>
      </c>
      <c r="H67" s="174" t="e">
        <f>F67/C67</f>
        <v>#DIV/0!</v>
      </c>
    </row>
    <row r="68" spans="1:9" s="82" customFormat="1" ht="14.25">
      <c r="A68" s="167"/>
      <c r="B68" s="12" t="str">
        <f>'Line Item Budget'!A21</f>
        <v>Office supplies</v>
      </c>
      <c r="C68" s="51">
        <f>'Line Item Budget'!C21</f>
        <v>0</v>
      </c>
      <c r="D68" s="133"/>
      <c r="E68" s="330"/>
      <c r="F68" s="333">
        <f>August!F68+D68+E68</f>
        <v>0</v>
      </c>
      <c r="G68" s="88">
        <f t="shared" ref="G68:G71" si="9">C68-F68</f>
        <v>0</v>
      </c>
      <c r="H68" s="168" t="e">
        <f>F68/C68</f>
        <v>#DIV/0!</v>
      </c>
    </row>
    <row r="69" spans="1:9" s="82" customFormat="1" ht="14.25">
      <c r="A69" s="167"/>
      <c r="B69" s="12" t="e">
        <f>'Line Item Budget'!#REF!</f>
        <v>#REF!</v>
      </c>
      <c r="C69" s="51" t="e">
        <f>'Line Item Budget'!#REF!</f>
        <v>#REF!</v>
      </c>
      <c r="D69" s="133"/>
      <c r="E69" s="330"/>
      <c r="F69" s="333">
        <f>August!F69+D69+E69</f>
        <v>0</v>
      </c>
      <c r="G69" s="88" t="e">
        <f t="shared" si="9"/>
        <v>#REF!</v>
      </c>
      <c r="H69" s="168" t="e">
        <f>F69/C69</f>
        <v>#REF!</v>
      </c>
    </row>
    <row r="70" spans="1:9" s="82" customFormat="1" ht="14.25">
      <c r="A70" s="167"/>
      <c r="B70" s="12" t="e">
        <f>'Line Item Budget'!#REF!</f>
        <v>#REF!</v>
      </c>
      <c r="C70" s="51" t="e">
        <f>'Line Item Budget'!#REF!</f>
        <v>#REF!</v>
      </c>
      <c r="D70" s="133"/>
      <c r="E70" s="330"/>
      <c r="F70" s="333">
        <f>August!F70+D70+E70</f>
        <v>0</v>
      </c>
      <c r="G70" s="88" t="e">
        <f t="shared" si="9"/>
        <v>#REF!</v>
      </c>
      <c r="H70" s="168" t="e">
        <f>F70/C70</f>
        <v>#REF!</v>
      </c>
    </row>
    <row r="71" spans="1:9" s="82" customFormat="1" thickBot="1">
      <c r="A71" s="167"/>
      <c r="B71" s="44" t="str">
        <f>'Line Item Budget'!A22</f>
        <v>Other (define)</v>
      </c>
      <c r="C71" s="51">
        <f>'Line Item Budget'!C22</f>
        <v>0</v>
      </c>
      <c r="D71" s="134"/>
      <c r="E71" s="335"/>
      <c r="F71" s="333">
        <f>August!F71+D71+E71</f>
        <v>0</v>
      </c>
      <c r="G71" s="88">
        <f t="shared" si="9"/>
        <v>0</v>
      </c>
      <c r="H71" s="172" t="e">
        <f>F71/C71</f>
        <v>#DIV/0!</v>
      </c>
    </row>
    <row r="72" spans="1:9" s="82" customFormat="1" ht="16.5" thickBot="1">
      <c r="A72" s="125" t="s">
        <v>87</v>
      </c>
      <c r="B72" s="126"/>
      <c r="C72" s="127"/>
      <c r="D72" s="128"/>
      <c r="E72" s="338"/>
      <c r="F72" s="128"/>
      <c r="G72" s="128"/>
      <c r="H72" s="175"/>
    </row>
    <row r="73" spans="1:9" s="82" customFormat="1" ht="14.25">
      <c r="A73" s="167"/>
      <c r="B73" s="50" t="e">
        <f>'Line Item Budget'!#REF!</f>
        <v>#REF!</v>
      </c>
      <c r="C73" s="51" t="e">
        <f>'Line Item Budget'!#REF!</f>
        <v>#REF!</v>
      </c>
      <c r="D73" s="135"/>
      <c r="E73" s="337"/>
      <c r="F73" s="333">
        <f>August!F73+D73+E73</f>
        <v>0</v>
      </c>
      <c r="G73" s="88" t="e">
        <f>C73-F73</f>
        <v>#REF!</v>
      </c>
      <c r="H73" s="174" t="e">
        <f t="shared" si="8"/>
        <v>#REF!</v>
      </c>
    </row>
    <row r="74" spans="1:9" s="82" customFormat="1" ht="14.25">
      <c r="A74" s="167"/>
      <c r="B74" s="12" t="e">
        <f>'Line Item Budget'!#REF!</f>
        <v>#REF!</v>
      </c>
      <c r="C74" s="51" t="e">
        <f>'Line Item Budget'!#REF!</f>
        <v>#REF!</v>
      </c>
      <c r="D74" s="133"/>
      <c r="E74" s="330"/>
      <c r="F74" s="333">
        <f>August!F74+D74+E74</f>
        <v>0</v>
      </c>
      <c r="G74" s="88" t="e">
        <f t="shared" ref="G74:G77" si="10">C74-F74</f>
        <v>#REF!</v>
      </c>
      <c r="H74" s="168" t="e">
        <f t="shared" si="8"/>
        <v>#REF!</v>
      </c>
    </row>
    <row r="75" spans="1:9" s="82" customFormat="1" ht="14.25">
      <c r="A75" s="167"/>
      <c r="B75" s="12" t="e">
        <f>'Line Item Budget'!#REF!</f>
        <v>#REF!</v>
      </c>
      <c r="C75" s="51" t="e">
        <f>'Line Item Budget'!#REF!</f>
        <v>#REF!</v>
      </c>
      <c r="D75" s="133"/>
      <c r="E75" s="330"/>
      <c r="F75" s="333">
        <f>August!F75+D75+E75</f>
        <v>0</v>
      </c>
      <c r="G75" s="88" t="e">
        <f t="shared" si="10"/>
        <v>#REF!</v>
      </c>
      <c r="H75" s="168" t="e">
        <f t="shared" si="8"/>
        <v>#REF!</v>
      </c>
    </row>
    <row r="76" spans="1:9" s="82" customFormat="1" ht="14.25">
      <c r="A76" s="167"/>
      <c r="B76" s="12" t="str">
        <f>'Line Item Budget'!A25</f>
        <v>Professional Services (Legal, IT, Accounting, Payroll)</v>
      </c>
      <c r="C76" s="51">
        <f>'Line Item Budget'!C25</f>
        <v>0</v>
      </c>
      <c r="D76" s="133"/>
      <c r="E76" s="330"/>
      <c r="F76" s="333">
        <f>August!F76+D76+E76</f>
        <v>0</v>
      </c>
      <c r="G76" s="88">
        <f t="shared" si="10"/>
        <v>0</v>
      </c>
      <c r="H76" s="168" t="e">
        <f t="shared" si="8"/>
        <v>#DIV/0!</v>
      </c>
    </row>
    <row r="77" spans="1:9" s="82" customFormat="1" ht="14.25">
      <c r="A77" s="167"/>
      <c r="B77" s="12" t="str">
        <f>'Line Item Budget'!A26</f>
        <v>Other (define)</v>
      </c>
      <c r="C77" s="51">
        <f>'Line Item Budget'!C26</f>
        <v>0</v>
      </c>
      <c r="D77" s="133"/>
      <c r="E77" s="330"/>
      <c r="F77" s="333">
        <f>August!F77+D77+E77</f>
        <v>0</v>
      </c>
      <c r="G77" s="88">
        <f t="shared" si="10"/>
        <v>0</v>
      </c>
      <c r="H77" s="168" t="e">
        <f t="shared" si="8"/>
        <v>#DIV/0!</v>
      </c>
    </row>
    <row r="78" spans="1:9" s="82" customFormat="1">
      <c r="A78" s="167"/>
      <c r="B78" s="52" t="s">
        <v>106</v>
      </c>
      <c r="C78" s="72"/>
      <c r="D78" s="93">
        <f>SUM(E57:E77)</f>
        <v>0</v>
      </c>
      <c r="E78" s="339"/>
      <c r="F78" s="89"/>
      <c r="G78" s="89"/>
      <c r="H78" s="176"/>
      <c r="I78" s="111"/>
    </row>
    <row r="79" spans="1:9" s="82" customFormat="1">
      <c r="A79" s="167"/>
      <c r="B79" s="112" t="s">
        <v>111</v>
      </c>
      <c r="C79" s="24" t="e">
        <f>SUM(C57:C77)</f>
        <v>#REF!</v>
      </c>
      <c r="D79" s="25">
        <f>SUM(D57:D78)</f>
        <v>0</v>
      </c>
      <c r="E79" s="340"/>
      <c r="F79" s="334">
        <f>SUM(F57:F78)</f>
        <v>0</v>
      </c>
      <c r="G79" s="91" t="e">
        <f>SUM(G57:G78)</f>
        <v>#REF!</v>
      </c>
      <c r="H79" s="177" t="e">
        <f>F79/C79</f>
        <v>#REF!</v>
      </c>
      <c r="I79" s="111"/>
    </row>
    <row r="80" spans="1:9" s="111" customFormat="1">
      <c r="A80" s="178"/>
      <c r="B80" s="113"/>
      <c r="C80" s="13"/>
      <c r="D80" s="16"/>
      <c r="E80" s="114"/>
      <c r="F80" s="114"/>
      <c r="G80" s="114"/>
      <c r="H80" s="179"/>
    </row>
    <row r="81" spans="1:9" s="111" customFormat="1">
      <c r="A81" s="178"/>
      <c r="B81" s="113"/>
      <c r="C81" s="13"/>
      <c r="D81" s="17"/>
      <c r="E81" s="114"/>
      <c r="F81" s="114"/>
      <c r="G81" s="114"/>
      <c r="H81" s="179"/>
    </row>
    <row r="82" spans="1:9" s="111" customFormat="1" ht="15" customHeight="1">
      <c r="A82" s="470" t="s">
        <v>112</v>
      </c>
      <c r="B82" s="471"/>
      <c r="C82" s="471"/>
      <c r="D82" s="471"/>
      <c r="E82" s="471"/>
      <c r="F82" s="471"/>
      <c r="G82" s="471"/>
      <c r="H82" s="472"/>
    </row>
    <row r="83" spans="1:9" s="82" customFormat="1" ht="30">
      <c r="A83" s="459" t="s">
        <v>54</v>
      </c>
      <c r="B83" s="460"/>
      <c r="C83" s="118" t="s">
        <v>63</v>
      </c>
      <c r="D83" s="118" t="s">
        <v>66</v>
      </c>
      <c r="E83" s="319" t="s">
        <v>105</v>
      </c>
      <c r="F83" s="316" t="s">
        <v>76</v>
      </c>
      <c r="G83" s="121" t="s">
        <v>77</v>
      </c>
      <c r="H83" s="162" t="s">
        <v>78</v>
      </c>
    </row>
    <row r="84" spans="1:9" s="82" customFormat="1" ht="14.25">
      <c r="A84" s="167"/>
      <c r="B84" s="55" t="str">
        <f>'Line Item Budget'!A29</f>
        <v>Define -</v>
      </c>
      <c r="C84" s="21">
        <f>'Line Item Budget'!C29</f>
        <v>0</v>
      </c>
      <c r="D84" s="133"/>
      <c r="E84" s="330"/>
      <c r="F84" s="327">
        <f>August!F84+D84+E84</f>
        <v>0</v>
      </c>
      <c r="G84" s="86">
        <f>C84-F84</f>
        <v>0</v>
      </c>
      <c r="H84" s="180" t="e">
        <f>F84/C84</f>
        <v>#DIV/0!</v>
      </c>
    </row>
    <row r="85" spans="1:9" s="82" customFormat="1" ht="14.25">
      <c r="A85" s="167"/>
      <c r="B85" s="30" t="str">
        <f>'Line Item Budget'!A30</f>
        <v>Define -</v>
      </c>
      <c r="C85" s="21">
        <f>'Line Item Budget'!C30</f>
        <v>0</v>
      </c>
      <c r="D85" s="133"/>
      <c r="E85" s="330"/>
      <c r="F85" s="327">
        <f>August!F85+D85+E85</f>
        <v>0</v>
      </c>
      <c r="G85" s="86">
        <f t="shared" ref="G85:G89" si="11">C85-F85</f>
        <v>0</v>
      </c>
      <c r="H85" s="180" t="e">
        <f t="shared" ref="H85:H89" si="12">F85/C85</f>
        <v>#DIV/0!</v>
      </c>
    </row>
    <row r="86" spans="1:9" s="82" customFormat="1" ht="14.25">
      <c r="A86" s="167"/>
      <c r="B86" s="30" t="str">
        <f>'Line Item Budget'!A31</f>
        <v>Define -</v>
      </c>
      <c r="C86" s="21">
        <f>'Line Item Budget'!C31</f>
        <v>0</v>
      </c>
      <c r="D86" s="133"/>
      <c r="E86" s="330"/>
      <c r="F86" s="327">
        <f>August!F86+D86+E86</f>
        <v>0</v>
      </c>
      <c r="G86" s="86">
        <f t="shared" si="11"/>
        <v>0</v>
      </c>
      <c r="H86" s="180" t="e">
        <f t="shared" si="12"/>
        <v>#DIV/0!</v>
      </c>
    </row>
    <row r="87" spans="1:9" s="82" customFormat="1" ht="14.25">
      <c r="A87" s="167"/>
      <c r="B87" s="30" t="str">
        <f>'Line Item Budget'!A32</f>
        <v>Define -</v>
      </c>
      <c r="C87" s="21">
        <f>'Line Item Budget'!C32</f>
        <v>0</v>
      </c>
      <c r="D87" s="133"/>
      <c r="E87" s="330"/>
      <c r="F87" s="327">
        <f>August!F87+D87+E87</f>
        <v>0</v>
      </c>
      <c r="G87" s="86">
        <f t="shared" si="11"/>
        <v>0</v>
      </c>
      <c r="H87" s="180" t="e">
        <f t="shared" si="12"/>
        <v>#DIV/0!</v>
      </c>
    </row>
    <row r="88" spans="1:9" s="82" customFormat="1" ht="14.25">
      <c r="A88" s="167"/>
      <c r="B88" s="30" t="str">
        <f>'Line Item Budget'!A33</f>
        <v>Define -</v>
      </c>
      <c r="C88" s="21">
        <f>'Line Item Budget'!C33</f>
        <v>0</v>
      </c>
      <c r="D88" s="133"/>
      <c r="E88" s="330"/>
      <c r="F88" s="327">
        <f>August!F88+D88+E88</f>
        <v>0</v>
      </c>
      <c r="G88" s="86">
        <f t="shared" si="11"/>
        <v>0</v>
      </c>
      <c r="H88" s="180" t="e">
        <f t="shared" si="12"/>
        <v>#DIV/0!</v>
      </c>
    </row>
    <row r="89" spans="1:9" s="82" customFormat="1" ht="14.25">
      <c r="A89" s="167"/>
      <c r="B89" s="30" t="str">
        <f>'Line Item Budget'!A34</f>
        <v>Define -</v>
      </c>
      <c r="C89" s="21">
        <f>'Line Item Budget'!C34</f>
        <v>0</v>
      </c>
      <c r="D89" s="133"/>
      <c r="E89" s="330"/>
      <c r="F89" s="327">
        <f>August!F89+D89+E89</f>
        <v>0</v>
      </c>
      <c r="G89" s="86">
        <f t="shared" si="11"/>
        <v>0</v>
      </c>
      <c r="H89" s="180" t="e">
        <f t="shared" si="12"/>
        <v>#DIV/0!</v>
      </c>
    </row>
    <row r="90" spans="1:9" s="82" customFormat="1">
      <c r="A90" s="167"/>
      <c r="B90" s="56" t="s">
        <v>106</v>
      </c>
      <c r="C90" s="72"/>
      <c r="D90" s="93">
        <f>SUM(E84:E89)</f>
        <v>0</v>
      </c>
      <c r="E90" s="341"/>
      <c r="F90" s="89"/>
      <c r="G90" s="89"/>
      <c r="H90" s="176"/>
    </row>
    <row r="91" spans="1:9" s="82" customFormat="1">
      <c r="A91" s="167"/>
      <c r="B91" s="116" t="s">
        <v>113</v>
      </c>
      <c r="C91" s="33">
        <f>SUM(C84:C89)</f>
        <v>0</v>
      </c>
      <c r="D91" s="31">
        <f>SUM(D84:D89)</f>
        <v>0</v>
      </c>
      <c r="E91" s="340"/>
      <c r="F91" s="334">
        <f>SUM(F84:F89)</f>
        <v>0</v>
      </c>
      <c r="G91" s="91">
        <f>SUM(G84:G89)</f>
        <v>0</v>
      </c>
      <c r="H91" s="177" t="e">
        <f>F91/C91</f>
        <v>#DIV/0!</v>
      </c>
      <c r="I91" s="84"/>
    </row>
    <row r="92" spans="1:9">
      <c r="A92" s="159"/>
      <c r="B92" s="97"/>
      <c r="C92" s="157"/>
      <c r="D92" s="101"/>
      <c r="E92" s="97"/>
      <c r="F92" s="97"/>
      <c r="G92" s="97"/>
      <c r="H92" s="158"/>
    </row>
    <row r="93" spans="1:9" ht="20.25" thickBot="1">
      <c r="A93" s="181"/>
      <c r="B93" s="182" t="s">
        <v>114</v>
      </c>
      <c r="C93" s="183" t="e">
        <f>C25+C39+C54+C79+C91</f>
        <v>#REF!</v>
      </c>
      <c r="D93" s="184"/>
      <c r="E93" s="185"/>
      <c r="F93" s="185"/>
      <c r="G93" s="185"/>
      <c r="H93" s="18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49" priority="47" operator="lessThan">
      <formula>0</formula>
    </cfRule>
  </conditionalFormatting>
  <conditionalFormatting sqref="G25:G26">
    <cfRule type="cellIs" dxfId="448" priority="46" operator="lessThan">
      <formula>0</formula>
    </cfRule>
  </conditionalFormatting>
  <conditionalFormatting sqref="G35:G38">
    <cfRule type="cellIs" dxfId="447" priority="45" operator="lessThan">
      <formula>0</formula>
    </cfRule>
  </conditionalFormatting>
  <conditionalFormatting sqref="G54">
    <cfRule type="cellIs" dxfId="446" priority="44" operator="lessThan">
      <formula>0</formula>
    </cfRule>
  </conditionalFormatting>
  <conditionalFormatting sqref="C11">
    <cfRule type="cellIs" dxfId="445" priority="19" operator="greaterThan">
      <formula>1</formula>
    </cfRule>
    <cfRule type="cellIs" dxfId="444" priority="23" operator="greaterThan">
      <formula>1</formula>
    </cfRule>
    <cfRule type="cellIs" dxfId="443" priority="43" operator="greaterThan">
      <formula>1</formula>
    </cfRule>
  </conditionalFormatting>
  <conditionalFormatting sqref="H14:H23 H73:H77 H49">
    <cfRule type="cellIs" dxfId="442" priority="42" operator="greaterThan">
      <formula>1</formula>
    </cfRule>
  </conditionalFormatting>
  <conditionalFormatting sqref="H28:H37">
    <cfRule type="cellIs" dxfId="441" priority="18" operator="greaterThan">
      <formula>1</formula>
    </cfRule>
    <cfRule type="cellIs" dxfId="440" priority="41" operator="greaterThan">
      <formula>1</formula>
    </cfRule>
  </conditionalFormatting>
  <conditionalFormatting sqref="H42:H52">
    <cfRule type="cellIs" dxfId="439" priority="17" operator="greaterThan">
      <formula>1</formula>
    </cfRule>
    <cfRule type="cellIs" dxfId="438" priority="22" operator="greaterThan">
      <formula>1</formula>
    </cfRule>
    <cfRule type="cellIs" dxfId="437" priority="29" operator="greaterThan">
      <formula>1</formula>
    </cfRule>
    <cfRule type="cellIs" dxfId="436" priority="39" operator="greaterThan">
      <formula>1</formula>
    </cfRule>
    <cfRule type="cellIs" dxfId="435" priority="40" operator="greaterThan">
      <formula>1</formula>
    </cfRule>
  </conditionalFormatting>
  <conditionalFormatting sqref="H57:H65">
    <cfRule type="cellIs" dxfId="434" priority="35" operator="greaterThan">
      <formula>1</formula>
    </cfRule>
    <cfRule type="cellIs" dxfId="433" priority="38" operator="greaterThan">
      <formula>1</formula>
    </cfRule>
  </conditionalFormatting>
  <conditionalFormatting sqref="H67:H71">
    <cfRule type="cellIs" dxfId="432" priority="33" operator="greaterThan">
      <formula>1</formula>
    </cfRule>
    <cfRule type="cellIs" dxfId="431" priority="34" operator="greaterThan">
      <formula>1</formula>
    </cfRule>
    <cfRule type="cellIs" dxfId="430" priority="37" operator="greaterThan">
      <formula>1</formula>
    </cfRule>
  </conditionalFormatting>
  <conditionalFormatting sqref="G35:G37">
    <cfRule type="cellIs" dxfId="429" priority="8" operator="lessThan">
      <formula>0</formula>
    </cfRule>
    <cfRule type="cellIs" dxfId="428" priority="10" operator="lessThan">
      <formula>0</formula>
    </cfRule>
    <cfRule type="cellIs" dxfId="427" priority="12" operator="lessThan">
      <formula>0</formula>
    </cfRule>
    <cfRule type="cellIs" dxfId="426" priority="13" operator="lessThan">
      <formula>0</formula>
    </cfRule>
    <cfRule type="cellIs" dxfId="425" priority="14" operator="lessThan">
      <formula>0</formula>
    </cfRule>
    <cfRule type="cellIs" dxfId="424" priority="32" operator="greaterThan">
      <formula>$C$28</formula>
    </cfRule>
  </conditionalFormatting>
  <conditionalFormatting sqref="G35:G37">
    <cfRule type="cellIs" dxfId="423" priority="31" operator="lessThan">
      <formula>0</formula>
    </cfRule>
  </conditionalFormatting>
  <conditionalFormatting sqref="G42:G52">
    <cfRule type="cellIs" dxfId="422" priority="28" operator="lessThan">
      <formula>0</formula>
    </cfRule>
    <cfRule type="cellIs" dxfId="421" priority="30" operator="lessThan">
      <formula>0</formula>
    </cfRule>
  </conditionalFormatting>
  <conditionalFormatting sqref="G57:G65">
    <cfRule type="cellIs" dxfId="420" priority="27" operator="lessThan">
      <formula>0</formula>
    </cfRule>
  </conditionalFormatting>
  <conditionalFormatting sqref="G67:G71">
    <cfRule type="cellIs" dxfId="419" priority="26" operator="lessThan">
      <formula>0</formula>
    </cfRule>
  </conditionalFormatting>
  <conditionalFormatting sqref="G84:G89">
    <cfRule type="cellIs" dxfId="418" priority="15" operator="lessThan">
      <formula>0</formula>
    </cfRule>
    <cfRule type="cellIs" dxfId="417" priority="20" operator="lessThan">
      <formula>0</formula>
    </cfRule>
    <cfRule type="cellIs" dxfId="416" priority="24" operator="lessThan">
      <formula>0</formula>
    </cfRule>
  </conditionalFormatting>
  <conditionalFormatting sqref="H84:H89">
    <cfRule type="cellIs" dxfId="415" priority="16" operator="greaterThan">
      <formula>1</formula>
    </cfRule>
    <cfRule type="cellIs" dxfId="414" priority="21" operator="greaterThan">
      <formula>1</formula>
    </cfRule>
  </conditionalFormatting>
  <conditionalFormatting sqref="G14:G23">
    <cfRule type="cellIs" dxfId="413" priority="9" operator="lessThan">
      <formula>0</formula>
    </cfRule>
    <cfRule type="cellIs" dxfId="412" priority="11" operator="lessThan">
      <formula>0</formula>
    </cfRule>
  </conditionalFormatting>
  <conditionalFormatting sqref="G28:G37">
    <cfRule type="cellIs" dxfId="411" priority="7" operator="lessThan">
      <formula>0</formula>
    </cfRule>
  </conditionalFormatting>
  <conditionalFormatting sqref="H50">
    <cfRule type="cellIs" dxfId="410" priority="6" operator="greaterThan">
      <formula>1</formula>
    </cfRule>
  </conditionalFormatting>
  <conditionalFormatting sqref="G50">
    <cfRule type="cellIs" dxfId="409" priority="5" operator="lessThan">
      <formula>0</formula>
    </cfRule>
  </conditionalFormatting>
  <conditionalFormatting sqref="H51">
    <cfRule type="cellIs" dxfId="408" priority="4" operator="greaterThan">
      <formula>1</formula>
    </cfRule>
  </conditionalFormatting>
  <conditionalFormatting sqref="G51">
    <cfRule type="cellIs" dxfId="407" priority="3" operator="lessThan">
      <formula>0</formula>
    </cfRule>
  </conditionalFormatting>
  <conditionalFormatting sqref="H52">
    <cfRule type="cellIs" dxfId="406" priority="2" operator="greaterThan">
      <formula>1</formula>
    </cfRule>
  </conditionalFormatting>
  <conditionalFormatting sqref="G52">
    <cfRule type="cellIs" dxfId="405" priority="1" operator="lessThan">
      <formula>0</formula>
    </cfRule>
  </conditionalFormatting>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J93"/>
  <sheetViews>
    <sheetView showGridLines="0" zoomScale="90" zoomScaleNormal="90" workbookViewId="0">
      <selection activeCell="C4" sqref="C4:F4"/>
    </sheetView>
  </sheetViews>
  <sheetFormatPr defaultRowHeight="15"/>
  <cols>
    <col min="1" max="1" width="14.5703125" customWidth="1"/>
    <col min="2" max="2" width="39.28515625" customWidth="1"/>
    <col min="3" max="3" width="17" style="2" customWidth="1"/>
    <col min="4" max="4" width="13.28515625" style="1" customWidth="1"/>
    <col min="5" max="6" width="14.28515625" customWidth="1"/>
    <col min="7" max="7" width="15.42578125" bestFit="1" customWidth="1"/>
    <col min="8" max="8" width="11.7109375" bestFit="1" customWidth="1"/>
    <col min="9" max="9" width="13.5703125" bestFit="1" customWidth="1"/>
  </cols>
  <sheetData>
    <row r="1" spans="1:10" s="84" customFormat="1" ht="18.75">
      <c r="A1" s="452" t="s">
        <v>25</v>
      </c>
      <c r="B1" s="453"/>
      <c r="C1" s="453"/>
      <c r="D1" s="453"/>
      <c r="E1" s="453"/>
      <c r="F1" s="453"/>
      <c r="G1" s="453"/>
      <c r="H1" s="454"/>
    </row>
    <row r="2" spans="1:10" s="84" customFormat="1" ht="18.75">
      <c r="A2" s="455">
        <f>Personnel!$B$4</f>
        <v>0</v>
      </c>
      <c r="B2" s="456"/>
      <c r="C2" s="456"/>
      <c r="D2" s="456"/>
      <c r="E2" s="456"/>
      <c r="F2" s="456"/>
      <c r="G2" s="456"/>
      <c r="H2" s="457"/>
    </row>
    <row r="3" spans="1:10" s="84" customFormat="1" ht="18.75">
      <c r="A3" s="458" t="s">
        <v>99</v>
      </c>
      <c r="B3" s="456"/>
      <c r="C3" s="456"/>
      <c r="D3" s="456"/>
      <c r="E3" s="456"/>
      <c r="F3" s="456"/>
      <c r="G3" s="456"/>
      <c r="H3" s="457"/>
    </row>
    <row r="4" spans="1:10" ht="18.75">
      <c r="A4" s="190" t="str">
        <f>Summary!A4</f>
        <v xml:space="preserve">Contract #: </v>
      </c>
      <c r="B4" s="191"/>
      <c r="C4" s="192"/>
      <c r="D4" s="68"/>
      <c r="E4" s="43"/>
      <c r="F4" s="43"/>
      <c r="G4" s="43"/>
      <c r="H4" s="193"/>
    </row>
    <row r="5" spans="1:10" ht="18.75">
      <c r="A5" s="190" t="str">
        <f>Summary!A5</f>
        <v xml:space="preserve">Contractor:   </v>
      </c>
      <c r="B5" s="191"/>
      <c r="C5" s="192"/>
      <c r="D5" s="68"/>
      <c r="E5" s="43"/>
      <c r="F5" s="43"/>
      <c r="G5" s="43"/>
      <c r="H5" s="193"/>
    </row>
    <row r="6" spans="1:10" ht="37.5" customHeight="1">
      <c r="A6" s="493" t="s">
        <v>100</v>
      </c>
      <c r="B6" s="494"/>
      <c r="C6" s="494"/>
      <c r="D6" s="494"/>
      <c r="E6" s="494"/>
      <c r="F6" s="494"/>
      <c r="G6" s="494"/>
      <c r="H6" s="495"/>
      <c r="I6" s="61"/>
    </row>
    <row r="7" spans="1:10" ht="19.5">
      <c r="A7" s="150"/>
      <c r="B7" s="145" t="s">
        <v>101</v>
      </c>
      <c r="C7" s="146">
        <f>'Line Item Budget'!C36</f>
        <v>0</v>
      </c>
      <c r="D7" s="68"/>
      <c r="E7" s="43" t="s">
        <v>102</v>
      </c>
      <c r="F7" s="43"/>
      <c r="G7" s="67"/>
      <c r="H7" s="194"/>
      <c r="I7" s="45"/>
      <c r="J7" s="45"/>
    </row>
    <row r="8" spans="1:10" ht="19.5">
      <c r="A8" s="150"/>
      <c r="B8" s="145" t="s">
        <v>117</v>
      </c>
      <c r="C8" s="147">
        <f>D25+D39+D54+D79+D91</f>
        <v>0</v>
      </c>
      <c r="D8" s="68"/>
      <c r="E8" s="461"/>
      <c r="F8" s="462"/>
      <c r="G8" s="462"/>
      <c r="H8" s="463"/>
      <c r="I8" s="45"/>
      <c r="J8" s="45"/>
    </row>
    <row r="9" spans="1:10" ht="19.5">
      <c r="A9" s="150"/>
      <c r="B9" s="145" t="s">
        <v>104</v>
      </c>
      <c r="C9" s="147">
        <f>F25+F39+F54+F79+F91</f>
        <v>0</v>
      </c>
      <c r="D9" s="68"/>
      <c r="E9" s="464"/>
      <c r="F9" s="465"/>
      <c r="G9" s="465"/>
      <c r="H9" s="466"/>
    </row>
    <row r="10" spans="1:10" ht="19.5">
      <c r="A10" s="150"/>
      <c r="B10" s="145" t="s">
        <v>77</v>
      </c>
      <c r="C10" s="147" t="e">
        <f>(G25+G39+G54+G79+G91)</f>
        <v>#REF!</v>
      </c>
      <c r="D10" s="68"/>
      <c r="E10" s="464"/>
      <c r="F10" s="465"/>
      <c r="G10" s="465"/>
      <c r="H10" s="466"/>
    </row>
    <row r="11" spans="1:10" ht="19.5">
      <c r="A11" s="150"/>
      <c r="B11" s="145" t="s">
        <v>78</v>
      </c>
      <c r="C11" s="148" t="e">
        <f>C9/C7</f>
        <v>#DIV/0!</v>
      </c>
      <c r="D11" s="68"/>
      <c r="E11" s="467"/>
      <c r="F11" s="468"/>
      <c r="G11" s="468"/>
      <c r="H11" s="469"/>
    </row>
    <row r="12" spans="1:10" s="10" customFormat="1" ht="15" customHeight="1">
      <c r="A12" s="195"/>
      <c r="B12" s="196"/>
      <c r="C12" s="77"/>
      <c r="D12" s="77"/>
      <c r="E12" s="77"/>
      <c r="F12" s="77"/>
      <c r="G12" s="77"/>
      <c r="H12" s="197"/>
    </row>
    <row r="13" spans="1:10" ht="30">
      <c r="A13" s="484" t="s">
        <v>16</v>
      </c>
      <c r="B13" s="485"/>
      <c r="C13" s="208" t="s">
        <v>63</v>
      </c>
      <c r="D13" s="208" t="s">
        <v>67</v>
      </c>
      <c r="E13" s="343" t="s">
        <v>105</v>
      </c>
      <c r="F13" s="342" t="s">
        <v>76</v>
      </c>
      <c r="G13" s="209" t="s">
        <v>77</v>
      </c>
      <c r="H13" s="210" t="s">
        <v>78</v>
      </c>
    </row>
    <row r="14" spans="1:10">
      <c r="A14" s="150"/>
      <c r="B14" s="60" t="str">
        <f>Personnel!B11</f>
        <v>Define</v>
      </c>
      <c r="C14" s="36">
        <f>Personnel!B16</f>
        <v>0</v>
      </c>
      <c r="D14" s="149"/>
      <c r="E14" s="320"/>
      <c r="F14" s="317">
        <f>September!F14+D14+E14</f>
        <v>0</v>
      </c>
      <c r="G14" s="79">
        <f>C14-F14</f>
        <v>0</v>
      </c>
      <c r="H14" s="163" t="e">
        <f>F14/C14</f>
        <v>#DIV/0!</v>
      </c>
    </row>
    <row r="15" spans="1:10" s="34" customFormat="1">
      <c r="A15" s="198"/>
      <c r="B15" s="76" t="str">
        <f>Personnel!C11</f>
        <v>Define</v>
      </c>
      <c r="C15" s="36">
        <f>Personnel!C16</f>
        <v>0</v>
      </c>
      <c r="D15" s="130"/>
      <c r="E15" s="320"/>
      <c r="F15" s="317">
        <f>September!F15+D15+E15</f>
        <v>0</v>
      </c>
      <c r="G15" s="79">
        <f t="shared" ref="G15:G23" si="0">C15-F15</f>
        <v>0</v>
      </c>
      <c r="H15" s="163" t="e">
        <f>F15/C15</f>
        <v>#DIV/0!</v>
      </c>
    </row>
    <row r="16" spans="1:10" s="34" customFormat="1">
      <c r="A16" s="198"/>
      <c r="B16" s="60" t="str">
        <f>Personnel!D11</f>
        <v>Define</v>
      </c>
      <c r="C16" s="36">
        <f>Personnel!D16</f>
        <v>0</v>
      </c>
      <c r="D16" s="130"/>
      <c r="E16" s="320"/>
      <c r="F16" s="317">
        <f>September!F16+D16+E16</f>
        <v>0</v>
      </c>
      <c r="G16" s="79">
        <f t="shared" si="0"/>
        <v>0</v>
      </c>
      <c r="H16" s="163" t="e">
        <f>F16/C16</f>
        <v>#DIV/0!</v>
      </c>
    </row>
    <row r="17" spans="1:8" s="34" customFormat="1">
      <c r="A17" s="198"/>
      <c r="B17" s="60" t="str">
        <f>Personnel!E11</f>
        <v>Define</v>
      </c>
      <c r="C17" s="36">
        <f>Personnel!E16</f>
        <v>0</v>
      </c>
      <c r="D17" s="130"/>
      <c r="E17" s="320"/>
      <c r="F17" s="317">
        <f>September!F17+D17+E17</f>
        <v>0</v>
      </c>
      <c r="G17" s="79">
        <f t="shared" si="0"/>
        <v>0</v>
      </c>
      <c r="H17" s="163" t="e">
        <f t="shared" ref="H17:H23" si="1">F17/C17</f>
        <v>#DIV/0!</v>
      </c>
    </row>
    <row r="18" spans="1:8" s="34" customFormat="1">
      <c r="A18" s="198"/>
      <c r="B18" s="60" t="str">
        <f>Personnel!F11</f>
        <v>Define</v>
      </c>
      <c r="C18" s="36">
        <f>Personnel!F16</f>
        <v>0</v>
      </c>
      <c r="D18" s="130"/>
      <c r="E18" s="320"/>
      <c r="F18" s="317">
        <f>September!F18+D18+E18</f>
        <v>0</v>
      </c>
      <c r="G18" s="79">
        <f t="shared" si="0"/>
        <v>0</v>
      </c>
      <c r="H18" s="163" t="e">
        <f t="shared" si="1"/>
        <v>#DIV/0!</v>
      </c>
    </row>
    <row r="19" spans="1:8" s="34" customFormat="1">
      <c r="A19" s="198"/>
      <c r="B19" s="60" t="str">
        <f>Personnel!G11</f>
        <v>Define</v>
      </c>
      <c r="C19" s="36">
        <f>Personnel!G16</f>
        <v>0</v>
      </c>
      <c r="D19" s="130"/>
      <c r="E19" s="320"/>
      <c r="F19" s="317">
        <f>September!F19+D19+E19</f>
        <v>0</v>
      </c>
      <c r="G19" s="79">
        <f t="shared" si="0"/>
        <v>0</v>
      </c>
      <c r="H19" s="163" t="e">
        <f t="shared" si="1"/>
        <v>#DIV/0!</v>
      </c>
    </row>
    <row r="20" spans="1:8" s="34" customFormat="1">
      <c r="A20" s="198"/>
      <c r="B20" s="60" t="str">
        <f>Personnel!H11</f>
        <v>Define</v>
      </c>
      <c r="C20" s="36">
        <f>Personnel!H16</f>
        <v>0</v>
      </c>
      <c r="D20" s="130"/>
      <c r="E20" s="320"/>
      <c r="F20" s="317">
        <f>September!F20+D20+E20</f>
        <v>0</v>
      </c>
      <c r="G20" s="79">
        <f t="shared" si="0"/>
        <v>0</v>
      </c>
      <c r="H20" s="163" t="e">
        <f t="shared" si="1"/>
        <v>#DIV/0!</v>
      </c>
    </row>
    <row r="21" spans="1:8" s="34" customFormat="1">
      <c r="A21" s="198"/>
      <c r="B21" s="60" t="str">
        <f>Personnel!I11</f>
        <v>Define</v>
      </c>
      <c r="C21" s="36">
        <f>Personnel!I16</f>
        <v>0</v>
      </c>
      <c r="D21" s="130"/>
      <c r="E21" s="320"/>
      <c r="F21" s="317">
        <f>September!F21+D21+E21</f>
        <v>0</v>
      </c>
      <c r="G21" s="79">
        <f t="shared" si="0"/>
        <v>0</v>
      </c>
      <c r="H21" s="163" t="e">
        <f t="shared" si="1"/>
        <v>#DIV/0!</v>
      </c>
    </row>
    <row r="22" spans="1:8" s="34" customFormat="1">
      <c r="A22" s="198"/>
      <c r="B22" s="60" t="str">
        <f>Personnel!J11</f>
        <v>Define</v>
      </c>
      <c r="C22" s="36">
        <f>Personnel!J16</f>
        <v>0</v>
      </c>
      <c r="D22" s="130"/>
      <c r="E22" s="320"/>
      <c r="F22" s="317">
        <f>September!F22+D22+E22</f>
        <v>0</v>
      </c>
      <c r="G22" s="79">
        <f t="shared" si="0"/>
        <v>0</v>
      </c>
      <c r="H22" s="163" t="e">
        <f t="shared" si="1"/>
        <v>#DIV/0!</v>
      </c>
    </row>
    <row r="23" spans="1:8" s="34" customFormat="1">
      <c r="A23" s="198"/>
      <c r="B23" s="60" t="str">
        <f>Personnel!K11</f>
        <v>Define</v>
      </c>
      <c r="C23" s="36">
        <f>Personnel!K16</f>
        <v>0</v>
      </c>
      <c r="D23" s="130"/>
      <c r="E23" s="320"/>
      <c r="F23" s="317">
        <f>September!F23+D23+E23</f>
        <v>0</v>
      </c>
      <c r="G23" s="79">
        <f t="shared" si="0"/>
        <v>0</v>
      </c>
      <c r="H23" s="163" t="e">
        <f t="shared" si="1"/>
        <v>#DIV/0!</v>
      </c>
    </row>
    <row r="24" spans="1:8" s="34" customFormat="1">
      <c r="A24" s="198"/>
      <c r="B24" s="48" t="s">
        <v>106</v>
      </c>
      <c r="C24" s="66"/>
      <c r="D24" s="92">
        <f>SUM(E14:E22)</f>
        <v>0</v>
      </c>
      <c r="E24" s="321"/>
      <c r="F24" s="80"/>
      <c r="G24" s="81"/>
      <c r="H24" s="164"/>
    </row>
    <row r="25" spans="1:8">
      <c r="A25" s="150"/>
      <c r="B25" s="49" t="s">
        <v>107</v>
      </c>
      <c r="C25" s="26">
        <f>SUM(C14:C22)</f>
        <v>0</v>
      </c>
      <c r="D25" s="27">
        <f>SUM(D14:D24)</f>
        <v>0</v>
      </c>
      <c r="E25" s="322"/>
      <c r="F25" s="318">
        <f>SUM(F14:F23)</f>
        <v>0</v>
      </c>
      <c r="G25" s="23">
        <f>SUM(G14:G23)</f>
        <v>0</v>
      </c>
      <c r="H25" s="165" t="e">
        <f>F25/C25</f>
        <v>#DIV/0!</v>
      </c>
    </row>
    <row r="26" spans="1:8">
      <c r="A26" s="150"/>
      <c r="B26" s="62"/>
      <c r="C26" s="63"/>
      <c r="D26" s="64"/>
      <c r="E26" s="65"/>
      <c r="F26" s="65"/>
      <c r="G26" s="65"/>
      <c r="H26" s="166"/>
    </row>
    <row r="27" spans="1:8" ht="30">
      <c r="A27" s="484" t="s">
        <v>108</v>
      </c>
      <c r="B27" s="485"/>
      <c r="C27" s="208" t="s">
        <v>63</v>
      </c>
      <c r="D27" s="208" t="s">
        <v>67</v>
      </c>
      <c r="E27" s="345" t="s">
        <v>105</v>
      </c>
      <c r="F27" s="344" t="s">
        <v>76</v>
      </c>
      <c r="G27" s="211" t="s">
        <v>77</v>
      </c>
      <c r="H27" s="212" t="s">
        <v>78</v>
      </c>
    </row>
    <row r="28" spans="1:8">
      <c r="A28" s="150"/>
      <c r="B28" s="60" t="str">
        <f>Personnel!B11</f>
        <v>Define</v>
      </c>
      <c r="C28" s="18">
        <f>Personnel!B19</f>
        <v>0</v>
      </c>
      <c r="D28" s="131"/>
      <c r="E28" s="320"/>
      <c r="F28" s="323">
        <f>September!F28+D28+E28</f>
        <v>0</v>
      </c>
      <c r="G28" s="20">
        <f>C28-F28</f>
        <v>0</v>
      </c>
      <c r="H28" s="163" t="e">
        <f>F28/C28</f>
        <v>#DIV/0!</v>
      </c>
    </row>
    <row r="29" spans="1:8">
      <c r="A29" s="150"/>
      <c r="B29" s="60" t="str">
        <f>Personnel!C11</f>
        <v>Define</v>
      </c>
      <c r="C29" s="18">
        <f>Personnel!C19</f>
        <v>0</v>
      </c>
      <c r="D29" s="132"/>
      <c r="E29" s="320"/>
      <c r="F29" s="323">
        <f>September!F29+D29+E29</f>
        <v>0</v>
      </c>
      <c r="G29" s="20">
        <f t="shared" ref="G29:G37" si="2">C29-F29</f>
        <v>0</v>
      </c>
      <c r="H29" s="163" t="e">
        <f t="shared" ref="H29:H37" si="3">F29/C29</f>
        <v>#DIV/0!</v>
      </c>
    </row>
    <row r="30" spans="1:8">
      <c r="A30" s="150"/>
      <c r="B30" s="60" t="str">
        <f>Personnel!D11</f>
        <v>Define</v>
      </c>
      <c r="C30" s="18">
        <f>Personnel!D19</f>
        <v>0</v>
      </c>
      <c r="D30" s="131"/>
      <c r="E30" s="320"/>
      <c r="F30" s="323">
        <f>September!F30+D30+E30</f>
        <v>0</v>
      </c>
      <c r="G30" s="20">
        <f t="shared" si="2"/>
        <v>0</v>
      </c>
      <c r="H30" s="163" t="e">
        <f t="shared" si="3"/>
        <v>#DIV/0!</v>
      </c>
    </row>
    <row r="31" spans="1:8">
      <c r="A31" s="150"/>
      <c r="B31" s="60" t="str">
        <f>Personnel!E11</f>
        <v>Define</v>
      </c>
      <c r="C31" s="18">
        <f>Personnel!E19</f>
        <v>0</v>
      </c>
      <c r="D31" s="132"/>
      <c r="E31" s="320"/>
      <c r="F31" s="323">
        <f>September!F31+D31+E31</f>
        <v>0</v>
      </c>
      <c r="G31" s="20">
        <f t="shared" si="2"/>
        <v>0</v>
      </c>
      <c r="H31" s="163" t="e">
        <f t="shared" si="3"/>
        <v>#DIV/0!</v>
      </c>
    </row>
    <row r="32" spans="1:8">
      <c r="A32" s="150"/>
      <c r="B32" s="60" t="str">
        <f>Personnel!F11</f>
        <v>Define</v>
      </c>
      <c r="C32" s="18">
        <f>Personnel!F19</f>
        <v>0</v>
      </c>
      <c r="D32" s="131"/>
      <c r="E32" s="320"/>
      <c r="F32" s="323">
        <f>September!F32+D32+E32</f>
        <v>0</v>
      </c>
      <c r="G32" s="20">
        <f t="shared" si="2"/>
        <v>0</v>
      </c>
      <c r="H32" s="163" t="e">
        <f t="shared" si="3"/>
        <v>#DIV/0!</v>
      </c>
    </row>
    <row r="33" spans="1:8">
      <c r="A33" s="150"/>
      <c r="B33" s="60" t="str">
        <f>Personnel!G11</f>
        <v>Define</v>
      </c>
      <c r="C33" s="18">
        <f>Personnel!G19</f>
        <v>0</v>
      </c>
      <c r="D33" s="132"/>
      <c r="E33" s="320"/>
      <c r="F33" s="323">
        <f>September!F33+D33+E33</f>
        <v>0</v>
      </c>
      <c r="G33" s="20">
        <f t="shared" si="2"/>
        <v>0</v>
      </c>
      <c r="H33" s="163" t="e">
        <f t="shared" si="3"/>
        <v>#DIV/0!</v>
      </c>
    </row>
    <row r="34" spans="1:8">
      <c r="A34" s="150"/>
      <c r="B34" s="60" t="str">
        <f>Personnel!H11</f>
        <v>Define</v>
      </c>
      <c r="C34" s="18">
        <f>Personnel!H19</f>
        <v>0</v>
      </c>
      <c r="D34" s="131"/>
      <c r="E34" s="320"/>
      <c r="F34" s="323">
        <f>September!F34+D34+E34</f>
        <v>0</v>
      </c>
      <c r="G34" s="20">
        <f t="shared" si="2"/>
        <v>0</v>
      </c>
      <c r="H34" s="163" t="e">
        <f t="shared" si="3"/>
        <v>#DIV/0!</v>
      </c>
    </row>
    <row r="35" spans="1:8">
      <c r="A35" s="150"/>
      <c r="B35" s="60" t="str">
        <f>Personnel!I11</f>
        <v>Define</v>
      </c>
      <c r="C35" s="18">
        <f>Personnel!I19</f>
        <v>0</v>
      </c>
      <c r="D35" s="131"/>
      <c r="E35" s="320"/>
      <c r="F35" s="323">
        <f>September!F35+D35+E35</f>
        <v>0</v>
      </c>
      <c r="G35" s="20">
        <f t="shared" si="2"/>
        <v>0</v>
      </c>
      <c r="H35" s="163" t="e">
        <f t="shared" si="3"/>
        <v>#DIV/0!</v>
      </c>
    </row>
    <row r="36" spans="1:8">
      <c r="A36" s="150"/>
      <c r="B36" s="60" t="str">
        <f>Personnel!J11</f>
        <v>Define</v>
      </c>
      <c r="C36" s="28">
        <f>Personnel!J19</f>
        <v>0</v>
      </c>
      <c r="D36" s="131"/>
      <c r="E36" s="320"/>
      <c r="F36" s="323">
        <f>September!F36+D36+E36</f>
        <v>0</v>
      </c>
      <c r="G36" s="20">
        <f t="shared" si="2"/>
        <v>0</v>
      </c>
      <c r="H36" s="163" t="e">
        <f t="shared" si="3"/>
        <v>#DIV/0!</v>
      </c>
    </row>
    <row r="37" spans="1:8">
      <c r="A37" s="150"/>
      <c r="B37" s="60" t="str">
        <f>Personnel!K11</f>
        <v>Define</v>
      </c>
      <c r="C37" s="18">
        <f>Personnel!K19</f>
        <v>0</v>
      </c>
      <c r="D37" s="132"/>
      <c r="E37" s="320"/>
      <c r="F37" s="323">
        <f>September!F37+D37+E37</f>
        <v>0</v>
      </c>
      <c r="G37" s="20">
        <f t="shared" si="2"/>
        <v>0</v>
      </c>
      <c r="H37" s="163" t="e">
        <f t="shared" si="3"/>
        <v>#DIV/0!</v>
      </c>
    </row>
    <row r="38" spans="1:8">
      <c r="A38" s="150"/>
      <c r="B38" s="46" t="s">
        <v>106</v>
      </c>
      <c r="C38" s="69"/>
      <c r="D38" s="19">
        <f>SUM(E28:E37)</f>
        <v>0</v>
      </c>
      <c r="E38" s="325"/>
      <c r="F38" s="70"/>
      <c r="G38" s="71"/>
      <c r="H38" s="164"/>
    </row>
    <row r="39" spans="1:8">
      <c r="A39" s="150"/>
      <c r="B39" s="47" t="s">
        <v>22</v>
      </c>
      <c r="C39" s="3">
        <f>SUM(C28:C37)</f>
        <v>0</v>
      </c>
      <c r="D39" s="4">
        <f>SUM(D28:D38)</f>
        <v>0</v>
      </c>
      <c r="E39" s="326"/>
      <c r="F39" s="324">
        <f>SUM(F28:F37)+D38</f>
        <v>0</v>
      </c>
      <c r="G39" s="8">
        <f>SUM(G28:G37)</f>
        <v>0</v>
      </c>
      <c r="H39" s="165" t="e">
        <f>F39/C39</f>
        <v>#DIV/0!</v>
      </c>
    </row>
    <row r="40" spans="1:8">
      <c r="A40" s="150"/>
      <c r="B40" s="5"/>
      <c r="C40" s="6"/>
      <c r="D40" s="7"/>
      <c r="E40" s="83"/>
      <c r="F40" s="97"/>
      <c r="G40" s="97"/>
      <c r="H40" s="158"/>
    </row>
    <row r="41" spans="1:8" s="10" customFormat="1" ht="30">
      <c r="A41" s="486" t="s">
        <v>82</v>
      </c>
      <c r="B41" s="487"/>
      <c r="C41" s="208" t="s">
        <v>63</v>
      </c>
      <c r="D41" s="208" t="s">
        <v>67</v>
      </c>
      <c r="E41" s="345" t="s">
        <v>105</v>
      </c>
      <c r="F41" s="344" t="s">
        <v>76</v>
      </c>
      <c r="G41" s="211" t="s">
        <v>77</v>
      </c>
      <c r="H41" s="212" t="s">
        <v>78</v>
      </c>
    </row>
    <row r="42" spans="1:8" s="10" customFormat="1" ht="14.25">
      <c r="A42" s="195"/>
      <c r="B42" s="11" t="e">
        <f>'Line Item Budget'!#REF!</f>
        <v>#REF!</v>
      </c>
      <c r="C42" s="21" t="e">
        <f>'Line Item Budget'!#REF!</f>
        <v>#REF!</v>
      </c>
      <c r="D42" s="133"/>
      <c r="E42" s="330"/>
      <c r="F42" s="327">
        <f>September!F42+D42+E42</f>
        <v>0</v>
      </c>
      <c r="G42" s="86" t="e">
        <f>C42-F42</f>
        <v>#REF!</v>
      </c>
      <c r="H42" s="168" t="e">
        <f t="shared" ref="H42:H47" si="4">F42/C42</f>
        <v>#REF!</v>
      </c>
    </row>
    <row r="43" spans="1:8" s="10" customFormat="1" ht="14.25">
      <c r="A43" s="195"/>
      <c r="B43" s="11" t="e">
        <f>'Line Item Budget'!#REF!</f>
        <v>#REF!</v>
      </c>
      <c r="C43" s="21" t="e">
        <f>'Line Item Budget'!#REF!</f>
        <v>#REF!</v>
      </c>
      <c r="D43" s="133"/>
      <c r="E43" s="330"/>
      <c r="F43" s="327">
        <f>September!F43+D43+E43</f>
        <v>0</v>
      </c>
      <c r="G43" s="86" t="e">
        <f t="shared" ref="G43:G47" si="5">C43-F43</f>
        <v>#REF!</v>
      </c>
      <c r="H43" s="168" t="e">
        <f t="shared" si="4"/>
        <v>#REF!</v>
      </c>
    </row>
    <row r="44" spans="1:8" s="10" customFormat="1" ht="14.25">
      <c r="A44" s="195"/>
      <c r="B44" s="11" t="e">
        <f>'Line Item Budget'!#REF!</f>
        <v>#REF!</v>
      </c>
      <c r="C44" s="21" t="e">
        <f>'Line Item Budget'!#REF!</f>
        <v>#REF!</v>
      </c>
      <c r="D44" s="133"/>
      <c r="E44" s="330"/>
      <c r="F44" s="327">
        <f>September!F44+D44+E44</f>
        <v>0</v>
      </c>
      <c r="G44" s="86" t="e">
        <f t="shared" si="5"/>
        <v>#REF!</v>
      </c>
      <c r="H44" s="168" t="e">
        <f t="shared" si="4"/>
        <v>#REF!</v>
      </c>
    </row>
    <row r="45" spans="1:8" s="10" customFormat="1" ht="14.25">
      <c r="A45" s="195"/>
      <c r="B45" s="11" t="e">
        <f>'Line Item Budget'!#REF!</f>
        <v>#REF!</v>
      </c>
      <c r="C45" s="21" t="e">
        <f>'Line Item Budget'!#REF!</f>
        <v>#REF!</v>
      </c>
      <c r="D45" s="133"/>
      <c r="E45" s="330"/>
      <c r="F45" s="327">
        <f>September!F45+D45+E45</f>
        <v>0</v>
      </c>
      <c r="G45" s="86" t="e">
        <f t="shared" si="5"/>
        <v>#REF!</v>
      </c>
      <c r="H45" s="168" t="e">
        <f t="shared" si="4"/>
        <v>#REF!</v>
      </c>
    </row>
    <row r="46" spans="1:8" s="10" customFormat="1" ht="14.25">
      <c r="A46" s="195"/>
      <c r="B46" s="11" t="e">
        <f>'Line Item Budget'!#REF!</f>
        <v>#REF!</v>
      </c>
      <c r="C46" s="21" t="e">
        <f>'Line Item Budget'!#REF!</f>
        <v>#REF!</v>
      </c>
      <c r="D46" s="133"/>
      <c r="E46" s="330"/>
      <c r="F46" s="327">
        <f>September!F46+D46+E46</f>
        <v>0</v>
      </c>
      <c r="G46" s="86" t="e">
        <f t="shared" si="5"/>
        <v>#REF!</v>
      </c>
      <c r="H46" s="168" t="e">
        <f t="shared" si="4"/>
        <v>#REF!</v>
      </c>
    </row>
    <row r="47" spans="1:8" s="10" customFormat="1" ht="14.25">
      <c r="A47" s="195"/>
      <c r="B47" s="11" t="e">
        <f>'Line Item Budget'!#REF!</f>
        <v>#REF!</v>
      </c>
      <c r="C47" s="21" t="e">
        <f>'Line Item Budget'!#REF!</f>
        <v>#REF!</v>
      </c>
      <c r="D47" s="133"/>
      <c r="E47" s="330"/>
      <c r="F47" s="327">
        <f>September!F47+D47+E47</f>
        <v>0</v>
      </c>
      <c r="G47" s="86" t="e">
        <f t="shared" si="5"/>
        <v>#REF!</v>
      </c>
      <c r="H47" s="168" t="e">
        <f t="shared" si="4"/>
        <v>#REF!</v>
      </c>
    </row>
    <row r="48" spans="1:8" s="10" customFormat="1" ht="28.5" customHeight="1">
      <c r="A48" s="369" t="s">
        <v>109</v>
      </c>
      <c r="B48" s="362"/>
      <c r="C48" s="363"/>
      <c r="D48" s="364"/>
      <c r="E48" s="365"/>
      <c r="F48" s="366"/>
      <c r="G48" s="367"/>
      <c r="H48" s="368"/>
    </row>
    <row r="49" spans="1:8" s="10" customFormat="1" ht="14.25">
      <c r="A49" s="195"/>
      <c r="B49" s="12" t="e">
        <f>'Line Item Budget'!#REF!</f>
        <v>#REF!</v>
      </c>
      <c r="C49" s="51" t="e">
        <f>'Line Item Budget'!#REF!</f>
        <v>#REF!</v>
      </c>
      <c r="D49" s="133"/>
      <c r="E49" s="330"/>
      <c r="F49" s="333">
        <f>September!F49+D49+E49</f>
        <v>0</v>
      </c>
      <c r="G49" s="88" t="e">
        <f>C49-F49</f>
        <v>#REF!</v>
      </c>
      <c r="H49" s="168" t="e">
        <f>F49/C49</f>
        <v>#REF!</v>
      </c>
    </row>
    <row r="50" spans="1:8" s="10" customFormat="1" ht="14.25">
      <c r="A50" s="195"/>
      <c r="B50" s="12" t="e">
        <f>'Line Item Budget'!#REF!</f>
        <v>#REF!</v>
      </c>
      <c r="C50" s="51" t="e">
        <f>'Line Item Budget'!#REF!</f>
        <v>#REF!</v>
      </c>
      <c r="D50" s="133"/>
      <c r="E50" s="330"/>
      <c r="F50" s="333">
        <f>September!F50+D50+E50</f>
        <v>0</v>
      </c>
      <c r="G50" s="88" t="e">
        <f t="shared" ref="G50:G52" si="6">C50-F50</f>
        <v>#REF!</v>
      </c>
      <c r="H50" s="168" t="e">
        <f>F50/C50</f>
        <v>#REF!</v>
      </c>
    </row>
    <row r="51" spans="1:8" s="10" customFormat="1" ht="14.25">
      <c r="A51" s="195"/>
      <c r="B51" s="12" t="e">
        <f>'Line Item Budget'!#REF!</f>
        <v>#REF!</v>
      </c>
      <c r="C51" s="51" t="e">
        <f>'Line Item Budget'!#REF!</f>
        <v>#REF!</v>
      </c>
      <c r="D51" s="133"/>
      <c r="E51" s="330"/>
      <c r="F51" s="333">
        <f>September!F51+D51+E51</f>
        <v>0</v>
      </c>
      <c r="G51" s="88" t="e">
        <f t="shared" si="6"/>
        <v>#REF!</v>
      </c>
      <c r="H51" s="168" t="e">
        <f>F51/C51</f>
        <v>#REF!</v>
      </c>
    </row>
    <row r="52" spans="1:8" s="10" customFormat="1" ht="14.25">
      <c r="A52" s="195"/>
      <c r="B52" s="12" t="e">
        <f>'Line Item Budget'!#REF!</f>
        <v>#REF!</v>
      </c>
      <c r="C52" s="51" t="e">
        <f>'Line Item Budget'!#REF!</f>
        <v>#REF!</v>
      </c>
      <c r="D52" s="133"/>
      <c r="E52" s="330"/>
      <c r="F52" s="333">
        <f>September!F52+D52+E52</f>
        <v>0</v>
      </c>
      <c r="G52" s="88" t="e">
        <f t="shared" si="6"/>
        <v>#REF!</v>
      </c>
      <c r="H52" s="168" t="e">
        <f>F52/C52</f>
        <v>#REF!</v>
      </c>
    </row>
    <row r="53" spans="1:8" s="22" customFormat="1">
      <c r="A53" s="199"/>
      <c r="B53" s="58" t="s">
        <v>106</v>
      </c>
      <c r="C53" s="72"/>
      <c r="D53" s="78">
        <f>SUM(E42:E52)</f>
        <v>0</v>
      </c>
      <c r="E53" s="331"/>
      <c r="F53" s="328"/>
      <c r="G53" s="87"/>
      <c r="H53" s="170"/>
    </row>
    <row r="54" spans="1:8" s="10" customFormat="1">
      <c r="A54" s="195"/>
      <c r="B54" s="59" t="s">
        <v>110</v>
      </c>
      <c r="C54" s="26" t="e">
        <f>SUM(C42:C52)</f>
        <v>#REF!</v>
      </c>
      <c r="D54" s="9">
        <f>SUM(D41:D53)</f>
        <v>0</v>
      </c>
      <c r="E54" s="332"/>
      <c r="F54" s="329">
        <f>SUM(F42:F53)</f>
        <v>0</v>
      </c>
      <c r="G54" s="73" t="e">
        <f>SUM(G42:G53)</f>
        <v>#REF!</v>
      </c>
      <c r="H54" s="171" t="e">
        <f>F54/C54</f>
        <v>#REF!</v>
      </c>
    </row>
    <row r="55" spans="1:8">
      <c r="A55" s="150"/>
      <c r="B55" s="5"/>
      <c r="C55" s="29"/>
      <c r="D55" s="7"/>
      <c r="E55" s="83"/>
      <c r="F55" s="97"/>
      <c r="G55" s="97"/>
      <c r="H55" s="158"/>
    </row>
    <row r="56" spans="1:8" ht="30">
      <c r="A56" s="488" t="s">
        <v>85</v>
      </c>
      <c r="B56" s="489"/>
      <c r="C56" s="208" t="s">
        <v>63</v>
      </c>
      <c r="D56" s="208" t="s">
        <v>67</v>
      </c>
      <c r="E56" s="345" t="s">
        <v>105</v>
      </c>
      <c r="F56" s="344" t="s">
        <v>76</v>
      </c>
      <c r="G56" s="211" t="s">
        <v>77</v>
      </c>
      <c r="H56" s="212" t="s">
        <v>78</v>
      </c>
    </row>
    <row r="57" spans="1:8" s="10" customFormat="1" ht="14.25">
      <c r="A57" s="195"/>
      <c r="B57" s="50" t="e">
        <f>'Line Item Budget'!#REF!</f>
        <v>#REF!</v>
      </c>
      <c r="C57" s="21" t="e">
        <f>'Line Item Budget'!#REF!</f>
        <v>#REF!</v>
      </c>
      <c r="D57" s="133"/>
      <c r="E57" s="330"/>
      <c r="F57" s="327">
        <f>September!F57+D57+E57</f>
        <v>0</v>
      </c>
      <c r="G57" s="86" t="e">
        <f>C57-F57</f>
        <v>#REF!</v>
      </c>
      <c r="H57" s="168" t="e">
        <f>F57/C57</f>
        <v>#REF!</v>
      </c>
    </row>
    <row r="58" spans="1:8" s="10" customFormat="1" ht="14.25">
      <c r="A58" s="195"/>
      <c r="B58" s="12" t="e">
        <f>'Line Item Budget'!#REF!</f>
        <v>#REF!</v>
      </c>
      <c r="C58" s="21" t="e">
        <f>'Line Item Budget'!#REF!</f>
        <v>#REF!</v>
      </c>
      <c r="D58" s="133"/>
      <c r="E58" s="330"/>
      <c r="F58" s="327">
        <f>September!F58+D58+E58</f>
        <v>0</v>
      </c>
      <c r="G58" s="86" t="e">
        <f t="shared" ref="G58:G65" si="7">C58-F58</f>
        <v>#REF!</v>
      </c>
      <c r="H58" s="168" t="e">
        <f t="shared" ref="H58:H77" si="8">F58/C58</f>
        <v>#REF!</v>
      </c>
    </row>
    <row r="59" spans="1:8" s="10" customFormat="1" ht="14.25">
      <c r="A59" s="195"/>
      <c r="B59" s="12" t="e">
        <f>'Line Item Budget'!#REF!</f>
        <v>#REF!</v>
      </c>
      <c r="C59" s="21" t="e">
        <f>'Line Item Budget'!#REF!</f>
        <v>#REF!</v>
      </c>
      <c r="D59" s="133"/>
      <c r="E59" s="330"/>
      <c r="F59" s="327">
        <f>September!F59+D59+E59</f>
        <v>0</v>
      </c>
      <c r="G59" s="86" t="e">
        <f t="shared" si="7"/>
        <v>#REF!</v>
      </c>
      <c r="H59" s="168" t="e">
        <f t="shared" si="8"/>
        <v>#REF!</v>
      </c>
    </row>
    <row r="60" spans="1:8" s="10" customFormat="1" ht="14.25">
      <c r="A60" s="195"/>
      <c r="B60" s="12" t="e">
        <f>'Line Item Budget'!#REF!</f>
        <v>#REF!</v>
      </c>
      <c r="C60" s="21" t="e">
        <f>'Line Item Budget'!#REF!</f>
        <v>#REF!</v>
      </c>
      <c r="D60" s="133"/>
      <c r="E60" s="330"/>
      <c r="F60" s="327">
        <f>September!F60+D60+E60</f>
        <v>0</v>
      </c>
      <c r="G60" s="86" t="e">
        <f t="shared" si="7"/>
        <v>#REF!</v>
      </c>
      <c r="H60" s="168" t="e">
        <f t="shared" si="8"/>
        <v>#REF!</v>
      </c>
    </row>
    <row r="61" spans="1:8" s="10" customFormat="1" ht="14.25">
      <c r="A61" s="195"/>
      <c r="B61" s="12" t="e">
        <f>'Line Item Budget'!#REF!</f>
        <v>#REF!</v>
      </c>
      <c r="C61" s="21" t="e">
        <f>'Line Item Budget'!#REF!</f>
        <v>#REF!</v>
      </c>
      <c r="D61" s="133"/>
      <c r="E61" s="330"/>
      <c r="F61" s="327">
        <f>September!F61+D61+E61</f>
        <v>0</v>
      </c>
      <c r="G61" s="86" t="e">
        <f t="shared" si="7"/>
        <v>#REF!</v>
      </c>
      <c r="H61" s="168" t="e">
        <f t="shared" si="8"/>
        <v>#REF!</v>
      </c>
    </row>
    <row r="62" spans="1:8" s="10" customFormat="1" ht="14.25">
      <c r="A62" s="195"/>
      <c r="B62" s="12" t="e">
        <f>'Line Item Budget'!#REF!</f>
        <v>#REF!</v>
      </c>
      <c r="C62" s="21" t="e">
        <f>'Line Item Budget'!#REF!</f>
        <v>#REF!</v>
      </c>
      <c r="D62" s="133"/>
      <c r="E62" s="330"/>
      <c r="F62" s="327">
        <f>September!F62+D62+E62</f>
        <v>0</v>
      </c>
      <c r="G62" s="86" t="e">
        <f t="shared" si="7"/>
        <v>#REF!</v>
      </c>
      <c r="H62" s="168" t="e">
        <f t="shared" si="8"/>
        <v>#REF!</v>
      </c>
    </row>
    <row r="63" spans="1:8" s="10" customFormat="1" ht="14.25">
      <c r="A63" s="195"/>
      <c r="B63" s="12" t="e">
        <f>'Line Item Budget'!#REF!</f>
        <v>#REF!</v>
      </c>
      <c r="C63" s="21" t="e">
        <f>'Line Item Budget'!#REF!</f>
        <v>#REF!</v>
      </c>
      <c r="D63" s="133"/>
      <c r="E63" s="330"/>
      <c r="F63" s="327">
        <f>September!F63+D63+E63</f>
        <v>0</v>
      </c>
      <c r="G63" s="86" t="e">
        <f t="shared" si="7"/>
        <v>#REF!</v>
      </c>
      <c r="H63" s="168" t="e">
        <f t="shared" si="8"/>
        <v>#REF!</v>
      </c>
    </row>
    <row r="64" spans="1:8" s="10" customFormat="1" ht="14.25">
      <c r="A64" s="195"/>
      <c r="B64" s="12" t="e">
        <f>'Line Item Budget'!#REF!</f>
        <v>#REF!</v>
      </c>
      <c r="C64" s="21" t="e">
        <f>'Line Item Budget'!#REF!</f>
        <v>#REF!</v>
      </c>
      <c r="D64" s="133"/>
      <c r="E64" s="330"/>
      <c r="F64" s="327">
        <f>September!F64+D64+E64</f>
        <v>0</v>
      </c>
      <c r="G64" s="86" t="e">
        <f t="shared" si="7"/>
        <v>#REF!</v>
      </c>
      <c r="H64" s="168" t="e">
        <f t="shared" si="8"/>
        <v>#REF!</v>
      </c>
    </row>
    <row r="65" spans="1:8" s="10" customFormat="1" thickBot="1">
      <c r="A65" s="195"/>
      <c r="B65" s="44" t="e">
        <f>'Line Item Budget'!#REF!</f>
        <v>#REF!</v>
      </c>
      <c r="C65" s="21" t="e">
        <f>'Line Item Budget'!#REF!</f>
        <v>#REF!</v>
      </c>
      <c r="D65" s="134"/>
      <c r="E65" s="335"/>
      <c r="F65" s="327">
        <f>September!F65+D65+E65</f>
        <v>0</v>
      </c>
      <c r="G65" s="86" t="e">
        <f t="shared" si="7"/>
        <v>#REF!</v>
      </c>
      <c r="H65" s="172" t="e">
        <f t="shared" si="8"/>
        <v>#REF!</v>
      </c>
    </row>
    <row r="66" spans="1:8" s="10" customFormat="1" ht="16.5" thickBot="1">
      <c r="A66" s="223" t="s">
        <v>86</v>
      </c>
      <c r="B66" s="213"/>
      <c r="C66" s="214"/>
      <c r="D66" s="215"/>
      <c r="E66" s="346"/>
      <c r="F66" s="215"/>
      <c r="G66" s="215"/>
      <c r="H66" s="216"/>
    </row>
    <row r="67" spans="1:8" s="10" customFormat="1" ht="14.25">
      <c r="A67" s="195"/>
      <c r="B67" s="50" t="str">
        <f>'Line Item Budget'!A20</f>
        <v>Medical Supplies</v>
      </c>
      <c r="C67" s="51">
        <f>'Line Item Budget'!C20</f>
        <v>0</v>
      </c>
      <c r="D67" s="135"/>
      <c r="E67" s="337"/>
      <c r="F67" s="333">
        <f>September!F67+D67+E67</f>
        <v>0</v>
      </c>
      <c r="G67" s="88">
        <f>C67-F67</f>
        <v>0</v>
      </c>
      <c r="H67" s="174" t="e">
        <f>F67/C67</f>
        <v>#DIV/0!</v>
      </c>
    </row>
    <row r="68" spans="1:8" s="10" customFormat="1" ht="14.25">
      <c r="A68" s="195"/>
      <c r="B68" s="12" t="str">
        <f>'Line Item Budget'!A21</f>
        <v>Office supplies</v>
      </c>
      <c r="C68" s="51">
        <f>'Line Item Budget'!C21</f>
        <v>0</v>
      </c>
      <c r="D68" s="133"/>
      <c r="E68" s="330"/>
      <c r="F68" s="333">
        <f>September!F68+D68+E68</f>
        <v>0</v>
      </c>
      <c r="G68" s="88">
        <f t="shared" ref="G68:G71" si="9">C68-F68</f>
        <v>0</v>
      </c>
      <c r="H68" s="168" t="e">
        <f>F68/C68</f>
        <v>#DIV/0!</v>
      </c>
    </row>
    <row r="69" spans="1:8" s="10" customFormat="1" ht="14.25">
      <c r="A69" s="195"/>
      <c r="B69" s="12" t="e">
        <f>'Line Item Budget'!#REF!</f>
        <v>#REF!</v>
      </c>
      <c r="C69" s="51" t="e">
        <f>'Line Item Budget'!#REF!</f>
        <v>#REF!</v>
      </c>
      <c r="D69" s="133"/>
      <c r="E69" s="330"/>
      <c r="F69" s="333">
        <f>September!F69+D69+E69</f>
        <v>0</v>
      </c>
      <c r="G69" s="88" t="e">
        <f t="shared" si="9"/>
        <v>#REF!</v>
      </c>
      <c r="H69" s="168" t="e">
        <f>F69/C69</f>
        <v>#REF!</v>
      </c>
    </row>
    <row r="70" spans="1:8" s="10" customFormat="1" ht="14.25">
      <c r="A70" s="195"/>
      <c r="B70" s="12" t="e">
        <f>'Line Item Budget'!#REF!</f>
        <v>#REF!</v>
      </c>
      <c r="C70" s="51" t="e">
        <f>'Line Item Budget'!#REF!</f>
        <v>#REF!</v>
      </c>
      <c r="D70" s="133"/>
      <c r="E70" s="330"/>
      <c r="F70" s="333">
        <f>September!F70+D70+E70</f>
        <v>0</v>
      </c>
      <c r="G70" s="88" t="e">
        <f t="shared" si="9"/>
        <v>#REF!</v>
      </c>
      <c r="H70" s="168" t="e">
        <f>F70/C70</f>
        <v>#REF!</v>
      </c>
    </row>
    <row r="71" spans="1:8" s="10" customFormat="1" thickBot="1">
      <c r="A71" s="195"/>
      <c r="B71" s="44" t="str">
        <f>'Line Item Budget'!A22</f>
        <v>Other (define)</v>
      </c>
      <c r="C71" s="51">
        <f>'Line Item Budget'!C22</f>
        <v>0</v>
      </c>
      <c r="D71" s="134"/>
      <c r="E71" s="335"/>
      <c r="F71" s="333">
        <f>September!F71+D71+E71</f>
        <v>0</v>
      </c>
      <c r="G71" s="88">
        <f t="shared" si="9"/>
        <v>0</v>
      </c>
      <c r="H71" s="172" t="e">
        <f>F71/C71</f>
        <v>#DIV/0!</v>
      </c>
    </row>
    <row r="72" spans="1:8" s="10" customFormat="1" ht="16.5" thickBot="1">
      <c r="A72" s="217" t="s">
        <v>87</v>
      </c>
      <c r="B72" s="218"/>
      <c r="C72" s="219"/>
      <c r="D72" s="220"/>
      <c r="E72" s="347"/>
      <c r="F72" s="221"/>
      <c r="G72" s="221"/>
      <c r="H72" s="222"/>
    </row>
    <row r="73" spans="1:8" s="10" customFormat="1" ht="14.25">
      <c r="A73" s="195"/>
      <c r="B73" s="50" t="e">
        <f>'Line Item Budget'!#REF!</f>
        <v>#REF!</v>
      </c>
      <c r="C73" s="51" t="e">
        <f>'Line Item Budget'!#REF!</f>
        <v>#REF!</v>
      </c>
      <c r="D73" s="135"/>
      <c r="E73" s="337"/>
      <c r="F73" s="333">
        <f>September!F73+D73+E73</f>
        <v>0</v>
      </c>
      <c r="G73" s="88" t="e">
        <f>C73-F73</f>
        <v>#REF!</v>
      </c>
      <c r="H73" s="174" t="e">
        <f t="shared" si="8"/>
        <v>#REF!</v>
      </c>
    </row>
    <row r="74" spans="1:8" s="10" customFormat="1" ht="14.25">
      <c r="A74" s="195"/>
      <c r="B74" s="12" t="e">
        <f>'Line Item Budget'!#REF!</f>
        <v>#REF!</v>
      </c>
      <c r="C74" s="51" t="e">
        <f>'Line Item Budget'!#REF!</f>
        <v>#REF!</v>
      </c>
      <c r="D74" s="133"/>
      <c r="E74" s="330"/>
      <c r="F74" s="333">
        <f>September!F74+D74+E74</f>
        <v>0</v>
      </c>
      <c r="G74" s="88" t="e">
        <f t="shared" ref="G74:G77" si="10">C74-F74</f>
        <v>#REF!</v>
      </c>
      <c r="H74" s="168" t="e">
        <f t="shared" si="8"/>
        <v>#REF!</v>
      </c>
    </row>
    <row r="75" spans="1:8" s="10" customFormat="1" ht="14.25">
      <c r="A75" s="195"/>
      <c r="B75" s="12" t="e">
        <f>'Line Item Budget'!#REF!</f>
        <v>#REF!</v>
      </c>
      <c r="C75" s="51" t="e">
        <f>'Line Item Budget'!#REF!</f>
        <v>#REF!</v>
      </c>
      <c r="D75" s="133"/>
      <c r="E75" s="330"/>
      <c r="F75" s="333">
        <f>September!F75+D75+E75</f>
        <v>0</v>
      </c>
      <c r="G75" s="88" t="e">
        <f t="shared" si="10"/>
        <v>#REF!</v>
      </c>
      <c r="H75" s="168" t="e">
        <f t="shared" si="8"/>
        <v>#REF!</v>
      </c>
    </row>
    <row r="76" spans="1:8" s="10" customFormat="1" ht="14.25">
      <c r="A76" s="195"/>
      <c r="B76" s="12" t="str">
        <f>'Line Item Budget'!A25</f>
        <v>Professional Services (Legal, IT, Accounting, Payroll)</v>
      </c>
      <c r="C76" s="51">
        <f>'Line Item Budget'!C25</f>
        <v>0</v>
      </c>
      <c r="D76" s="133"/>
      <c r="E76" s="330"/>
      <c r="F76" s="333">
        <f>September!F76+D76+E76</f>
        <v>0</v>
      </c>
      <c r="G76" s="88">
        <f t="shared" si="10"/>
        <v>0</v>
      </c>
      <c r="H76" s="168" t="e">
        <f t="shared" si="8"/>
        <v>#DIV/0!</v>
      </c>
    </row>
    <row r="77" spans="1:8" s="10" customFormat="1" ht="14.25">
      <c r="A77" s="195"/>
      <c r="B77" s="12" t="str">
        <f>'Line Item Budget'!A26</f>
        <v>Other (define)</v>
      </c>
      <c r="C77" s="51">
        <f>'Line Item Budget'!C26</f>
        <v>0</v>
      </c>
      <c r="D77" s="133"/>
      <c r="E77" s="330"/>
      <c r="F77" s="333">
        <f>September!F77+D77+E77</f>
        <v>0</v>
      </c>
      <c r="G77" s="88">
        <f t="shared" si="10"/>
        <v>0</v>
      </c>
      <c r="H77" s="168" t="e">
        <f t="shared" si="8"/>
        <v>#DIV/0!</v>
      </c>
    </row>
    <row r="78" spans="1:8" s="10" customFormat="1">
      <c r="A78" s="195"/>
      <c r="B78" s="52" t="s">
        <v>106</v>
      </c>
      <c r="C78" s="72"/>
      <c r="D78" s="93">
        <f>SUM(E57:E77)</f>
        <v>0</v>
      </c>
      <c r="E78" s="339"/>
      <c r="F78" s="89"/>
      <c r="G78" s="89"/>
      <c r="H78" s="176"/>
    </row>
    <row r="79" spans="1:8" s="10" customFormat="1">
      <c r="A79" s="195"/>
      <c r="B79" s="53" t="s">
        <v>111</v>
      </c>
      <c r="C79" s="24" t="e">
        <f>SUM(C57:C77)</f>
        <v>#REF!</v>
      </c>
      <c r="D79" s="25">
        <f>SUM(D57:D78)</f>
        <v>0</v>
      </c>
      <c r="E79" s="340"/>
      <c r="F79" s="334">
        <f>SUM(F57:F78)</f>
        <v>0</v>
      </c>
      <c r="G79" s="91" t="e">
        <f>SUM(G57:G78)</f>
        <v>#REF!</v>
      </c>
      <c r="H79" s="177" t="e">
        <f>F79/C79</f>
        <v>#REF!</v>
      </c>
    </row>
    <row r="80" spans="1:8" s="15" customFormat="1">
      <c r="A80" s="200"/>
      <c r="B80" s="54"/>
      <c r="C80" s="13"/>
      <c r="D80" s="16"/>
      <c r="E80" s="14"/>
      <c r="F80" s="14"/>
      <c r="G80" s="14"/>
      <c r="H80" s="201"/>
    </row>
    <row r="81" spans="1:8" s="15" customFormat="1">
      <c r="A81" s="200"/>
      <c r="B81" s="54"/>
      <c r="C81" s="13"/>
      <c r="D81" s="17"/>
      <c r="E81" s="14"/>
      <c r="F81" s="14"/>
      <c r="G81" s="14"/>
      <c r="H81" s="201"/>
    </row>
    <row r="82" spans="1:8" s="15" customFormat="1" ht="15" customHeight="1">
      <c r="A82" s="490" t="s">
        <v>112</v>
      </c>
      <c r="B82" s="491"/>
      <c r="C82" s="491"/>
      <c r="D82" s="491"/>
      <c r="E82" s="491"/>
      <c r="F82" s="491"/>
      <c r="G82" s="491"/>
      <c r="H82" s="492"/>
    </row>
    <row r="83" spans="1:8" s="10" customFormat="1" ht="30">
      <c r="A83" s="482" t="s">
        <v>54</v>
      </c>
      <c r="B83" s="483"/>
      <c r="C83" s="208" t="s">
        <v>63</v>
      </c>
      <c r="D83" s="208" t="s">
        <v>67</v>
      </c>
      <c r="E83" s="343" t="s">
        <v>105</v>
      </c>
      <c r="F83" s="342" t="s">
        <v>76</v>
      </c>
      <c r="G83" s="209" t="s">
        <v>77</v>
      </c>
      <c r="H83" s="210" t="s">
        <v>78</v>
      </c>
    </row>
    <row r="84" spans="1:8" s="10" customFormat="1" ht="14.25">
      <c r="A84" s="195"/>
      <c r="B84" s="55" t="str">
        <f>'Line Item Budget'!A29</f>
        <v>Define -</v>
      </c>
      <c r="C84" s="21">
        <f>'Line Item Budget'!C29</f>
        <v>0</v>
      </c>
      <c r="D84" s="133"/>
      <c r="E84" s="350"/>
      <c r="F84" s="348">
        <f>September!F84+D84+E84</f>
        <v>0</v>
      </c>
      <c r="G84" s="32">
        <f>C84-F84</f>
        <v>0</v>
      </c>
      <c r="H84" s="202" t="e">
        <f>F84/C84</f>
        <v>#DIV/0!</v>
      </c>
    </row>
    <row r="85" spans="1:8" s="10" customFormat="1" ht="14.25">
      <c r="A85" s="195"/>
      <c r="B85" s="30" t="str">
        <f>'Line Item Budget'!A30</f>
        <v>Define -</v>
      </c>
      <c r="C85" s="21">
        <f>'Line Item Budget'!C30</f>
        <v>0</v>
      </c>
      <c r="D85" s="133"/>
      <c r="E85" s="350"/>
      <c r="F85" s="348">
        <f>September!F85+D85+E85</f>
        <v>0</v>
      </c>
      <c r="G85" s="32">
        <f t="shared" ref="G85:G89" si="11">C85-F85</f>
        <v>0</v>
      </c>
      <c r="H85" s="202" t="e">
        <f t="shared" ref="H85:H89" si="12">F85/C85</f>
        <v>#DIV/0!</v>
      </c>
    </row>
    <row r="86" spans="1:8" s="10" customFormat="1" ht="14.25">
      <c r="A86" s="195"/>
      <c r="B86" s="30" t="str">
        <f>'Line Item Budget'!A31</f>
        <v>Define -</v>
      </c>
      <c r="C86" s="21">
        <f>'Line Item Budget'!C31</f>
        <v>0</v>
      </c>
      <c r="D86" s="133"/>
      <c r="E86" s="350"/>
      <c r="F86" s="348">
        <f>September!F86+D86+E86</f>
        <v>0</v>
      </c>
      <c r="G86" s="32">
        <f t="shared" si="11"/>
        <v>0</v>
      </c>
      <c r="H86" s="202" t="e">
        <f t="shared" si="12"/>
        <v>#DIV/0!</v>
      </c>
    </row>
    <row r="87" spans="1:8" s="10" customFormat="1" ht="14.25">
      <c r="A87" s="195"/>
      <c r="B87" s="30" t="str">
        <f>'Line Item Budget'!A32</f>
        <v>Define -</v>
      </c>
      <c r="C87" s="21">
        <f>'Line Item Budget'!C32</f>
        <v>0</v>
      </c>
      <c r="D87" s="133"/>
      <c r="E87" s="350"/>
      <c r="F87" s="348">
        <f>September!F87+D87+E87</f>
        <v>0</v>
      </c>
      <c r="G87" s="32">
        <f t="shared" si="11"/>
        <v>0</v>
      </c>
      <c r="H87" s="202" t="e">
        <f t="shared" si="12"/>
        <v>#DIV/0!</v>
      </c>
    </row>
    <row r="88" spans="1:8" s="10" customFormat="1" ht="14.25">
      <c r="A88" s="195"/>
      <c r="B88" s="30" t="str">
        <f>'Line Item Budget'!A33</f>
        <v>Define -</v>
      </c>
      <c r="C88" s="21">
        <f>'Line Item Budget'!C33</f>
        <v>0</v>
      </c>
      <c r="D88" s="133"/>
      <c r="E88" s="350"/>
      <c r="F88" s="348">
        <f>September!F88+D88+E88</f>
        <v>0</v>
      </c>
      <c r="G88" s="32">
        <f t="shared" si="11"/>
        <v>0</v>
      </c>
      <c r="H88" s="202" t="e">
        <f t="shared" si="12"/>
        <v>#DIV/0!</v>
      </c>
    </row>
    <row r="89" spans="1:8" s="10" customFormat="1" ht="14.25">
      <c r="A89" s="195"/>
      <c r="B89" s="30" t="str">
        <f>'Line Item Budget'!A34</f>
        <v>Define -</v>
      </c>
      <c r="C89" s="21">
        <f>'Line Item Budget'!C34</f>
        <v>0</v>
      </c>
      <c r="D89" s="133"/>
      <c r="E89" s="350"/>
      <c r="F89" s="348">
        <f>September!F89+D89+E89</f>
        <v>0</v>
      </c>
      <c r="G89" s="32">
        <f t="shared" si="11"/>
        <v>0</v>
      </c>
      <c r="H89" s="202" t="e">
        <f t="shared" si="12"/>
        <v>#DIV/0!</v>
      </c>
    </row>
    <row r="90" spans="1:8" s="10" customFormat="1">
      <c r="A90" s="195"/>
      <c r="B90" s="56" t="s">
        <v>106</v>
      </c>
      <c r="C90" s="72"/>
      <c r="D90" s="93">
        <f>SUM(E84:E89)</f>
        <v>0</v>
      </c>
      <c r="E90" s="351"/>
      <c r="F90" s="75"/>
      <c r="G90" s="75"/>
      <c r="H90" s="203"/>
    </row>
    <row r="91" spans="1:8" s="10" customFormat="1">
      <c r="A91" s="195"/>
      <c r="B91" s="57" t="s">
        <v>113</v>
      </c>
      <c r="C91" s="33">
        <f>SUM(C84:C89)</f>
        <v>0</v>
      </c>
      <c r="D91" s="31">
        <f>SUM(D84:D89)</f>
        <v>0</v>
      </c>
      <c r="E91" s="352"/>
      <c r="F91" s="349">
        <f>SUM(F84:F89)</f>
        <v>0</v>
      </c>
      <c r="G91" s="74">
        <f>SUM(G84:G89)</f>
        <v>0</v>
      </c>
      <c r="H91" s="204" t="e">
        <f>F91/C91</f>
        <v>#DIV/0!</v>
      </c>
    </row>
    <row r="92" spans="1:8">
      <c r="A92" s="150"/>
      <c r="B92" s="43"/>
      <c r="C92" s="192"/>
      <c r="D92" s="68"/>
      <c r="E92" s="43"/>
      <c r="F92" s="43"/>
      <c r="G92" s="43"/>
      <c r="H92" s="193"/>
    </row>
    <row r="93" spans="1:8" s="84" customFormat="1" ht="20.25" thickBot="1">
      <c r="A93" s="181"/>
      <c r="B93" s="182" t="s">
        <v>114</v>
      </c>
      <c r="C93" s="183" t="e">
        <f>C25+C39+C54+C79+C91</f>
        <v>#REF!</v>
      </c>
      <c r="D93" s="184"/>
      <c r="E93" s="185"/>
      <c r="F93" s="185"/>
      <c r="G93" s="185"/>
      <c r="H93" s="18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04" priority="47" operator="lessThan">
      <formula>0</formula>
    </cfRule>
  </conditionalFormatting>
  <conditionalFormatting sqref="G25:G26">
    <cfRule type="cellIs" dxfId="403" priority="46" operator="lessThan">
      <formula>0</formula>
    </cfRule>
  </conditionalFormatting>
  <conditionalFormatting sqref="G35:G38">
    <cfRule type="cellIs" dxfId="402" priority="45" operator="lessThan">
      <formula>0</formula>
    </cfRule>
  </conditionalFormatting>
  <conditionalFormatting sqref="G54">
    <cfRule type="cellIs" dxfId="401" priority="44" operator="lessThan">
      <formula>0</formula>
    </cfRule>
  </conditionalFormatting>
  <conditionalFormatting sqref="C11">
    <cfRule type="cellIs" dxfId="400" priority="19" operator="greaterThan">
      <formula>1</formula>
    </cfRule>
    <cfRule type="cellIs" dxfId="399" priority="23" operator="greaterThan">
      <formula>1</formula>
    </cfRule>
    <cfRule type="cellIs" dxfId="398" priority="43" operator="greaterThan">
      <formula>1</formula>
    </cfRule>
  </conditionalFormatting>
  <conditionalFormatting sqref="H14:H23 H73:H77 H49">
    <cfRule type="cellIs" dxfId="397" priority="42" operator="greaterThan">
      <formula>1</formula>
    </cfRule>
  </conditionalFormatting>
  <conditionalFormatting sqref="H28:H37">
    <cfRule type="cellIs" dxfId="396" priority="18" operator="greaterThan">
      <formula>1</formula>
    </cfRule>
    <cfRule type="cellIs" dxfId="395" priority="41" operator="greaterThan">
      <formula>1</formula>
    </cfRule>
  </conditionalFormatting>
  <conditionalFormatting sqref="H42:H52">
    <cfRule type="cellIs" dxfId="394" priority="17" operator="greaterThan">
      <formula>1</formula>
    </cfRule>
    <cfRule type="cellIs" dxfId="393" priority="22" operator="greaterThan">
      <formula>1</formula>
    </cfRule>
    <cfRule type="cellIs" dxfId="392" priority="29" operator="greaterThan">
      <formula>1</formula>
    </cfRule>
    <cfRule type="cellIs" dxfId="391" priority="39" operator="greaterThan">
      <formula>1</formula>
    </cfRule>
    <cfRule type="cellIs" dxfId="390" priority="40" operator="greaterThan">
      <formula>1</formula>
    </cfRule>
  </conditionalFormatting>
  <conditionalFormatting sqref="H57:H65">
    <cfRule type="cellIs" dxfId="389" priority="35" operator="greaterThan">
      <formula>1</formula>
    </cfRule>
    <cfRule type="cellIs" dxfId="388" priority="38" operator="greaterThan">
      <formula>1</formula>
    </cfRule>
  </conditionalFormatting>
  <conditionalFormatting sqref="H67:H71">
    <cfRule type="cellIs" dxfId="387" priority="33" operator="greaterThan">
      <formula>1</formula>
    </cfRule>
    <cfRule type="cellIs" dxfId="386" priority="34" operator="greaterThan">
      <formula>1</formula>
    </cfRule>
    <cfRule type="cellIs" dxfId="385" priority="37" operator="greaterThan">
      <formula>1</formula>
    </cfRule>
  </conditionalFormatting>
  <conditionalFormatting sqref="G35:G37">
    <cfRule type="cellIs" dxfId="384" priority="8" operator="lessThan">
      <formula>0</formula>
    </cfRule>
    <cfRule type="cellIs" dxfId="383" priority="10" operator="lessThan">
      <formula>0</formula>
    </cfRule>
    <cfRule type="cellIs" dxfId="382" priority="12" operator="lessThan">
      <formula>0</formula>
    </cfRule>
    <cfRule type="cellIs" dxfId="381" priority="13" operator="lessThan">
      <formula>0</formula>
    </cfRule>
    <cfRule type="cellIs" dxfId="380" priority="14" operator="lessThan">
      <formula>0</formula>
    </cfRule>
    <cfRule type="cellIs" dxfId="379" priority="32" operator="greaterThan">
      <formula>$C$28</formula>
    </cfRule>
  </conditionalFormatting>
  <conditionalFormatting sqref="G35:G37">
    <cfRule type="cellIs" dxfId="378" priority="31" operator="lessThan">
      <formula>0</formula>
    </cfRule>
  </conditionalFormatting>
  <conditionalFormatting sqref="G42:G52">
    <cfRule type="cellIs" dxfId="377" priority="28" operator="lessThan">
      <formula>0</formula>
    </cfRule>
    <cfRule type="cellIs" dxfId="376" priority="30" operator="lessThan">
      <formula>0</formula>
    </cfRule>
  </conditionalFormatting>
  <conditionalFormatting sqref="G57:G65">
    <cfRule type="cellIs" dxfId="375" priority="27" operator="lessThan">
      <formula>0</formula>
    </cfRule>
  </conditionalFormatting>
  <conditionalFormatting sqref="G67:G71">
    <cfRule type="cellIs" dxfId="374" priority="26" operator="lessThan">
      <formula>0</formula>
    </cfRule>
  </conditionalFormatting>
  <conditionalFormatting sqref="G84:G89">
    <cfRule type="cellIs" dxfId="373" priority="15" operator="lessThan">
      <formula>0</formula>
    </cfRule>
    <cfRule type="cellIs" dxfId="372" priority="20" operator="lessThan">
      <formula>0</formula>
    </cfRule>
    <cfRule type="cellIs" dxfId="371" priority="24" operator="lessThan">
      <formula>0</formula>
    </cfRule>
  </conditionalFormatting>
  <conditionalFormatting sqref="H84:H89">
    <cfRule type="cellIs" dxfId="370" priority="16" operator="greaterThan">
      <formula>1</formula>
    </cfRule>
    <cfRule type="cellIs" dxfId="369" priority="21" operator="greaterThan">
      <formula>1</formula>
    </cfRule>
  </conditionalFormatting>
  <conditionalFormatting sqref="G14:G23">
    <cfRule type="cellIs" dxfId="368" priority="9" operator="lessThan">
      <formula>0</formula>
    </cfRule>
    <cfRule type="cellIs" dxfId="367" priority="11" operator="lessThan">
      <formula>0</formula>
    </cfRule>
  </conditionalFormatting>
  <conditionalFormatting sqref="G28:G37">
    <cfRule type="cellIs" dxfId="366" priority="7" operator="lessThan">
      <formula>0</formula>
    </cfRule>
  </conditionalFormatting>
  <conditionalFormatting sqref="H50">
    <cfRule type="cellIs" dxfId="365" priority="6" operator="greaterThan">
      <formula>1</formula>
    </cfRule>
  </conditionalFormatting>
  <conditionalFormatting sqref="G50">
    <cfRule type="cellIs" dxfId="364" priority="5" operator="lessThan">
      <formula>0</formula>
    </cfRule>
  </conditionalFormatting>
  <conditionalFormatting sqref="H51">
    <cfRule type="cellIs" dxfId="363" priority="4" operator="greaterThan">
      <formula>1</formula>
    </cfRule>
  </conditionalFormatting>
  <conditionalFormatting sqref="G51">
    <cfRule type="cellIs" dxfId="362" priority="3" operator="lessThan">
      <formula>0</formula>
    </cfRule>
  </conditionalFormatting>
  <conditionalFormatting sqref="H52">
    <cfRule type="cellIs" dxfId="361" priority="2" operator="greaterThan">
      <formula>1</formula>
    </cfRule>
  </conditionalFormatting>
  <conditionalFormatting sqref="G52">
    <cfRule type="cellIs" dxfId="360" priority="1" operator="lessThan">
      <formula>0</formula>
    </cfRule>
  </conditionalFormatting>
  <pageMargins left="0.7" right="0.7" top="0.75" bottom="0.75" header="0.3" footer="0.3"/>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705DF79BEAF34F86CA82ECF13946E1" ma:contentTypeVersion="16" ma:contentTypeDescription="Create a new document." ma:contentTypeScope="" ma:versionID="89f6d579435d9671ebe473c5447584e0">
  <xsd:schema xmlns:xsd="http://www.w3.org/2001/XMLSchema" xmlns:xs="http://www.w3.org/2001/XMLSchema" xmlns:p="http://schemas.microsoft.com/office/2006/metadata/properties" xmlns:ns1="http://schemas.microsoft.com/sharepoint/v3" xmlns:ns2="a0ca7b0e-870d-4d13-8f54-25f8ee200a9d" xmlns:ns3="e6067449-8796-49e4-8d61-964a215ef526" targetNamespace="http://schemas.microsoft.com/office/2006/metadata/properties" ma:root="true" ma:fieldsID="3534137c2a458fb276c19f1d851fd035" ns1:_="" ns2:_="" ns3:_="">
    <xsd:import namespace="http://schemas.microsoft.com/sharepoint/v3"/>
    <xsd:import namespace="a0ca7b0e-870d-4d13-8f54-25f8ee200a9d"/>
    <xsd:import namespace="e6067449-8796-49e4-8d61-964a215ef526"/>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Location"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ca7b0e-870d-4d13-8f54-25f8ee200a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21C39-D200-48DD-838E-EE5020F5523C}"/>
</file>

<file path=customXml/itemProps2.xml><?xml version="1.0" encoding="utf-8"?>
<ds:datastoreItem xmlns:ds="http://schemas.openxmlformats.org/officeDocument/2006/customXml" ds:itemID="{B9FE01C0-7F1F-4C5B-A449-21E5927A11E0}"/>
</file>

<file path=customXml/itemProps3.xml><?xml version="1.0" encoding="utf-8"?>
<ds:datastoreItem xmlns:ds="http://schemas.openxmlformats.org/officeDocument/2006/customXml" ds:itemID="{5B99B3D5-A30C-47BE-8427-B6B4BBCE65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Deneen</dc:creator>
  <cp:keywords/>
  <dc:description/>
  <cp:lastModifiedBy/>
  <cp:revision/>
  <dcterms:created xsi:type="dcterms:W3CDTF">2019-02-06T13:28:59Z</dcterms:created>
  <dcterms:modified xsi:type="dcterms:W3CDTF">2019-09-06T19:10:17Z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0x010100DD705DF79BEAF34F86CA82ECF13946E1</vt:lpwstr>
  </property>
</Properties>
</file>