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ing Authorizations\Funding Authorizations\Funding Auths 2021\WFCBG\"/>
    </mc:Choice>
  </mc:AlternateContent>
  <xr:revisionPtr revIDLastSave="0" documentId="8_{D51D90C7-BA8A-4FF2-A90A-17D13D1ACC52}" xr6:coauthVersionLast="45" xr6:coauthVersionMax="45" xr10:uidLastSave="{00000000-0000-0000-0000-000000000000}"/>
  <workbookProtection workbookAlgorithmName="SHA-512" workbookHashValue="ghKXNX3TXZEgDFfeVS7xPFJDkdJjs/tMjv9K0R5ZZjrVRkDtASP4vq0SRF0vbYk4lL21Y0npvz7u549iujVw+w==" workbookSaltValue="ZnuI22iOcTWBWwOrQKxwTA==" workbookSpinCount="100000" lockStructure="1"/>
  <bookViews>
    <workbookView xWindow="-108" yWindow="-108" windowWidth="23256" windowHeight="12576" firstSheet="1" activeTab="1" xr2:uid="{00000000-000D-0000-FFFF-FFFF00000000}"/>
  </bookViews>
  <sheets>
    <sheet name="FA #Final" sheetId="8" state="hidden" r:id="rId1"/>
    <sheet name="FA #6" sheetId="11" r:id="rId2"/>
    <sheet name="FA #5" sheetId="9" r:id="rId3"/>
    <sheet name="FA #4" sheetId="6" r:id="rId4"/>
    <sheet name="FA #3" sheetId="5" r:id="rId5"/>
    <sheet name="FA #2" sheetId="4" r:id="rId6"/>
    <sheet name="FA #1" sheetId="1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7" i="11" l="1"/>
  <c r="B126" i="11"/>
  <c r="A119" i="11"/>
  <c r="A118" i="11"/>
  <c r="J117" i="11"/>
  <c r="F117" i="11"/>
  <c r="E117" i="11"/>
  <c r="C117" i="11"/>
  <c r="N116" i="11"/>
  <c r="M116" i="11"/>
  <c r="L116" i="11"/>
  <c r="K116" i="11"/>
  <c r="H116" i="11"/>
  <c r="I116" i="11" s="1"/>
  <c r="G116" i="11"/>
  <c r="D116" i="11"/>
  <c r="L115" i="11"/>
  <c r="N115" i="11" s="1"/>
  <c r="P115" i="11" s="1"/>
  <c r="Q115" i="11" s="1"/>
  <c r="K115" i="11"/>
  <c r="H115" i="11"/>
  <c r="I115" i="11" s="1"/>
  <c r="G115" i="11"/>
  <c r="D115" i="11"/>
  <c r="L114" i="11"/>
  <c r="N114" i="11" s="1"/>
  <c r="K114" i="11"/>
  <c r="H114" i="11"/>
  <c r="I114" i="11" s="1"/>
  <c r="G114" i="11"/>
  <c r="D114" i="11"/>
  <c r="N113" i="11"/>
  <c r="M113" i="11"/>
  <c r="L113" i="11"/>
  <c r="K113" i="11"/>
  <c r="O113" i="11" s="1"/>
  <c r="H113" i="11"/>
  <c r="I113" i="11" s="1"/>
  <c r="G113" i="11"/>
  <c r="D113" i="11"/>
  <c r="L112" i="11"/>
  <c r="N112" i="11" s="1"/>
  <c r="K112" i="11"/>
  <c r="H112" i="11"/>
  <c r="G112" i="11"/>
  <c r="D112" i="11"/>
  <c r="L111" i="11"/>
  <c r="K111" i="11"/>
  <c r="H111" i="11"/>
  <c r="I111" i="11" s="1"/>
  <c r="G111" i="11"/>
  <c r="D111" i="11"/>
  <c r="L110" i="11"/>
  <c r="N110" i="11" s="1"/>
  <c r="K110" i="11"/>
  <c r="H110" i="11"/>
  <c r="I110" i="11" s="1"/>
  <c r="G110" i="11"/>
  <c r="D110" i="11"/>
  <c r="N109" i="11"/>
  <c r="M109" i="11"/>
  <c r="L109" i="11"/>
  <c r="K109" i="11"/>
  <c r="O109" i="11" s="1"/>
  <c r="H109" i="11"/>
  <c r="P109" i="11" s="1"/>
  <c r="Q109" i="11" s="1"/>
  <c r="G109" i="11"/>
  <c r="D109" i="11"/>
  <c r="N108" i="11"/>
  <c r="M108" i="11"/>
  <c r="L108" i="11"/>
  <c r="K108" i="11"/>
  <c r="H108" i="11"/>
  <c r="I108" i="11" s="1"/>
  <c r="G108" i="11"/>
  <c r="D108" i="11"/>
  <c r="L107" i="11"/>
  <c r="N107" i="11" s="1"/>
  <c r="K107" i="11"/>
  <c r="H107" i="11"/>
  <c r="I107" i="11" s="1"/>
  <c r="G107" i="11"/>
  <c r="D107" i="11"/>
  <c r="L106" i="11"/>
  <c r="N106" i="11" s="1"/>
  <c r="K106" i="11"/>
  <c r="H106" i="11"/>
  <c r="I106" i="11" s="1"/>
  <c r="G106" i="11"/>
  <c r="D106" i="11"/>
  <c r="N105" i="11"/>
  <c r="L105" i="11"/>
  <c r="M105" i="11" s="1"/>
  <c r="K105" i="11"/>
  <c r="H105" i="11"/>
  <c r="I105" i="11" s="1"/>
  <c r="G105" i="11"/>
  <c r="D105" i="11"/>
  <c r="L104" i="11"/>
  <c r="N104" i="11" s="1"/>
  <c r="K104" i="11"/>
  <c r="H104" i="11"/>
  <c r="G104" i="11"/>
  <c r="D104" i="11"/>
  <c r="L103" i="11"/>
  <c r="K103" i="11"/>
  <c r="H103" i="11"/>
  <c r="I103" i="11" s="1"/>
  <c r="G103" i="11"/>
  <c r="D103" i="11"/>
  <c r="M102" i="11"/>
  <c r="L102" i="11"/>
  <c r="N102" i="11" s="1"/>
  <c r="P102" i="11" s="1"/>
  <c r="Q102" i="11" s="1"/>
  <c r="K102" i="11"/>
  <c r="O102" i="11" s="1"/>
  <c r="H102" i="11"/>
  <c r="I102" i="11" s="1"/>
  <c r="G102" i="11"/>
  <c r="D102" i="11"/>
  <c r="N101" i="11"/>
  <c r="M101" i="11"/>
  <c r="L101" i="11"/>
  <c r="K101" i="11"/>
  <c r="O101" i="11" s="1"/>
  <c r="H101" i="11"/>
  <c r="I101" i="11" s="1"/>
  <c r="G101" i="11"/>
  <c r="D101" i="11"/>
  <c r="N100" i="11"/>
  <c r="M100" i="11"/>
  <c r="L100" i="11"/>
  <c r="K100" i="11"/>
  <c r="O100" i="11" s="1"/>
  <c r="H100" i="11"/>
  <c r="I100" i="11" s="1"/>
  <c r="G100" i="11"/>
  <c r="D100" i="11"/>
  <c r="N99" i="11"/>
  <c r="L99" i="11"/>
  <c r="M99" i="11" s="1"/>
  <c r="K99" i="11"/>
  <c r="O99" i="11" s="1"/>
  <c r="H99" i="11"/>
  <c r="I99" i="11" s="1"/>
  <c r="G99" i="11"/>
  <c r="D99" i="11"/>
  <c r="L98" i="11"/>
  <c r="N98" i="11" s="1"/>
  <c r="K98" i="11"/>
  <c r="H98" i="11"/>
  <c r="I98" i="11" s="1"/>
  <c r="G98" i="11"/>
  <c r="D98" i="11"/>
  <c r="N97" i="11"/>
  <c r="L97" i="11"/>
  <c r="M97" i="11" s="1"/>
  <c r="K97" i="11"/>
  <c r="H97" i="11"/>
  <c r="I97" i="11" s="1"/>
  <c r="G97" i="11"/>
  <c r="D97" i="11"/>
  <c r="L96" i="11"/>
  <c r="N96" i="11" s="1"/>
  <c r="K96" i="11"/>
  <c r="H96" i="11"/>
  <c r="G96" i="11"/>
  <c r="D96" i="11"/>
  <c r="L95" i="11"/>
  <c r="K95" i="11"/>
  <c r="I95" i="11"/>
  <c r="H95" i="11"/>
  <c r="G95" i="11"/>
  <c r="D95" i="11"/>
  <c r="M94" i="11"/>
  <c r="L94" i="11"/>
  <c r="N94" i="11" s="1"/>
  <c r="K94" i="11"/>
  <c r="O94" i="11" s="1"/>
  <c r="H94" i="11"/>
  <c r="I94" i="11" s="1"/>
  <c r="G94" i="11"/>
  <c r="D94" i="11"/>
  <c r="M93" i="11"/>
  <c r="L93" i="11"/>
  <c r="N93" i="11" s="1"/>
  <c r="K93" i="11"/>
  <c r="O93" i="11" s="1"/>
  <c r="H93" i="11"/>
  <c r="I93" i="11" s="1"/>
  <c r="G93" i="11"/>
  <c r="D93" i="11"/>
  <c r="N92" i="11"/>
  <c r="M92" i="11"/>
  <c r="L92" i="11"/>
  <c r="K92" i="11"/>
  <c r="H92" i="11"/>
  <c r="I92" i="11" s="1"/>
  <c r="G92" i="11"/>
  <c r="D92" i="11"/>
  <c r="L91" i="11"/>
  <c r="N91" i="11" s="1"/>
  <c r="P91" i="11" s="1"/>
  <c r="Q91" i="11" s="1"/>
  <c r="K91" i="11"/>
  <c r="H91" i="11"/>
  <c r="I91" i="11" s="1"/>
  <c r="G91" i="11"/>
  <c r="D91" i="11"/>
  <c r="L90" i="11"/>
  <c r="N90" i="11" s="1"/>
  <c r="K90" i="11"/>
  <c r="H90" i="11"/>
  <c r="I90" i="11" s="1"/>
  <c r="G90" i="11"/>
  <c r="D90" i="11"/>
  <c r="N89" i="11"/>
  <c r="L89" i="11"/>
  <c r="M89" i="11" s="1"/>
  <c r="K89" i="11"/>
  <c r="H89" i="11"/>
  <c r="I89" i="11" s="1"/>
  <c r="G89" i="11"/>
  <c r="D89" i="11"/>
  <c r="L88" i="11"/>
  <c r="N88" i="11" s="1"/>
  <c r="K88" i="11"/>
  <c r="H88" i="11"/>
  <c r="G88" i="11"/>
  <c r="D88" i="11"/>
  <c r="L87" i="11"/>
  <c r="K87" i="11"/>
  <c r="H87" i="11"/>
  <c r="I87" i="11" s="1"/>
  <c r="G87" i="11"/>
  <c r="D87" i="11"/>
  <c r="L86" i="11"/>
  <c r="N86" i="11" s="1"/>
  <c r="P86" i="11" s="1"/>
  <c r="Q86" i="11" s="1"/>
  <c r="K86" i="11"/>
  <c r="H86" i="11"/>
  <c r="I86" i="11" s="1"/>
  <c r="G86" i="11"/>
  <c r="D86" i="11"/>
  <c r="M85" i="11"/>
  <c r="L85" i="11"/>
  <c r="N85" i="11" s="1"/>
  <c r="K85" i="11"/>
  <c r="O85" i="11" s="1"/>
  <c r="H85" i="11"/>
  <c r="I85" i="11" s="1"/>
  <c r="G85" i="11"/>
  <c r="D85" i="11"/>
  <c r="N84" i="11"/>
  <c r="M84" i="11"/>
  <c r="L84" i="11"/>
  <c r="K84" i="11"/>
  <c r="O84" i="11" s="1"/>
  <c r="H84" i="11"/>
  <c r="I84" i="11" s="1"/>
  <c r="G84" i="11"/>
  <c r="D84" i="11"/>
  <c r="L83" i="11"/>
  <c r="N83" i="11" s="1"/>
  <c r="K83" i="11"/>
  <c r="H83" i="11"/>
  <c r="I83" i="11" s="1"/>
  <c r="G83" i="11"/>
  <c r="D83" i="11"/>
  <c r="L82" i="11"/>
  <c r="N82" i="11" s="1"/>
  <c r="K82" i="11"/>
  <c r="H82" i="11"/>
  <c r="G82" i="11"/>
  <c r="D82" i="11"/>
  <c r="N81" i="11"/>
  <c r="L81" i="11"/>
  <c r="M81" i="11" s="1"/>
  <c r="K81" i="11"/>
  <c r="H81" i="11"/>
  <c r="I81" i="11" s="1"/>
  <c r="G81" i="11"/>
  <c r="D81" i="11"/>
  <c r="L80" i="11"/>
  <c r="N80" i="11" s="1"/>
  <c r="K80" i="11"/>
  <c r="H80" i="11"/>
  <c r="G80" i="11"/>
  <c r="D80" i="11"/>
  <c r="L79" i="11"/>
  <c r="K79" i="11"/>
  <c r="H79" i="11"/>
  <c r="I79" i="11" s="1"/>
  <c r="G79" i="11"/>
  <c r="D79" i="11"/>
  <c r="L78" i="11"/>
  <c r="N78" i="11" s="1"/>
  <c r="P78" i="11" s="1"/>
  <c r="Q78" i="11" s="1"/>
  <c r="K78" i="11"/>
  <c r="H78" i="11"/>
  <c r="I78" i="11" s="1"/>
  <c r="G78" i="11"/>
  <c r="D78" i="11"/>
  <c r="L77" i="11"/>
  <c r="N77" i="11" s="1"/>
  <c r="K77" i="11"/>
  <c r="H77" i="11"/>
  <c r="G77" i="11"/>
  <c r="D77" i="11"/>
  <c r="N76" i="11"/>
  <c r="M76" i="11"/>
  <c r="L76" i="11"/>
  <c r="K76" i="11"/>
  <c r="O76" i="11" s="1"/>
  <c r="H76" i="11"/>
  <c r="I76" i="11" s="1"/>
  <c r="G76" i="11"/>
  <c r="D76" i="11"/>
  <c r="L75" i="11"/>
  <c r="N75" i="11" s="1"/>
  <c r="K75" i="11"/>
  <c r="H75" i="11"/>
  <c r="I75" i="11" s="1"/>
  <c r="G75" i="11"/>
  <c r="D75" i="11"/>
  <c r="L74" i="11"/>
  <c r="N74" i="11" s="1"/>
  <c r="K74" i="11"/>
  <c r="H74" i="11"/>
  <c r="I74" i="11" s="1"/>
  <c r="G74" i="11"/>
  <c r="D74" i="11"/>
  <c r="N73" i="11"/>
  <c r="L73" i="11"/>
  <c r="M73" i="11" s="1"/>
  <c r="K73" i="11"/>
  <c r="H73" i="11"/>
  <c r="I73" i="11" s="1"/>
  <c r="G73" i="11"/>
  <c r="D73" i="11"/>
  <c r="L72" i="11"/>
  <c r="N72" i="11" s="1"/>
  <c r="K72" i="11"/>
  <c r="H72" i="11"/>
  <c r="G72" i="11"/>
  <c r="D72" i="11"/>
  <c r="L71" i="11"/>
  <c r="K71" i="11"/>
  <c r="H71" i="11"/>
  <c r="I71" i="11" s="1"/>
  <c r="G71" i="11"/>
  <c r="D71" i="11"/>
  <c r="L70" i="11"/>
  <c r="N70" i="11" s="1"/>
  <c r="K70" i="11"/>
  <c r="H70" i="11"/>
  <c r="I70" i="11" s="1"/>
  <c r="G70" i="11"/>
  <c r="D70" i="11"/>
  <c r="L69" i="11"/>
  <c r="N69" i="11" s="1"/>
  <c r="K69" i="11"/>
  <c r="H69" i="11"/>
  <c r="G69" i="11"/>
  <c r="D69" i="11"/>
  <c r="N68" i="11"/>
  <c r="M68" i="11"/>
  <c r="L68" i="11"/>
  <c r="K68" i="11"/>
  <c r="H68" i="11"/>
  <c r="I68" i="11" s="1"/>
  <c r="G68" i="11"/>
  <c r="D68" i="11"/>
  <c r="L67" i="11"/>
  <c r="N67" i="11" s="1"/>
  <c r="K67" i="11"/>
  <c r="H67" i="11"/>
  <c r="I67" i="11" s="1"/>
  <c r="G67" i="11"/>
  <c r="D67" i="11"/>
  <c r="L66" i="11"/>
  <c r="K66" i="11"/>
  <c r="I66" i="11"/>
  <c r="H66" i="11"/>
  <c r="G66" i="11"/>
  <c r="D66" i="11"/>
  <c r="N65" i="11"/>
  <c r="M65" i="11"/>
  <c r="L65" i="11"/>
  <c r="K65" i="11"/>
  <c r="O65" i="11" s="1"/>
  <c r="H65" i="11"/>
  <c r="I65" i="11" s="1"/>
  <c r="G65" i="11"/>
  <c r="D65" i="11"/>
  <c r="L64" i="11"/>
  <c r="N64" i="11" s="1"/>
  <c r="K64" i="11"/>
  <c r="H64" i="11"/>
  <c r="G64" i="11"/>
  <c r="D64" i="11"/>
  <c r="A61" i="11"/>
  <c r="A60" i="11"/>
  <c r="N59" i="11"/>
  <c r="L59" i="11"/>
  <c r="M59" i="11" s="1"/>
  <c r="K59" i="11"/>
  <c r="H59" i="11"/>
  <c r="I59" i="11" s="1"/>
  <c r="G59" i="11"/>
  <c r="D59" i="11"/>
  <c r="L58" i="11"/>
  <c r="N58" i="11" s="1"/>
  <c r="K58" i="11"/>
  <c r="H58" i="11"/>
  <c r="P58" i="11" s="1"/>
  <c r="Q58" i="11" s="1"/>
  <c r="G58" i="11"/>
  <c r="D58" i="11"/>
  <c r="M57" i="11"/>
  <c r="L57" i="11"/>
  <c r="N57" i="11" s="1"/>
  <c r="K57" i="11"/>
  <c r="H57" i="11"/>
  <c r="I57" i="11" s="1"/>
  <c r="G57" i="11"/>
  <c r="D57" i="11"/>
  <c r="L56" i="11"/>
  <c r="N56" i="11" s="1"/>
  <c r="K56" i="11"/>
  <c r="H56" i="11"/>
  <c r="I56" i="11" s="1"/>
  <c r="G56" i="11"/>
  <c r="D56" i="11"/>
  <c r="L55" i="11"/>
  <c r="N55" i="11" s="1"/>
  <c r="K55" i="11"/>
  <c r="H55" i="11"/>
  <c r="I55" i="11" s="1"/>
  <c r="G55" i="11"/>
  <c r="D55" i="11"/>
  <c r="N54" i="11"/>
  <c r="M54" i="11"/>
  <c r="L54" i="11"/>
  <c r="K54" i="11"/>
  <c r="H54" i="11"/>
  <c r="I54" i="11" s="1"/>
  <c r="G54" i="11"/>
  <c r="D54" i="11"/>
  <c r="L53" i="11"/>
  <c r="N53" i="11" s="1"/>
  <c r="K53" i="11"/>
  <c r="H53" i="11"/>
  <c r="I53" i="11" s="1"/>
  <c r="G53" i="11"/>
  <c r="D53" i="11"/>
  <c r="L52" i="11"/>
  <c r="K52" i="11"/>
  <c r="H52" i="11"/>
  <c r="I52" i="11" s="1"/>
  <c r="G52" i="11"/>
  <c r="D52" i="11"/>
  <c r="N51" i="11"/>
  <c r="L51" i="11"/>
  <c r="M51" i="11" s="1"/>
  <c r="K51" i="11"/>
  <c r="H51" i="11"/>
  <c r="I51" i="11" s="1"/>
  <c r="G51" i="11"/>
  <c r="D51" i="11"/>
  <c r="L50" i="11"/>
  <c r="N50" i="11" s="1"/>
  <c r="K50" i="11"/>
  <c r="H50" i="11"/>
  <c r="P50" i="11" s="1"/>
  <c r="Q50" i="11" s="1"/>
  <c r="G50" i="11"/>
  <c r="D50" i="11"/>
  <c r="L49" i="11"/>
  <c r="N49" i="11" s="1"/>
  <c r="K49" i="11"/>
  <c r="H49" i="11"/>
  <c r="I49" i="11" s="1"/>
  <c r="G49" i="11"/>
  <c r="D49" i="11"/>
  <c r="L48" i="11"/>
  <c r="N48" i="11" s="1"/>
  <c r="P48" i="11" s="1"/>
  <c r="Q48" i="11" s="1"/>
  <c r="K48" i="11"/>
  <c r="H48" i="11"/>
  <c r="I48" i="11" s="1"/>
  <c r="G48" i="11"/>
  <c r="D48" i="11"/>
  <c r="N47" i="11"/>
  <c r="M47" i="11"/>
  <c r="L47" i="11"/>
  <c r="K47" i="11"/>
  <c r="O47" i="11" s="1"/>
  <c r="H47" i="11"/>
  <c r="P47" i="11" s="1"/>
  <c r="Q47" i="11" s="1"/>
  <c r="G47" i="11"/>
  <c r="D47" i="11"/>
  <c r="N46" i="11"/>
  <c r="P46" i="11" s="1"/>
  <c r="Q46" i="11" s="1"/>
  <c r="M46" i="11"/>
  <c r="L46" i="11"/>
  <c r="K46" i="11"/>
  <c r="O46" i="11" s="1"/>
  <c r="H46" i="11"/>
  <c r="I46" i="11" s="1"/>
  <c r="G46" i="11"/>
  <c r="D46" i="11"/>
  <c r="L45" i="11"/>
  <c r="N45" i="11" s="1"/>
  <c r="K45" i="11"/>
  <c r="H45" i="11"/>
  <c r="I45" i="11" s="1"/>
  <c r="G45" i="11"/>
  <c r="D45" i="11"/>
  <c r="L44" i="11"/>
  <c r="K44" i="11"/>
  <c r="H44" i="11"/>
  <c r="I44" i="11" s="1"/>
  <c r="G44" i="11"/>
  <c r="D44" i="11"/>
  <c r="N43" i="11"/>
  <c r="L43" i="11"/>
  <c r="M43" i="11" s="1"/>
  <c r="K43" i="11"/>
  <c r="O43" i="11" s="1"/>
  <c r="H43" i="11"/>
  <c r="I43" i="11" s="1"/>
  <c r="G43" i="11"/>
  <c r="D43" i="11"/>
  <c r="L42" i="11"/>
  <c r="N42" i="11" s="1"/>
  <c r="K42" i="11"/>
  <c r="H42" i="11"/>
  <c r="G42" i="11"/>
  <c r="D42" i="11"/>
  <c r="M41" i="11"/>
  <c r="O41" i="11" s="1"/>
  <c r="L41" i="11"/>
  <c r="N41" i="11" s="1"/>
  <c r="K41" i="11"/>
  <c r="I41" i="11"/>
  <c r="H41" i="11"/>
  <c r="G41" i="11"/>
  <c r="D41" i="11"/>
  <c r="M40" i="11"/>
  <c r="L40" i="11"/>
  <c r="N40" i="11" s="1"/>
  <c r="P40" i="11" s="1"/>
  <c r="Q40" i="11" s="1"/>
  <c r="K40" i="11"/>
  <c r="O40" i="11" s="1"/>
  <c r="I40" i="11"/>
  <c r="H40" i="11"/>
  <c r="G40" i="11"/>
  <c r="D40" i="11"/>
  <c r="M39" i="11"/>
  <c r="L39" i="11"/>
  <c r="N39" i="11" s="1"/>
  <c r="K39" i="11"/>
  <c r="O39" i="11" s="1"/>
  <c r="H39" i="11"/>
  <c r="I39" i="11" s="1"/>
  <c r="G39" i="11"/>
  <c r="D39" i="11"/>
  <c r="N38" i="11"/>
  <c r="P38" i="11" s="1"/>
  <c r="Q38" i="11" s="1"/>
  <c r="M38" i="11"/>
  <c r="L38" i="11"/>
  <c r="K38" i="11"/>
  <c r="O38" i="11" s="1"/>
  <c r="H38" i="11"/>
  <c r="I38" i="11" s="1"/>
  <c r="G38" i="11"/>
  <c r="D38" i="11"/>
  <c r="L37" i="11"/>
  <c r="N37" i="11" s="1"/>
  <c r="K37" i="11"/>
  <c r="H37" i="11"/>
  <c r="I37" i="11" s="1"/>
  <c r="G37" i="11"/>
  <c r="D37" i="11"/>
  <c r="L36" i="11"/>
  <c r="K36" i="11"/>
  <c r="H36" i="11"/>
  <c r="I36" i="11" s="1"/>
  <c r="G36" i="11"/>
  <c r="D36" i="11"/>
  <c r="O35" i="11"/>
  <c r="N35" i="11"/>
  <c r="L35" i="11"/>
  <c r="M35" i="11" s="1"/>
  <c r="K35" i="11"/>
  <c r="H35" i="11"/>
  <c r="I35" i="11" s="1"/>
  <c r="G35" i="11"/>
  <c r="D35" i="11"/>
  <c r="L34" i="11"/>
  <c r="N34" i="11" s="1"/>
  <c r="K34" i="11"/>
  <c r="H34" i="11"/>
  <c r="G34" i="11"/>
  <c r="D34" i="11"/>
  <c r="M33" i="11"/>
  <c r="L33" i="11"/>
  <c r="N33" i="11" s="1"/>
  <c r="K33" i="11"/>
  <c r="H33" i="11"/>
  <c r="I33" i="11" s="1"/>
  <c r="G33" i="11"/>
  <c r="D33" i="11"/>
  <c r="M32" i="11"/>
  <c r="L32" i="11"/>
  <c r="N32" i="11" s="1"/>
  <c r="P32" i="11" s="1"/>
  <c r="Q32" i="11" s="1"/>
  <c r="K32" i="11"/>
  <c r="O32" i="11" s="1"/>
  <c r="H32" i="11"/>
  <c r="I32" i="11" s="1"/>
  <c r="G32" i="11"/>
  <c r="D32" i="11"/>
  <c r="M31" i="11"/>
  <c r="L31" i="11"/>
  <c r="N31" i="11" s="1"/>
  <c r="K31" i="11"/>
  <c r="O31" i="11" s="1"/>
  <c r="I31" i="11"/>
  <c r="H31" i="11"/>
  <c r="G31" i="11"/>
  <c r="D31" i="11"/>
  <c r="N30" i="11"/>
  <c r="M30" i="11"/>
  <c r="L30" i="11"/>
  <c r="K30" i="11"/>
  <c r="H30" i="11"/>
  <c r="I30" i="11" s="1"/>
  <c r="G30" i="11"/>
  <c r="D30" i="11"/>
  <c r="N29" i="11"/>
  <c r="L29" i="11"/>
  <c r="M29" i="11" s="1"/>
  <c r="K29" i="11"/>
  <c r="H29" i="11"/>
  <c r="I29" i="11" s="1"/>
  <c r="G29" i="11"/>
  <c r="D29" i="11"/>
  <c r="L28" i="11"/>
  <c r="K28" i="11"/>
  <c r="H28" i="11"/>
  <c r="I28" i="11" s="1"/>
  <c r="G28" i="11"/>
  <c r="D28" i="11"/>
  <c r="N27" i="11"/>
  <c r="L27" i="11"/>
  <c r="M27" i="11" s="1"/>
  <c r="K27" i="11"/>
  <c r="O27" i="11" s="1"/>
  <c r="H27" i="11"/>
  <c r="I27" i="11" s="1"/>
  <c r="G27" i="11"/>
  <c r="D27" i="11"/>
  <c r="L26" i="11"/>
  <c r="N26" i="11" s="1"/>
  <c r="K26" i="11"/>
  <c r="H26" i="11"/>
  <c r="G26" i="11"/>
  <c r="D26" i="11"/>
  <c r="M25" i="11"/>
  <c r="L25" i="11"/>
  <c r="N25" i="11" s="1"/>
  <c r="K25" i="11"/>
  <c r="I25" i="11"/>
  <c r="H25" i="11"/>
  <c r="G25" i="11"/>
  <c r="D25" i="11"/>
  <c r="M24" i="11"/>
  <c r="L24" i="11"/>
  <c r="N24" i="11" s="1"/>
  <c r="K24" i="11"/>
  <c r="O24" i="11" s="1"/>
  <c r="I24" i="11"/>
  <c r="H24" i="11"/>
  <c r="G24" i="11"/>
  <c r="D24" i="11"/>
  <c r="N23" i="11"/>
  <c r="M23" i="11"/>
  <c r="L23" i="11"/>
  <c r="K23" i="11"/>
  <c r="O23" i="11" s="1"/>
  <c r="H23" i="11"/>
  <c r="I23" i="11" s="1"/>
  <c r="G23" i="11"/>
  <c r="D23" i="11"/>
  <c r="N22" i="11"/>
  <c r="P22" i="11" s="1"/>
  <c r="Q22" i="11" s="1"/>
  <c r="M22" i="11"/>
  <c r="L22" i="11"/>
  <c r="K22" i="11"/>
  <c r="H22" i="11"/>
  <c r="I22" i="11" s="1"/>
  <c r="G22" i="11"/>
  <c r="D22" i="11"/>
  <c r="P21" i="11"/>
  <c r="Q21" i="11" s="1"/>
  <c r="N21" i="11"/>
  <c r="L21" i="11"/>
  <c r="M21" i="11" s="1"/>
  <c r="K21" i="11"/>
  <c r="O21" i="11" s="1"/>
  <c r="H21" i="11"/>
  <c r="I21" i="11" s="1"/>
  <c r="G21" i="11"/>
  <c r="D21" i="11"/>
  <c r="L20" i="11"/>
  <c r="K20" i="11"/>
  <c r="H20" i="11"/>
  <c r="I20" i="11" s="1"/>
  <c r="G20" i="11"/>
  <c r="D20" i="11"/>
  <c r="N19" i="11"/>
  <c r="L19" i="11"/>
  <c r="M19" i="11" s="1"/>
  <c r="O19" i="11" s="1"/>
  <c r="K19" i="11"/>
  <c r="H19" i="11"/>
  <c r="I19" i="11" s="1"/>
  <c r="G19" i="11"/>
  <c r="D19" i="11"/>
  <c r="L18" i="11"/>
  <c r="N18" i="11" s="1"/>
  <c r="K18" i="11"/>
  <c r="H18" i="11"/>
  <c r="P18" i="11" s="1"/>
  <c r="Q18" i="11" s="1"/>
  <c r="G18" i="11"/>
  <c r="D18" i="11"/>
  <c r="L17" i="11"/>
  <c r="N17" i="11" s="1"/>
  <c r="K17" i="11"/>
  <c r="I17" i="11"/>
  <c r="H17" i="11"/>
  <c r="P17" i="11" s="1"/>
  <c r="Q17" i="11" s="1"/>
  <c r="G17" i="11"/>
  <c r="D17" i="11"/>
  <c r="P16" i="11"/>
  <c r="Q16" i="11" s="1"/>
  <c r="M16" i="11"/>
  <c r="L16" i="11"/>
  <c r="N16" i="11" s="1"/>
  <c r="K16" i="11"/>
  <c r="O16" i="11" s="1"/>
  <c r="H16" i="11"/>
  <c r="I16" i="11" s="1"/>
  <c r="G16" i="11"/>
  <c r="D16" i="11"/>
  <c r="N15" i="11"/>
  <c r="M15" i="11"/>
  <c r="L15" i="11"/>
  <c r="K15" i="11"/>
  <c r="O15" i="11" s="1"/>
  <c r="I15" i="11"/>
  <c r="H15" i="11"/>
  <c r="G15" i="11"/>
  <c r="D15" i="11"/>
  <c r="N14" i="11"/>
  <c r="M14" i="11"/>
  <c r="L14" i="11"/>
  <c r="K14" i="11"/>
  <c r="O14" i="11" s="1"/>
  <c r="H14" i="11"/>
  <c r="I14" i="11" s="1"/>
  <c r="G14" i="11"/>
  <c r="D14" i="11"/>
  <c r="N13" i="11"/>
  <c r="L13" i="11"/>
  <c r="K13" i="11"/>
  <c r="H13" i="11"/>
  <c r="G13" i="11"/>
  <c r="D13" i="11"/>
  <c r="D8" i="11"/>
  <c r="D7" i="11"/>
  <c r="D4" i="11"/>
  <c r="O30" i="11" l="1"/>
  <c r="P69" i="11"/>
  <c r="Q69" i="11" s="1"/>
  <c r="P64" i="11"/>
  <c r="Q64" i="11" s="1"/>
  <c r="O81" i="11"/>
  <c r="P77" i="11"/>
  <c r="Q77" i="11" s="1"/>
  <c r="O68" i="11"/>
  <c r="P82" i="11"/>
  <c r="Q82" i="11" s="1"/>
  <c r="O89" i="11"/>
  <c r="O97" i="11"/>
  <c r="O105" i="11"/>
  <c r="O73" i="11"/>
  <c r="P83" i="11"/>
  <c r="Q83" i="11" s="1"/>
  <c r="I109" i="11"/>
  <c r="I69" i="11"/>
  <c r="P70" i="11"/>
  <c r="Q70" i="11" s="1"/>
  <c r="I82" i="11"/>
  <c r="P100" i="11"/>
  <c r="Q100" i="11" s="1"/>
  <c r="P99" i="11"/>
  <c r="Q99" i="11" s="1"/>
  <c r="P101" i="11"/>
  <c r="Q101" i="11" s="1"/>
  <c r="P110" i="11"/>
  <c r="Q110" i="11" s="1"/>
  <c r="P114" i="11"/>
  <c r="Q114" i="11" s="1"/>
  <c r="P75" i="11"/>
  <c r="Q75" i="11" s="1"/>
  <c r="P94" i="11"/>
  <c r="Q94" i="11" s="1"/>
  <c r="P93" i="11"/>
  <c r="Q93" i="11" s="1"/>
  <c r="P108" i="11"/>
  <c r="Q108" i="11" s="1"/>
  <c r="P107" i="11"/>
  <c r="Q107" i="11" s="1"/>
  <c r="P67" i="11"/>
  <c r="Q67" i="11" s="1"/>
  <c r="I77" i="11"/>
  <c r="P92" i="11"/>
  <c r="Q92" i="11" s="1"/>
  <c r="P116" i="11"/>
  <c r="Q116" i="11" s="1"/>
  <c r="O25" i="11"/>
  <c r="P15" i="11"/>
  <c r="Q15" i="11" s="1"/>
  <c r="O59" i="11"/>
  <c r="O33" i="11"/>
  <c r="O51" i="11"/>
  <c r="P53" i="11"/>
  <c r="Q53" i="11" s="1"/>
  <c r="P24" i="11"/>
  <c r="Q24" i="11" s="1"/>
  <c r="I47" i="11"/>
  <c r="D117" i="11"/>
  <c r="P56" i="11"/>
  <c r="Q56" i="11" s="1"/>
  <c r="P14" i="11"/>
  <c r="Q14" i="11" s="1"/>
  <c r="P23" i="11"/>
  <c r="Q23" i="11" s="1"/>
  <c r="I50" i="11"/>
  <c r="P31" i="11"/>
  <c r="Q31" i="11" s="1"/>
  <c r="P112" i="11"/>
  <c r="Q112" i="11" s="1"/>
  <c r="I112" i="11"/>
  <c r="G117" i="11"/>
  <c r="O29" i="11"/>
  <c r="M49" i="11"/>
  <c r="O49" i="11" s="1"/>
  <c r="I58" i="11"/>
  <c r="I64" i="11"/>
  <c r="O66" i="11"/>
  <c r="M79" i="11"/>
  <c r="N79" i="11"/>
  <c r="P79" i="11" s="1"/>
  <c r="Q79" i="11" s="1"/>
  <c r="P96" i="11"/>
  <c r="Q96" i="11" s="1"/>
  <c r="I96" i="11"/>
  <c r="I18" i="11"/>
  <c r="P37" i="11"/>
  <c r="Q37" i="11" s="1"/>
  <c r="P45" i="11"/>
  <c r="Q45" i="11" s="1"/>
  <c r="O52" i="11"/>
  <c r="O57" i="11"/>
  <c r="P85" i="11"/>
  <c r="Q85" i="11" s="1"/>
  <c r="N87" i="11"/>
  <c r="P87" i="11" s="1"/>
  <c r="Q87" i="11" s="1"/>
  <c r="M87" i="11"/>
  <c r="O87" i="11" s="1"/>
  <c r="N103" i="11"/>
  <c r="P103" i="11" s="1"/>
  <c r="Q103" i="11" s="1"/>
  <c r="M103" i="11"/>
  <c r="O103" i="11" s="1"/>
  <c r="O116" i="11"/>
  <c r="P29" i="11"/>
  <c r="Q29" i="11" s="1"/>
  <c r="O44" i="11"/>
  <c r="N52" i="11"/>
  <c r="P52" i="11" s="1"/>
  <c r="Q52" i="11" s="1"/>
  <c r="M52" i="11"/>
  <c r="P80" i="11"/>
  <c r="Q80" i="11" s="1"/>
  <c r="I80" i="11"/>
  <c r="H117" i="11"/>
  <c r="I13" i="11"/>
  <c r="N20" i="11"/>
  <c r="M20" i="11"/>
  <c r="O20" i="11" s="1"/>
  <c r="P26" i="11"/>
  <c r="Q26" i="11" s="1"/>
  <c r="N28" i="11"/>
  <c r="M28" i="11"/>
  <c r="O28" i="11" s="1"/>
  <c r="P34" i="11"/>
  <c r="Q34" i="11" s="1"/>
  <c r="N36" i="11"/>
  <c r="M36" i="11"/>
  <c r="O36" i="11" s="1"/>
  <c r="P42" i="11"/>
  <c r="Q42" i="11" s="1"/>
  <c r="N44" i="11"/>
  <c r="P44" i="11" s="1"/>
  <c r="Q44" i="11" s="1"/>
  <c r="M44" i="11"/>
  <c r="P55" i="11"/>
  <c r="Q55" i="11" s="1"/>
  <c r="P72" i="11"/>
  <c r="Q72" i="11" s="1"/>
  <c r="I72" i="11"/>
  <c r="O77" i="11"/>
  <c r="N111" i="11"/>
  <c r="M111" i="11"/>
  <c r="O111" i="11" s="1"/>
  <c r="O79" i="11"/>
  <c r="O74" i="11"/>
  <c r="L117" i="11"/>
  <c r="O22" i="11"/>
  <c r="P25" i="11"/>
  <c r="Q25" i="11" s="1"/>
  <c r="I26" i="11"/>
  <c r="I34" i="11"/>
  <c r="P39" i="11"/>
  <c r="Q39" i="11" s="1"/>
  <c r="P41" i="11"/>
  <c r="Q41" i="11" s="1"/>
  <c r="I42" i="11"/>
  <c r="O72" i="11"/>
  <c r="P88" i="11"/>
  <c r="Q88" i="11" s="1"/>
  <c r="I88" i="11"/>
  <c r="O92" i="11"/>
  <c r="M95" i="11"/>
  <c r="O95" i="11" s="1"/>
  <c r="N95" i="11"/>
  <c r="P95" i="11" s="1"/>
  <c r="Q95" i="11" s="1"/>
  <c r="O98" i="11"/>
  <c r="P104" i="11"/>
  <c r="Q104" i="11" s="1"/>
  <c r="I104" i="11"/>
  <c r="O108" i="11"/>
  <c r="N66" i="11"/>
  <c r="P66" i="11" s="1"/>
  <c r="Q66" i="11" s="1"/>
  <c r="M66" i="11"/>
  <c r="M71" i="11"/>
  <c r="O71" i="11" s="1"/>
  <c r="N71" i="11"/>
  <c r="P71" i="11" s="1"/>
  <c r="Q71" i="11" s="1"/>
  <c r="P13" i="11"/>
  <c r="M17" i="11"/>
  <c r="O17" i="11" s="1"/>
  <c r="O34" i="11"/>
  <c r="O54" i="11"/>
  <c r="P19" i="11"/>
  <c r="Q19" i="11" s="1"/>
  <c r="P27" i="11"/>
  <c r="Q27" i="11" s="1"/>
  <c r="P35" i="11"/>
  <c r="Q35" i="11" s="1"/>
  <c r="P43" i="11"/>
  <c r="Q43" i="11" s="1"/>
  <c r="P51" i="11"/>
  <c r="Q51" i="11" s="1"/>
  <c r="P59" i="11"/>
  <c r="Q59" i="11" s="1"/>
  <c r="P65" i="11"/>
  <c r="Q65" i="11" s="1"/>
  <c r="P73" i="11"/>
  <c r="Q73" i="11" s="1"/>
  <c r="M74" i="11"/>
  <c r="P81" i="11"/>
  <c r="Q81" i="11" s="1"/>
  <c r="M82" i="11"/>
  <c r="O82" i="11" s="1"/>
  <c r="P89" i="11"/>
  <c r="Q89" i="11" s="1"/>
  <c r="M90" i="11"/>
  <c r="O90" i="11" s="1"/>
  <c r="P97" i="11"/>
  <c r="Q97" i="11" s="1"/>
  <c r="M98" i="11"/>
  <c r="P105" i="11"/>
  <c r="Q105" i="11" s="1"/>
  <c r="M106" i="11"/>
  <c r="O106" i="11" s="1"/>
  <c r="P113" i="11"/>
  <c r="Q113" i="11" s="1"/>
  <c r="M114" i="11"/>
  <c r="O114" i="11" s="1"/>
  <c r="P30" i="11"/>
  <c r="Q30" i="11" s="1"/>
  <c r="P54" i="11"/>
  <c r="Q54" i="11" s="1"/>
  <c r="M55" i="11"/>
  <c r="O55" i="11" s="1"/>
  <c r="P68" i="11"/>
  <c r="Q68" i="11" s="1"/>
  <c r="M69" i="11"/>
  <c r="O69" i="11" s="1"/>
  <c r="P76" i="11"/>
  <c r="Q76" i="11" s="1"/>
  <c r="M77" i="11"/>
  <c r="P84" i="11"/>
  <c r="Q84" i="11" s="1"/>
  <c r="M18" i="11"/>
  <c r="O18" i="11" s="1"/>
  <c r="M26" i="11"/>
  <c r="O26" i="11" s="1"/>
  <c r="P33" i="11"/>
  <c r="Q33" i="11" s="1"/>
  <c r="M34" i="11"/>
  <c r="M42" i="11"/>
  <c r="O42" i="11" s="1"/>
  <c r="P49" i="11"/>
  <c r="Q49" i="11" s="1"/>
  <c r="M50" i="11"/>
  <c r="O50" i="11" s="1"/>
  <c r="P57" i="11"/>
  <c r="Q57" i="11" s="1"/>
  <c r="M58" i="11"/>
  <c r="O58" i="11" s="1"/>
  <c r="M64" i="11"/>
  <c r="O64" i="11" s="1"/>
  <c r="M72" i="11"/>
  <c r="M80" i="11"/>
  <c r="O80" i="11" s="1"/>
  <c r="M88" i="11"/>
  <c r="O88" i="11" s="1"/>
  <c r="M96" i="11"/>
  <c r="O96" i="11" s="1"/>
  <c r="M104" i="11"/>
  <c r="O104" i="11" s="1"/>
  <c r="P111" i="11"/>
  <c r="Q111" i="11" s="1"/>
  <c r="M112" i="11"/>
  <c r="O112" i="11" s="1"/>
  <c r="M13" i="11"/>
  <c r="P28" i="11"/>
  <c r="Q28" i="11" s="1"/>
  <c r="P36" i="11"/>
  <c r="Q36" i="11" s="1"/>
  <c r="M37" i="11"/>
  <c r="O37" i="11" s="1"/>
  <c r="M45" i="11"/>
  <c r="O45" i="11" s="1"/>
  <c r="M53" i="11"/>
  <c r="O53" i="11" s="1"/>
  <c r="M67" i="11"/>
  <c r="O67" i="11" s="1"/>
  <c r="P74" i="11"/>
  <c r="Q74" i="11" s="1"/>
  <c r="M75" i="11"/>
  <c r="O75" i="11" s="1"/>
  <c r="M83" i="11"/>
  <c r="O83" i="11" s="1"/>
  <c r="P90" i="11"/>
  <c r="Q90" i="11" s="1"/>
  <c r="M91" i="11"/>
  <c r="O91" i="11" s="1"/>
  <c r="P98" i="11"/>
  <c r="Q98" i="11" s="1"/>
  <c r="P106" i="11"/>
  <c r="Q106" i="11" s="1"/>
  <c r="M107" i="11"/>
  <c r="O107" i="11" s="1"/>
  <c r="M115" i="11"/>
  <c r="O115" i="11" s="1"/>
  <c r="K117" i="11"/>
  <c r="M48" i="11"/>
  <c r="O48" i="11" s="1"/>
  <c r="M56" i="11"/>
  <c r="O56" i="11" s="1"/>
  <c r="M70" i="11"/>
  <c r="O70" i="11" s="1"/>
  <c r="M78" i="11"/>
  <c r="O78" i="11" s="1"/>
  <c r="M86" i="11"/>
  <c r="O86" i="11" s="1"/>
  <c r="M110" i="11"/>
  <c r="O110" i="11" s="1"/>
  <c r="B127" i="9"/>
  <c r="B126" i="9"/>
  <c r="A119" i="9"/>
  <c r="A118" i="9"/>
  <c r="F117" i="9"/>
  <c r="E117" i="9"/>
  <c r="M116" i="9"/>
  <c r="L116" i="9"/>
  <c r="K116" i="9"/>
  <c r="G116" i="9"/>
  <c r="L115" i="9"/>
  <c r="M115" i="9" s="1"/>
  <c r="G115" i="9"/>
  <c r="H115" i="9"/>
  <c r="L114" i="9"/>
  <c r="M114" i="9" s="1"/>
  <c r="K114" i="9"/>
  <c r="G114" i="9"/>
  <c r="D114" i="9"/>
  <c r="H114" i="9"/>
  <c r="L113" i="9"/>
  <c r="M113" i="9" s="1"/>
  <c r="K113" i="9"/>
  <c r="G113" i="9"/>
  <c r="H113" i="9"/>
  <c r="L112" i="9"/>
  <c r="N112" i="9" s="1"/>
  <c r="K112" i="9"/>
  <c r="I112" i="9"/>
  <c r="H112" i="9"/>
  <c r="G112" i="9"/>
  <c r="D112" i="9"/>
  <c r="N111" i="9"/>
  <c r="M111" i="9"/>
  <c r="L111" i="9"/>
  <c r="K111" i="9"/>
  <c r="O111" i="9" s="1"/>
  <c r="G111" i="9"/>
  <c r="D111" i="9"/>
  <c r="H111" i="9"/>
  <c r="L110" i="9"/>
  <c r="M110" i="9" s="1"/>
  <c r="K110" i="9"/>
  <c r="N110" i="9"/>
  <c r="H110" i="9"/>
  <c r="I110" i="9" s="1"/>
  <c r="G110" i="9"/>
  <c r="D110" i="9"/>
  <c r="M109" i="9"/>
  <c r="L109" i="9"/>
  <c r="K109" i="9"/>
  <c r="O109" i="9" s="1"/>
  <c r="N109" i="9"/>
  <c r="P109" i="9" s="1"/>
  <c r="Q109" i="9" s="1"/>
  <c r="H109" i="9"/>
  <c r="I109" i="9" s="1"/>
  <c r="G109" i="9"/>
  <c r="D109" i="9"/>
  <c r="M108" i="9"/>
  <c r="L108" i="9"/>
  <c r="K108" i="9"/>
  <c r="G108" i="9"/>
  <c r="M107" i="9"/>
  <c r="L107" i="9"/>
  <c r="G107" i="9"/>
  <c r="H107" i="9"/>
  <c r="N106" i="9"/>
  <c r="L106" i="9"/>
  <c r="M106" i="9" s="1"/>
  <c r="K106" i="9"/>
  <c r="O106" i="9" s="1"/>
  <c r="G106" i="9"/>
  <c r="D106" i="9"/>
  <c r="H106" i="9"/>
  <c r="L105" i="9"/>
  <c r="K105" i="9"/>
  <c r="H105" i="9"/>
  <c r="I105" i="9" s="1"/>
  <c r="G105" i="9"/>
  <c r="D105" i="9"/>
  <c r="L104" i="9"/>
  <c r="N104" i="9" s="1"/>
  <c r="K104" i="9"/>
  <c r="H104" i="9"/>
  <c r="I104" i="9" s="1"/>
  <c r="G104" i="9"/>
  <c r="D104" i="9"/>
  <c r="N103" i="9"/>
  <c r="M103" i="9"/>
  <c r="L103" i="9"/>
  <c r="K103" i="9"/>
  <c r="O103" i="9" s="1"/>
  <c r="G103" i="9"/>
  <c r="D103" i="9"/>
  <c r="H103" i="9"/>
  <c r="M102" i="9"/>
  <c r="L102" i="9"/>
  <c r="K102" i="9"/>
  <c r="O102" i="9" s="1"/>
  <c r="N102" i="9"/>
  <c r="G102" i="9"/>
  <c r="D102" i="9"/>
  <c r="H102" i="9"/>
  <c r="M101" i="9"/>
  <c r="L101" i="9"/>
  <c r="K101" i="9"/>
  <c r="O101" i="9" s="1"/>
  <c r="N101" i="9"/>
  <c r="P101" i="9" s="1"/>
  <c r="Q101" i="9" s="1"/>
  <c r="H101" i="9"/>
  <c r="I101" i="9" s="1"/>
  <c r="G101" i="9"/>
  <c r="D101" i="9"/>
  <c r="M100" i="9"/>
  <c r="L100" i="9"/>
  <c r="K100" i="9"/>
  <c r="G100" i="9"/>
  <c r="M99" i="9"/>
  <c r="L99" i="9"/>
  <c r="G99" i="9"/>
  <c r="H99" i="9"/>
  <c r="N98" i="9"/>
  <c r="L98" i="9"/>
  <c r="M98" i="9" s="1"/>
  <c r="K98" i="9"/>
  <c r="O98" i="9" s="1"/>
  <c r="G98" i="9"/>
  <c r="D98" i="9"/>
  <c r="H98" i="9"/>
  <c r="L97" i="9"/>
  <c r="K97" i="9"/>
  <c r="H97" i="9"/>
  <c r="I97" i="9" s="1"/>
  <c r="G97" i="9"/>
  <c r="D97" i="9"/>
  <c r="L96" i="9"/>
  <c r="N96" i="9" s="1"/>
  <c r="K96" i="9"/>
  <c r="H96" i="9"/>
  <c r="G96" i="9"/>
  <c r="D96" i="9"/>
  <c r="N95" i="9"/>
  <c r="M95" i="9"/>
  <c r="L95" i="9"/>
  <c r="K95" i="9"/>
  <c r="O95" i="9" s="1"/>
  <c r="G95" i="9"/>
  <c r="D95" i="9"/>
  <c r="H95" i="9"/>
  <c r="M94" i="9"/>
  <c r="L94" i="9"/>
  <c r="K94" i="9"/>
  <c r="O94" i="9" s="1"/>
  <c r="N94" i="9"/>
  <c r="G94" i="9"/>
  <c r="D94" i="9"/>
  <c r="H94" i="9"/>
  <c r="M93" i="9"/>
  <c r="L93" i="9"/>
  <c r="K93" i="9"/>
  <c r="O93" i="9" s="1"/>
  <c r="N93" i="9"/>
  <c r="H93" i="9"/>
  <c r="I93" i="9" s="1"/>
  <c r="G93" i="9"/>
  <c r="D93" i="9"/>
  <c r="M92" i="9"/>
  <c r="L92" i="9"/>
  <c r="K92" i="9"/>
  <c r="G92" i="9"/>
  <c r="M91" i="9"/>
  <c r="L91" i="9"/>
  <c r="G91" i="9"/>
  <c r="H91" i="9"/>
  <c r="N90" i="9"/>
  <c r="L90" i="9"/>
  <c r="M90" i="9" s="1"/>
  <c r="K90" i="9"/>
  <c r="O90" i="9" s="1"/>
  <c r="G90" i="9"/>
  <c r="D90" i="9"/>
  <c r="H90" i="9"/>
  <c r="L89" i="9"/>
  <c r="K89" i="9"/>
  <c r="H89" i="9"/>
  <c r="I89" i="9" s="1"/>
  <c r="G89" i="9"/>
  <c r="D89" i="9"/>
  <c r="L88" i="9"/>
  <c r="N88" i="9" s="1"/>
  <c r="K88" i="9"/>
  <c r="H88" i="9"/>
  <c r="P88" i="9" s="1"/>
  <c r="Q88" i="9" s="1"/>
  <c r="G88" i="9"/>
  <c r="D88" i="9"/>
  <c r="N87" i="9"/>
  <c r="M87" i="9"/>
  <c r="L87" i="9"/>
  <c r="K87" i="9"/>
  <c r="O87" i="9" s="1"/>
  <c r="G87" i="9"/>
  <c r="D87" i="9"/>
  <c r="H87" i="9"/>
  <c r="M86" i="9"/>
  <c r="L86" i="9"/>
  <c r="K86" i="9"/>
  <c r="O86" i="9" s="1"/>
  <c r="N86" i="9"/>
  <c r="G86" i="9"/>
  <c r="D86" i="9"/>
  <c r="H86" i="9"/>
  <c r="O85" i="9"/>
  <c r="M85" i="9"/>
  <c r="L85" i="9"/>
  <c r="K85" i="9"/>
  <c r="N85" i="9"/>
  <c r="H85" i="9"/>
  <c r="I85" i="9" s="1"/>
  <c r="G85" i="9"/>
  <c r="D85" i="9"/>
  <c r="M84" i="9"/>
  <c r="L84" i="9"/>
  <c r="K84" i="9"/>
  <c r="O84" i="9" s="1"/>
  <c r="G84" i="9"/>
  <c r="M83" i="9"/>
  <c r="L83" i="9"/>
  <c r="G83" i="9"/>
  <c r="H83" i="9"/>
  <c r="N82" i="9"/>
  <c r="L82" i="9"/>
  <c r="M82" i="9" s="1"/>
  <c r="K82" i="9"/>
  <c r="O82" i="9" s="1"/>
  <c r="G82" i="9"/>
  <c r="D82" i="9"/>
  <c r="H82" i="9"/>
  <c r="L81" i="9"/>
  <c r="K81" i="9"/>
  <c r="G81" i="9"/>
  <c r="D81" i="9"/>
  <c r="H81" i="9"/>
  <c r="L80" i="9"/>
  <c r="M80" i="9" s="1"/>
  <c r="K80" i="9"/>
  <c r="O80" i="9" s="1"/>
  <c r="N80" i="9"/>
  <c r="H80" i="9"/>
  <c r="I80" i="9" s="1"/>
  <c r="G80" i="9"/>
  <c r="D80" i="9"/>
  <c r="N79" i="9"/>
  <c r="M79" i="9"/>
  <c r="L79" i="9"/>
  <c r="K79" i="9"/>
  <c r="O79" i="9" s="1"/>
  <c r="G79" i="9"/>
  <c r="D79" i="9"/>
  <c r="H79" i="9"/>
  <c r="M78" i="9"/>
  <c r="L78" i="9"/>
  <c r="K78" i="9"/>
  <c r="O78" i="9" s="1"/>
  <c r="N78" i="9"/>
  <c r="G78" i="9"/>
  <c r="D78" i="9"/>
  <c r="H78" i="9"/>
  <c r="L77" i="9"/>
  <c r="M77" i="9" s="1"/>
  <c r="N77" i="9"/>
  <c r="H77" i="9"/>
  <c r="I77" i="9" s="1"/>
  <c r="G77" i="9"/>
  <c r="D77" i="9"/>
  <c r="M76" i="9"/>
  <c r="L76" i="9"/>
  <c r="K76" i="9"/>
  <c r="O76" i="9" s="1"/>
  <c r="G76" i="9"/>
  <c r="M75" i="9"/>
  <c r="L75" i="9"/>
  <c r="G75" i="9"/>
  <c r="H75" i="9"/>
  <c r="N74" i="9"/>
  <c r="L74" i="9"/>
  <c r="M74" i="9" s="1"/>
  <c r="K74" i="9"/>
  <c r="O74" i="9" s="1"/>
  <c r="G74" i="9"/>
  <c r="D74" i="9"/>
  <c r="H74" i="9"/>
  <c r="L73" i="9"/>
  <c r="K73" i="9"/>
  <c r="H73" i="9"/>
  <c r="I73" i="9" s="1"/>
  <c r="G73" i="9"/>
  <c r="D73" i="9"/>
  <c r="L72" i="9"/>
  <c r="M72" i="9" s="1"/>
  <c r="K72" i="9"/>
  <c r="O72" i="9" s="1"/>
  <c r="N72" i="9"/>
  <c r="I72" i="9"/>
  <c r="H72" i="9"/>
  <c r="G72" i="9"/>
  <c r="D72" i="9"/>
  <c r="N71" i="9"/>
  <c r="M71" i="9"/>
  <c r="L71" i="9"/>
  <c r="K71" i="9"/>
  <c r="O71" i="9" s="1"/>
  <c r="G71" i="9"/>
  <c r="D71" i="9"/>
  <c r="H71" i="9"/>
  <c r="M70" i="9"/>
  <c r="L70" i="9"/>
  <c r="K70" i="9"/>
  <c r="O70" i="9" s="1"/>
  <c r="N70" i="9"/>
  <c r="G70" i="9"/>
  <c r="D70" i="9"/>
  <c r="H70" i="9"/>
  <c r="L69" i="9"/>
  <c r="M69" i="9" s="1"/>
  <c r="O69" i="9" s="1"/>
  <c r="K69" i="9"/>
  <c r="N69" i="9"/>
  <c r="H69" i="9"/>
  <c r="I69" i="9" s="1"/>
  <c r="G69" i="9"/>
  <c r="D69" i="9"/>
  <c r="M68" i="9"/>
  <c r="L68" i="9"/>
  <c r="K68" i="9"/>
  <c r="N68" i="9"/>
  <c r="G68" i="9"/>
  <c r="M67" i="9"/>
  <c r="L67" i="9"/>
  <c r="G67" i="9"/>
  <c r="H67" i="9"/>
  <c r="N66" i="9"/>
  <c r="M66" i="9"/>
  <c r="L66" i="9"/>
  <c r="K66" i="9"/>
  <c r="O66" i="9" s="1"/>
  <c r="G66" i="9"/>
  <c r="D66" i="9"/>
  <c r="H66" i="9"/>
  <c r="L65" i="9"/>
  <c r="K65" i="9"/>
  <c r="G65" i="9"/>
  <c r="D65" i="9"/>
  <c r="H65" i="9"/>
  <c r="L64" i="9"/>
  <c r="M64" i="9" s="1"/>
  <c r="K64" i="9"/>
  <c r="N64" i="9"/>
  <c r="H64" i="9"/>
  <c r="I64" i="9" s="1"/>
  <c r="G64" i="9"/>
  <c r="D64" i="9"/>
  <c r="A61" i="9"/>
  <c r="A60" i="9"/>
  <c r="L59" i="9"/>
  <c r="M59" i="9" s="1"/>
  <c r="N59" i="9"/>
  <c r="H59" i="9"/>
  <c r="I59" i="9" s="1"/>
  <c r="G59" i="9"/>
  <c r="D59" i="9"/>
  <c r="M58" i="9"/>
  <c r="L58" i="9"/>
  <c r="K58" i="9"/>
  <c r="G58" i="9"/>
  <c r="L57" i="9"/>
  <c r="M57" i="9" s="1"/>
  <c r="G57" i="9"/>
  <c r="H57" i="9"/>
  <c r="M56" i="9"/>
  <c r="L56" i="9"/>
  <c r="N56" i="9"/>
  <c r="G56" i="9"/>
  <c r="D56" i="9"/>
  <c r="H56" i="9"/>
  <c r="L55" i="9"/>
  <c r="K55" i="9"/>
  <c r="G55" i="9"/>
  <c r="D55" i="9"/>
  <c r="H55" i="9"/>
  <c r="L54" i="9"/>
  <c r="M54" i="9" s="1"/>
  <c r="K54" i="9"/>
  <c r="O54" i="9" s="1"/>
  <c r="N54" i="9"/>
  <c r="H54" i="9"/>
  <c r="G54" i="9"/>
  <c r="D54" i="9"/>
  <c r="N53" i="9"/>
  <c r="M53" i="9"/>
  <c r="L53" i="9"/>
  <c r="K53" i="9"/>
  <c r="O53" i="9" s="1"/>
  <c r="I53" i="9"/>
  <c r="H53" i="9"/>
  <c r="G53" i="9"/>
  <c r="D53" i="9"/>
  <c r="N52" i="9"/>
  <c r="M52" i="9"/>
  <c r="L52" i="9"/>
  <c r="K52" i="9"/>
  <c r="O52" i="9" s="1"/>
  <c r="G52" i="9"/>
  <c r="D52" i="9"/>
  <c r="H52" i="9"/>
  <c r="M51" i="9"/>
  <c r="L51" i="9"/>
  <c r="K51" i="9"/>
  <c r="O51" i="9" s="1"/>
  <c r="N51" i="9"/>
  <c r="H51" i="9"/>
  <c r="I51" i="9" s="1"/>
  <c r="G51" i="9"/>
  <c r="D51" i="9"/>
  <c r="M50" i="9"/>
  <c r="L50" i="9"/>
  <c r="K50" i="9"/>
  <c r="O50" i="9" s="1"/>
  <c r="G50" i="9"/>
  <c r="M49" i="9"/>
  <c r="L49" i="9"/>
  <c r="G49" i="9"/>
  <c r="H49" i="9"/>
  <c r="L48" i="9"/>
  <c r="M48" i="9" s="1"/>
  <c r="N48" i="9"/>
  <c r="G48" i="9"/>
  <c r="D48" i="9"/>
  <c r="H48" i="9"/>
  <c r="L47" i="9"/>
  <c r="K47" i="9"/>
  <c r="G47" i="9"/>
  <c r="D47" i="9"/>
  <c r="H47" i="9"/>
  <c r="L46" i="9"/>
  <c r="M46" i="9" s="1"/>
  <c r="K46" i="9"/>
  <c r="H46" i="9"/>
  <c r="I46" i="9" s="1"/>
  <c r="G46" i="9"/>
  <c r="D46" i="9"/>
  <c r="N45" i="9"/>
  <c r="M45" i="9"/>
  <c r="L45" i="9"/>
  <c r="K45" i="9"/>
  <c r="O45" i="9" s="1"/>
  <c r="G45" i="9"/>
  <c r="D45" i="9"/>
  <c r="H45" i="9"/>
  <c r="N44" i="9"/>
  <c r="M44" i="9"/>
  <c r="L44" i="9"/>
  <c r="K44" i="9"/>
  <c r="O44" i="9" s="1"/>
  <c r="G44" i="9"/>
  <c r="D44" i="9"/>
  <c r="H44" i="9"/>
  <c r="L43" i="9"/>
  <c r="M43" i="9" s="1"/>
  <c r="K43" i="9"/>
  <c r="O43" i="9" s="1"/>
  <c r="N43" i="9"/>
  <c r="H43" i="9"/>
  <c r="I43" i="9" s="1"/>
  <c r="G43" i="9"/>
  <c r="D43" i="9"/>
  <c r="M42" i="9"/>
  <c r="O42" i="9" s="1"/>
  <c r="L42" i="9"/>
  <c r="K42" i="9"/>
  <c r="G42" i="9"/>
  <c r="D42" i="9"/>
  <c r="L41" i="9"/>
  <c r="M41" i="9" s="1"/>
  <c r="G41" i="9"/>
  <c r="N40" i="9"/>
  <c r="M40" i="9"/>
  <c r="L40" i="9"/>
  <c r="K40" i="9"/>
  <c r="O40" i="9" s="1"/>
  <c r="H40" i="9"/>
  <c r="G40" i="9"/>
  <c r="D40" i="9"/>
  <c r="N39" i="9"/>
  <c r="M39" i="9"/>
  <c r="L39" i="9"/>
  <c r="K39" i="9"/>
  <c r="O39" i="9" s="1"/>
  <c r="G39" i="9"/>
  <c r="D39" i="9"/>
  <c r="H39" i="9"/>
  <c r="L38" i="9"/>
  <c r="M38" i="9" s="1"/>
  <c r="K38" i="9"/>
  <c r="N38" i="9"/>
  <c r="H38" i="9"/>
  <c r="P38" i="9" s="1"/>
  <c r="Q38" i="9" s="1"/>
  <c r="G38" i="9"/>
  <c r="D38" i="9"/>
  <c r="M37" i="9"/>
  <c r="O37" i="9" s="1"/>
  <c r="L37" i="9"/>
  <c r="N37" i="9" s="1"/>
  <c r="K37" i="9"/>
  <c r="G37" i="9"/>
  <c r="H37" i="9"/>
  <c r="M36" i="9"/>
  <c r="L36" i="9"/>
  <c r="N36" i="9"/>
  <c r="G36" i="9"/>
  <c r="H36" i="9"/>
  <c r="L35" i="9"/>
  <c r="M35" i="9" s="1"/>
  <c r="N35" i="9"/>
  <c r="I35" i="9"/>
  <c r="H35" i="9"/>
  <c r="G35" i="9"/>
  <c r="D35" i="9"/>
  <c r="L34" i="9"/>
  <c r="N34" i="9" s="1"/>
  <c r="K34" i="9"/>
  <c r="H34" i="9"/>
  <c r="I34" i="9" s="1"/>
  <c r="G34" i="9"/>
  <c r="D34" i="9"/>
  <c r="L33" i="9"/>
  <c r="M33" i="9" s="1"/>
  <c r="K33" i="9"/>
  <c r="N33" i="9"/>
  <c r="G33" i="9"/>
  <c r="H33" i="9"/>
  <c r="N32" i="9"/>
  <c r="M32" i="9"/>
  <c r="L32" i="9"/>
  <c r="K32" i="9"/>
  <c r="O32" i="9" s="1"/>
  <c r="H32" i="9"/>
  <c r="P32" i="9" s="1"/>
  <c r="Q32" i="9" s="1"/>
  <c r="G32" i="9"/>
  <c r="D32" i="9"/>
  <c r="N31" i="9"/>
  <c r="M31" i="9"/>
  <c r="L31" i="9"/>
  <c r="K31" i="9"/>
  <c r="O31" i="9" s="1"/>
  <c r="G31" i="9"/>
  <c r="D31" i="9"/>
  <c r="H31" i="9"/>
  <c r="L30" i="9"/>
  <c r="M30" i="9" s="1"/>
  <c r="K30" i="9"/>
  <c r="O30" i="9" s="1"/>
  <c r="N30" i="9"/>
  <c r="H30" i="9"/>
  <c r="G30" i="9"/>
  <c r="D30" i="9"/>
  <c r="M29" i="9"/>
  <c r="L29" i="9"/>
  <c r="N29" i="9" s="1"/>
  <c r="K29" i="9"/>
  <c r="O29" i="9" s="1"/>
  <c r="G29" i="9"/>
  <c r="H29" i="9"/>
  <c r="M28" i="9"/>
  <c r="L28" i="9"/>
  <c r="N28" i="9"/>
  <c r="G28" i="9"/>
  <c r="H28" i="9"/>
  <c r="L27" i="9"/>
  <c r="M27" i="9" s="1"/>
  <c r="N27" i="9"/>
  <c r="H27" i="9"/>
  <c r="G27" i="9"/>
  <c r="D27" i="9"/>
  <c r="L26" i="9"/>
  <c r="N26" i="9" s="1"/>
  <c r="K26" i="9"/>
  <c r="H26" i="9"/>
  <c r="I26" i="9" s="1"/>
  <c r="G26" i="9"/>
  <c r="D26" i="9"/>
  <c r="L25" i="9"/>
  <c r="M25" i="9" s="1"/>
  <c r="K25" i="9"/>
  <c r="N25" i="9"/>
  <c r="G25" i="9"/>
  <c r="H25" i="9"/>
  <c r="N24" i="9"/>
  <c r="M24" i="9"/>
  <c r="L24" i="9"/>
  <c r="K24" i="9"/>
  <c r="O24" i="9" s="1"/>
  <c r="I24" i="9"/>
  <c r="H24" i="9"/>
  <c r="G24" i="9"/>
  <c r="D24" i="9"/>
  <c r="N23" i="9"/>
  <c r="M23" i="9"/>
  <c r="L23" i="9"/>
  <c r="K23" i="9"/>
  <c r="O23" i="9" s="1"/>
  <c r="G23" i="9"/>
  <c r="D23" i="9"/>
  <c r="H23" i="9"/>
  <c r="L22" i="9"/>
  <c r="M22" i="9" s="1"/>
  <c r="K22" i="9"/>
  <c r="O22" i="9" s="1"/>
  <c r="N22" i="9"/>
  <c r="H22" i="9"/>
  <c r="G22" i="9"/>
  <c r="D22" i="9"/>
  <c r="M21" i="9"/>
  <c r="L21" i="9"/>
  <c r="N21" i="9" s="1"/>
  <c r="K21" i="9"/>
  <c r="O21" i="9" s="1"/>
  <c r="G21" i="9"/>
  <c r="H21" i="9"/>
  <c r="M20" i="9"/>
  <c r="L20" i="9"/>
  <c r="N20" i="9"/>
  <c r="G20" i="9"/>
  <c r="H20" i="9"/>
  <c r="L19" i="9"/>
  <c r="M19" i="9" s="1"/>
  <c r="N19" i="9"/>
  <c r="I19" i="9"/>
  <c r="H19" i="9"/>
  <c r="G19" i="9"/>
  <c r="D19" i="9"/>
  <c r="L18" i="9"/>
  <c r="N18" i="9" s="1"/>
  <c r="K18" i="9"/>
  <c r="H18" i="9"/>
  <c r="I18" i="9" s="1"/>
  <c r="G18" i="9"/>
  <c r="D18" i="9"/>
  <c r="L17" i="9"/>
  <c r="M17" i="9" s="1"/>
  <c r="K17" i="9"/>
  <c r="N17" i="9"/>
  <c r="H17" i="9"/>
  <c r="I17" i="9" s="1"/>
  <c r="G17" i="9"/>
  <c r="D17" i="9"/>
  <c r="N16" i="9"/>
  <c r="M16" i="9"/>
  <c r="L16" i="9"/>
  <c r="K16" i="9"/>
  <c r="O16" i="9" s="1"/>
  <c r="G16" i="9"/>
  <c r="D16" i="9"/>
  <c r="H16" i="9"/>
  <c r="N15" i="9"/>
  <c r="M15" i="9"/>
  <c r="L15" i="9"/>
  <c r="K15" i="9"/>
  <c r="O15" i="9" s="1"/>
  <c r="G15" i="9"/>
  <c r="D15" i="9"/>
  <c r="H15" i="9"/>
  <c r="L14" i="9"/>
  <c r="M14" i="9" s="1"/>
  <c r="K14" i="9"/>
  <c r="O14" i="9" s="1"/>
  <c r="N14" i="9"/>
  <c r="H14" i="9"/>
  <c r="I14" i="9" s="1"/>
  <c r="G14" i="9"/>
  <c r="D14" i="9"/>
  <c r="M13" i="9"/>
  <c r="L13" i="9"/>
  <c r="N13" i="9" s="1"/>
  <c r="G13" i="9"/>
  <c r="C117" i="9"/>
  <c r="D8" i="9"/>
  <c r="D7" i="9"/>
  <c r="D4" i="9"/>
  <c r="N117" i="11" l="1"/>
  <c r="P20" i="11"/>
  <c r="Q20" i="11" s="1"/>
  <c r="M117" i="11"/>
  <c r="P117" i="11"/>
  <c r="Q13" i="11"/>
  <c r="Q117" i="11" s="1"/>
  <c r="I117" i="11"/>
  <c r="O13" i="11"/>
  <c r="O117" i="11" s="1"/>
  <c r="O114" i="9"/>
  <c r="N114" i="9"/>
  <c r="P114" i="9" s="1"/>
  <c r="Q114" i="9" s="1"/>
  <c r="O68" i="9"/>
  <c r="P96" i="9"/>
  <c r="Q96" i="9" s="1"/>
  <c r="I96" i="9"/>
  <c r="I88" i="9"/>
  <c r="P93" i="9"/>
  <c r="Q93" i="9" s="1"/>
  <c r="P77" i="9"/>
  <c r="Q77" i="9" s="1"/>
  <c r="P24" i="9"/>
  <c r="Q24" i="9" s="1"/>
  <c r="P27" i="9"/>
  <c r="Q27" i="9" s="1"/>
  <c r="P54" i="9"/>
  <c r="Q54" i="9" s="1"/>
  <c r="P40" i="9"/>
  <c r="Q40" i="9" s="1"/>
  <c r="P45" i="9"/>
  <c r="Q45" i="9" s="1"/>
  <c r="I54" i="9"/>
  <c r="P43" i="9"/>
  <c r="Q43" i="9" s="1"/>
  <c r="P51" i="9"/>
  <c r="Q51" i="9" s="1"/>
  <c r="I32" i="9"/>
  <c r="P59" i="9"/>
  <c r="Q59" i="9" s="1"/>
  <c r="I27" i="9"/>
  <c r="I40" i="9"/>
  <c r="O17" i="9"/>
  <c r="I20" i="9"/>
  <c r="P20" i="9"/>
  <c r="Q20" i="9" s="1"/>
  <c r="I23" i="9"/>
  <c r="P23" i="9"/>
  <c r="Q23" i="9" s="1"/>
  <c r="P30" i="9"/>
  <c r="Q30" i="9" s="1"/>
  <c r="O33" i="9"/>
  <c r="I36" i="9"/>
  <c r="P36" i="9"/>
  <c r="Q36" i="9" s="1"/>
  <c r="O38" i="9"/>
  <c r="P25" i="9"/>
  <c r="Q25" i="9" s="1"/>
  <c r="I25" i="9"/>
  <c r="I29" i="9"/>
  <c r="P29" i="9"/>
  <c r="Q29" i="9" s="1"/>
  <c r="I39" i="9"/>
  <c r="P39" i="9"/>
  <c r="Q39" i="9" s="1"/>
  <c r="I15" i="9"/>
  <c r="P15" i="9"/>
  <c r="Q15" i="9" s="1"/>
  <c r="I16" i="9"/>
  <c r="P16" i="9"/>
  <c r="Q16" i="9" s="1"/>
  <c r="P19" i="9"/>
  <c r="Q19" i="9" s="1"/>
  <c r="P22" i="9"/>
  <c r="Q22" i="9" s="1"/>
  <c r="O25" i="9"/>
  <c r="I28" i="9"/>
  <c r="P28" i="9"/>
  <c r="Q28" i="9" s="1"/>
  <c r="I31" i="9"/>
  <c r="P31" i="9"/>
  <c r="Q31" i="9" s="1"/>
  <c r="P35" i="9"/>
  <c r="Q35" i="9" s="1"/>
  <c r="P17" i="9"/>
  <c r="Q17" i="9" s="1"/>
  <c r="I21" i="9"/>
  <c r="P21" i="9"/>
  <c r="Q21" i="9" s="1"/>
  <c r="P33" i="9"/>
  <c r="Q33" i="9" s="1"/>
  <c r="I33" i="9"/>
  <c r="I37" i="9"/>
  <c r="P37" i="9"/>
  <c r="Q37" i="9" s="1"/>
  <c r="P14" i="9"/>
  <c r="Q14" i="9" s="1"/>
  <c r="I95" i="9"/>
  <c r="P95" i="9"/>
  <c r="Q95" i="9" s="1"/>
  <c r="I99" i="9"/>
  <c r="O104" i="9"/>
  <c r="D13" i="9"/>
  <c r="M18" i="9"/>
  <c r="O18" i="9" s="1"/>
  <c r="K20" i="9"/>
  <c r="O20" i="9" s="1"/>
  <c r="D21" i="9"/>
  <c r="I22" i="9"/>
  <c r="M26" i="9"/>
  <c r="O26" i="9" s="1"/>
  <c r="K28" i="9"/>
  <c r="O28" i="9" s="1"/>
  <c r="D29" i="9"/>
  <c r="I30" i="9"/>
  <c r="M34" i="9"/>
  <c r="O34" i="9" s="1"/>
  <c r="K36" i="9"/>
  <c r="O36" i="9" s="1"/>
  <c r="D37" i="9"/>
  <c r="I38" i="9"/>
  <c r="N46" i="9"/>
  <c r="P46" i="9" s="1"/>
  <c r="Q46" i="9" s="1"/>
  <c r="I49" i="9"/>
  <c r="O58" i="9"/>
  <c r="O64" i="9"/>
  <c r="N65" i="9"/>
  <c r="M65" i="9"/>
  <c r="O65" i="9" s="1"/>
  <c r="N73" i="9"/>
  <c r="P73" i="9" s="1"/>
  <c r="Q73" i="9" s="1"/>
  <c r="M73" i="9"/>
  <c r="O73" i="9" s="1"/>
  <c r="I75" i="9"/>
  <c r="I78" i="9"/>
  <c r="P78" i="9"/>
  <c r="Q78" i="9" s="1"/>
  <c r="P80" i="9"/>
  <c r="Q80" i="9" s="1"/>
  <c r="H84" i="9"/>
  <c r="D84" i="9"/>
  <c r="I94" i="9"/>
  <c r="P94" i="9"/>
  <c r="Q94" i="9" s="1"/>
  <c r="I98" i="9"/>
  <c r="P98" i="9"/>
  <c r="Q98" i="9" s="1"/>
  <c r="O108" i="9"/>
  <c r="O112" i="9"/>
  <c r="I114" i="9"/>
  <c r="I79" i="9"/>
  <c r="P79" i="9"/>
  <c r="Q79" i="9" s="1"/>
  <c r="N91" i="9"/>
  <c r="P91" i="9" s="1"/>
  <c r="Q91" i="9" s="1"/>
  <c r="K91" i="9"/>
  <c r="O91" i="9" s="1"/>
  <c r="I115" i="9"/>
  <c r="G117" i="9"/>
  <c r="O46" i="9"/>
  <c r="N47" i="9"/>
  <c r="P47" i="9" s="1"/>
  <c r="Q47" i="9" s="1"/>
  <c r="M47" i="9"/>
  <c r="O47" i="9" s="1"/>
  <c r="I66" i="9"/>
  <c r="P66" i="9"/>
  <c r="Q66" i="9" s="1"/>
  <c r="I67" i="9"/>
  <c r="I74" i="9"/>
  <c r="P74" i="9"/>
  <c r="Q74" i="9" s="1"/>
  <c r="N99" i="9"/>
  <c r="P99" i="9" s="1"/>
  <c r="Q99" i="9" s="1"/>
  <c r="K99" i="9"/>
  <c r="O99" i="9" s="1"/>
  <c r="I103" i="9"/>
  <c r="P103" i="9"/>
  <c r="Q103" i="9" s="1"/>
  <c r="N105" i="9"/>
  <c r="M105" i="9"/>
  <c r="O105" i="9" s="1"/>
  <c r="I107" i="9"/>
  <c r="O110" i="9"/>
  <c r="N115" i="9"/>
  <c r="P115" i="9" s="1"/>
  <c r="Q115" i="9" s="1"/>
  <c r="K115" i="9"/>
  <c r="O115" i="9" s="1"/>
  <c r="I44" i="9"/>
  <c r="P44" i="9"/>
  <c r="Q44" i="9" s="1"/>
  <c r="I48" i="9"/>
  <c r="P48" i="9"/>
  <c r="Q48" i="9" s="1"/>
  <c r="N49" i="9"/>
  <c r="P49" i="9" s="1"/>
  <c r="Q49" i="9" s="1"/>
  <c r="K49" i="9"/>
  <c r="O49" i="9" s="1"/>
  <c r="I52" i="9"/>
  <c r="P52" i="9"/>
  <c r="Q52" i="9" s="1"/>
  <c r="N55" i="9"/>
  <c r="M55" i="9"/>
  <c r="O55" i="9" s="1"/>
  <c r="I57" i="9"/>
  <c r="N75" i="9"/>
  <c r="P75" i="9" s="1"/>
  <c r="Q75" i="9" s="1"/>
  <c r="K75" i="9"/>
  <c r="O75" i="9" s="1"/>
  <c r="H92" i="9"/>
  <c r="D92" i="9"/>
  <c r="I102" i="9"/>
  <c r="P102" i="9"/>
  <c r="Q102" i="9" s="1"/>
  <c r="I106" i="9"/>
  <c r="P106" i="9"/>
  <c r="Q106" i="9" s="1"/>
  <c r="N97" i="9"/>
  <c r="P97" i="9" s="1"/>
  <c r="Q97" i="9" s="1"/>
  <c r="M97" i="9"/>
  <c r="P18" i="9"/>
  <c r="Q18" i="9" s="1"/>
  <c r="P26" i="9"/>
  <c r="Q26" i="9" s="1"/>
  <c r="K27" i="9"/>
  <c r="O27" i="9" s="1"/>
  <c r="D28" i="9"/>
  <c r="P34" i="9"/>
  <c r="Q34" i="9" s="1"/>
  <c r="K35" i="9"/>
  <c r="O35" i="9" s="1"/>
  <c r="D36" i="9"/>
  <c r="H41" i="9"/>
  <c r="D41" i="9"/>
  <c r="I56" i="9"/>
  <c r="P56" i="9"/>
  <c r="Q56" i="9" s="1"/>
  <c r="I65" i="9"/>
  <c r="P65" i="9"/>
  <c r="Q65" i="9" s="1"/>
  <c r="N67" i="9"/>
  <c r="P67" i="9" s="1"/>
  <c r="Q67" i="9" s="1"/>
  <c r="K67" i="9"/>
  <c r="O67" i="9" s="1"/>
  <c r="P69" i="9"/>
  <c r="Q69" i="9" s="1"/>
  <c r="I71" i="9"/>
  <c r="P71" i="9"/>
  <c r="Q71" i="9" s="1"/>
  <c r="N81" i="9"/>
  <c r="M81" i="9"/>
  <c r="O81" i="9" s="1"/>
  <c r="I83" i="9"/>
  <c r="P83" i="9"/>
  <c r="Q83" i="9" s="1"/>
  <c r="O88" i="9"/>
  <c r="N107" i="9"/>
  <c r="P107" i="9" s="1"/>
  <c r="Q107" i="9" s="1"/>
  <c r="K107" i="9"/>
  <c r="O107" i="9" s="1"/>
  <c r="I111" i="9"/>
  <c r="P111" i="9"/>
  <c r="Q111" i="9" s="1"/>
  <c r="I113" i="9"/>
  <c r="H116" i="9"/>
  <c r="D116" i="9"/>
  <c r="H13" i="9"/>
  <c r="D20" i="9"/>
  <c r="J117" i="9"/>
  <c r="D25" i="9"/>
  <c r="D33" i="9"/>
  <c r="H42" i="9"/>
  <c r="I47" i="9"/>
  <c r="N57" i="9"/>
  <c r="P57" i="9" s="1"/>
  <c r="Q57" i="9" s="1"/>
  <c r="K57" i="9"/>
  <c r="O57" i="9" s="1"/>
  <c r="I70" i="9"/>
  <c r="P70" i="9"/>
  <c r="Q70" i="9" s="1"/>
  <c r="P72" i="9"/>
  <c r="Q72" i="9" s="1"/>
  <c r="I82" i="9"/>
  <c r="P82" i="9"/>
  <c r="Q82" i="9" s="1"/>
  <c r="O92" i="9"/>
  <c r="H100" i="9"/>
  <c r="D100" i="9"/>
  <c r="P104" i="9"/>
  <c r="Q104" i="9" s="1"/>
  <c r="K19" i="9"/>
  <c r="O19" i="9" s="1"/>
  <c r="K13" i="9"/>
  <c r="I45" i="9"/>
  <c r="H50" i="9"/>
  <c r="D50" i="9"/>
  <c r="P53" i="9"/>
  <c r="Q53" i="9" s="1"/>
  <c r="I55" i="9"/>
  <c r="P55" i="9"/>
  <c r="Q55" i="9" s="1"/>
  <c r="P64" i="9"/>
  <c r="Q64" i="9" s="1"/>
  <c r="H76" i="9"/>
  <c r="D76" i="9"/>
  <c r="N83" i="9"/>
  <c r="K83" i="9"/>
  <c r="O83" i="9" s="1"/>
  <c r="P85" i="9"/>
  <c r="Q85" i="9" s="1"/>
  <c r="I87" i="9"/>
  <c r="P87" i="9"/>
  <c r="Q87" i="9" s="1"/>
  <c r="N89" i="9"/>
  <c r="P89" i="9" s="1"/>
  <c r="Q89" i="9" s="1"/>
  <c r="M89" i="9"/>
  <c r="O89" i="9" s="1"/>
  <c r="I91" i="9"/>
  <c r="P105" i="9"/>
  <c r="Q105" i="9" s="1"/>
  <c r="N113" i="9"/>
  <c r="P113" i="9" s="1"/>
  <c r="Q113" i="9" s="1"/>
  <c r="O116" i="9"/>
  <c r="L117" i="9"/>
  <c r="N41" i="9"/>
  <c r="K41" i="9"/>
  <c r="O41" i="9" s="1"/>
  <c r="H58" i="9"/>
  <c r="D58" i="9"/>
  <c r="H68" i="9"/>
  <c r="D68" i="9"/>
  <c r="I81" i="9"/>
  <c r="P81" i="9"/>
  <c r="Q81" i="9" s="1"/>
  <c r="I86" i="9"/>
  <c r="P86" i="9"/>
  <c r="Q86" i="9" s="1"/>
  <c r="I90" i="9"/>
  <c r="P90" i="9"/>
  <c r="Q90" i="9" s="1"/>
  <c r="O97" i="9"/>
  <c r="O100" i="9"/>
  <c r="H108" i="9"/>
  <c r="D108" i="9"/>
  <c r="P112" i="9"/>
  <c r="Q112" i="9" s="1"/>
  <c r="O113" i="9"/>
  <c r="N42" i="9"/>
  <c r="N50" i="9"/>
  <c r="N58" i="9"/>
  <c r="N76" i="9"/>
  <c r="N84" i="9"/>
  <c r="N92" i="9"/>
  <c r="N100" i="9"/>
  <c r="N108" i="9"/>
  <c r="N116" i="9"/>
  <c r="D113" i="9"/>
  <c r="K59" i="9"/>
  <c r="O59" i="9" s="1"/>
  <c r="K77" i="9"/>
  <c r="O77" i="9" s="1"/>
  <c r="K48" i="9"/>
  <c r="O48" i="9" s="1"/>
  <c r="D49" i="9"/>
  <c r="K56" i="9"/>
  <c r="O56" i="9" s="1"/>
  <c r="D57" i="9"/>
  <c r="D67" i="9"/>
  <c r="D75" i="9"/>
  <c r="D83" i="9"/>
  <c r="M88" i="9"/>
  <c r="D91" i="9"/>
  <c r="M96" i="9"/>
  <c r="O96" i="9" s="1"/>
  <c r="D99" i="9"/>
  <c r="M104" i="9"/>
  <c r="D107" i="9"/>
  <c r="M112" i="9"/>
  <c r="D115" i="9"/>
  <c r="P110" i="9"/>
  <c r="Q110" i="9" s="1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J94" i="5"/>
  <c r="J93" i="5"/>
  <c r="J92" i="5"/>
  <c r="J91" i="5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N117" i="9" l="1"/>
  <c r="I58" i="9"/>
  <c r="P58" i="9"/>
  <c r="Q58" i="9" s="1"/>
  <c r="H117" i="9"/>
  <c r="I13" i="9"/>
  <c r="P13" i="9"/>
  <c r="I92" i="9"/>
  <c r="P92" i="9"/>
  <c r="Q92" i="9" s="1"/>
  <c r="I84" i="9"/>
  <c r="P84" i="9"/>
  <c r="Q84" i="9" s="1"/>
  <c r="I50" i="9"/>
  <c r="P50" i="9"/>
  <c r="Q50" i="9" s="1"/>
  <c r="P41" i="9"/>
  <c r="Q41" i="9" s="1"/>
  <c r="I41" i="9"/>
  <c r="I100" i="9"/>
  <c r="P100" i="9"/>
  <c r="Q100" i="9" s="1"/>
  <c r="I116" i="9"/>
  <c r="P116" i="9"/>
  <c r="Q116" i="9" s="1"/>
  <c r="D117" i="9"/>
  <c r="I76" i="9"/>
  <c r="P76" i="9"/>
  <c r="Q76" i="9" s="1"/>
  <c r="K117" i="9"/>
  <c r="O13" i="9"/>
  <c r="O117" i="9" s="1"/>
  <c r="I42" i="9"/>
  <c r="P42" i="9"/>
  <c r="Q42" i="9" s="1"/>
  <c r="I108" i="9"/>
  <c r="P108" i="9"/>
  <c r="Q108" i="9" s="1"/>
  <c r="M117" i="9"/>
  <c r="I68" i="9"/>
  <c r="P68" i="9"/>
  <c r="Q68" i="9" s="1"/>
  <c r="B127" i="8"/>
  <c r="B126" i="8"/>
  <c r="D8" i="8"/>
  <c r="D7" i="8"/>
  <c r="D4" i="8"/>
  <c r="B127" i="6"/>
  <c r="B126" i="6"/>
  <c r="D4" i="5"/>
  <c r="D8" i="6"/>
  <c r="D7" i="6"/>
  <c r="D4" i="6"/>
  <c r="B127" i="5"/>
  <c r="B126" i="5"/>
  <c r="D8" i="5"/>
  <c r="D7" i="5"/>
  <c r="B132" i="4"/>
  <c r="B127" i="4"/>
  <c r="B126" i="4"/>
  <c r="D8" i="4"/>
  <c r="D7" i="4"/>
  <c r="D4" i="4"/>
  <c r="P117" i="9" l="1"/>
  <c r="Q13" i="9"/>
  <c r="Q117" i="9" s="1"/>
  <c r="I117" i="9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M19" i="8" l="1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A119" i="6"/>
  <c r="A118" i="6"/>
  <c r="F117" i="6"/>
  <c r="E117" i="6"/>
  <c r="L116" i="6"/>
  <c r="G116" i="6"/>
  <c r="L115" i="6"/>
  <c r="G115" i="6"/>
  <c r="L114" i="6"/>
  <c r="G114" i="6"/>
  <c r="L113" i="6"/>
  <c r="G113" i="6"/>
  <c r="L112" i="6"/>
  <c r="M112" i="6" s="1"/>
  <c r="G112" i="6"/>
  <c r="L111" i="6"/>
  <c r="M111" i="6" s="1"/>
  <c r="G111" i="6"/>
  <c r="M110" i="6"/>
  <c r="L110" i="6"/>
  <c r="G110" i="6"/>
  <c r="L109" i="6"/>
  <c r="G109" i="6"/>
  <c r="L108" i="6"/>
  <c r="M108" i="6" s="1"/>
  <c r="G108" i="6"/>
  <c r="L107" i="6"/>
  <c r="M107" i="6" s="1"/>
  <c r="G107" i="6"/>
  <c r="L106" i="6"/>
  <c r="M106" i="6" s="1"/>
  <c r="G106" i="6"/>
  <c r="L105" i="6"/>
  <c r="M105" i="6" s="1"/>
  <c r="G105" i="6"/>
  <c r="L104" i="6"/>
  <c r="G104" i="6"/>
  <c r="L103" i="6"/>
  <c r="G103" i="6"/>
  <c r="L102" i="6"/>
  <c r="M102" i="6" s="1"/>
  <c r="G102" i="6"/>
  <c r="L101" i="6"/>
  <c r="G101" i="6"/>
  <c r="L100" i="6"/>
  <c r="G100" i="6"/>
  <c r="L99" i="6"/>
  <c r="M99" i="6" s="1"/>
  <c r="G99" i="6"/>
  <c r="L98" i="6"/>
  <c r="M98" i="6" s="1"/>
  <c r="G98" i="6"/>
  <c r="L97" i="6"/>
  <c r="G97" i="6"/>
  <c r="L96" i="6"/>
  <c r="M96" i="6" s="1"/>
  <c r="G96" i="6"/>
  <c r="L95" i="6"/>
  <c r="M95" i="6" s="1"/>
  <c r="G95" i="6"/>
  <c r="L94" i="6"/>
  <c r="M94" i="6" s="1"/>
  <c r="G94" i="6"/>
  <c r="L93" i="6"/>
  <c r="M93" i="6" s="1"/>
  <c r="G93" i="6"/>
  <c r="L92" i="6"/>
  <c r="G92" i="6"/>
  <c r="L91" i="6"/>
  <c r="G91" i="6"/>
  <c r="M90" i="6"/>
  <c r="L90" i="6"/>
  <c r="G90" i="6"/>
  <c r="L89" i="6"/>
  <c r="G89" i="6"/>
  <c r="L88" i="6"/>
  <c r="G88" i="6"/>
  <c r="L87" i="6"/>
  <c r="M87" i="6" s="1"/>
  <c r="G87" i="6"/>
  <c r="L86" i="6"/>
  <c r="M86" i="6" s="1"/>
  <c r="G86" i="6"/>
  <c r="L85" i="6"/>
  <c r="G85" i="6"/>
  <c r="L84" i="6"/>
  <c r="M84" i="6" s="1"/>
  <c r="G84" i="6"/>
  <c r="L83" i="6"/>
  <c r="M83" i="6" s="1"/>
  <c r="G83" i="6"/>
  <c r="L82" i="6"/>
  <c r="M82" i="6" s="1"/>
  <c r="G82" i="6"/>
  <c r="M81" i="6"/>
  <c r="L81" i="6"/>
  <c r="G81" i="6"/>
  <c r="L80" i="6"/>
  <c r="G80" i="6"/>
  <c r="L79" i="6"/>
  <c r="G79" i="6"/>
  <c r="L78" i="6"/>
  <c r="M78" i="6" s="1"/>
  <c r="G78" i="6"/>
  <c r="L77" i="6"/>
  <c r="G77" i="6"/>
  <c r="L76" i="6"/>
  <c r="G76" i="6"/>
  <c r="L75" i="6"/>
  <c r="M75" i="6" s="1"/>
  <c r="G75" i="6"/>
  <c r="M74" i="6"/>
  <c r="L74" i="6"/>
  <c r="G74" i="6"/>
  <c r="L73" i="6"/>
  <c r="G73" i="6"/>
  <c r="L72" i="6"/>
  <c r="M72" i="6" s="1"/>
  <c r="G72" i="6"/>
  <c r="L71" i="6"/>
  <c r="M71" i="6" s="1"/>
  <c r="G71" i="6"/>
  <c r="L70" i="6"/>
  <c r="M70" i="6" s="1"/>
  <c r="G70" i="6"/>
  <c r="L69" i="6"/>
  <c r="M69" i="6" s="1"/>
  <c r="G69" i="6"/>
  <c r="L68" i="6"/>
  <c r="G68" i="6"/>
  <c r="L67" i="6"/>
  <c r="G67" i="6"/>
  <c r="L66" i="6"/>
  <c r="M66" i="6" s="1"/>
  <c r="G66" i="6"/>
  <c r="L65" i="6"/>
  <c r="G65" i="6"/>
  <c r="M64" i="6"/>
  <c r="L64" i="6"/>
  <c r="G64" i="6"/>
  <c r="A61" i="6"/>
  <c r="A60" i="6"/>
  <c r="L59" i="6"/>
  <c r="G59" i="6"/>
  <c r="L58" i="6"/>
  <c r="M58" i="6" s="1"/>
  <c r="G58" i="6"/>
  <c r="L57" i="6"/>
  <c r="M57" i="6" s="1"/>
  <c r="G57" i="6"/>
  <c r="M56" i="6"/>
  <c r="L56" i="6"/>
  <c r="G56" i="6"/>
  <c r="L55" i="6"/>
  <c r="G55" i="6"/>
  <c r="L54" i="6"/>
  <c r="M54" i="6" s="1"/>
  <c r="G54" i="6"/>
  <c r="L53" i="6"/>
  <c r="M53" i="6" s="1"/>
  <c r="G53" i="6"/>
  <c r="L52" i="6"/>
  <c r="M52" i="6" s="1"/>
  <c r="G52" i="6"/>
  <c r="M51" i="6"/>
  <c r="L51" i="6"/>
  <c r="G51" i="6"/>
  <c r="L50" i="6"/>
  <c r="G50" i="6"/>
  <c r="L49" i="6"/>
  <c r="G49" i="6"/>
  <c r="L48" i="6"/>
  <c r="M48" i="6" s="1"/>
  <c r="G48" i="6"/>
  <c r="L47" i="6"/>
  <c r="G47" i="6"/>
  <c r="M46" i="6"/>
  <c r="L46" i="6"/>
  <c r="G46" i="6"/>
  <c r="L45" i="6"/>
  <c r="M45" i="6" s="1"/>
  <c r="G45" i="6"/>
  <c r="L44" i="6"/>
  <c r="M44" i="6" s="1"/>
  <c r="G44" i="6"/>
  <c r="L43" i="6"/>
  <c r="G43" i="6"/>
  <c r="L42" i="6"/>
  <c r="M42" i="6" s="1"/>
  <c r="G42" i="6"/>
  <c r="M41" i="6"/>
  <c r="L41" i="6"/>
  <c r="G41" i="6"/>
  <c r="L40" i="6"/>
  <c r="M40" i="6" s="1"/>
  <c r="G40" i="6"/>
  <c r="L39" i="6"/>
  <c r="M39" i="6" s="1"/>
  <c r="G39" i="6"/>
  <c r="L38" i="6"/>
  <c r="G38" i="6"/>
  <c r="L37" i="6"/>
  <c r="G37" i="6"/>
  <c r="L36" i="6"/>
  <c r="M36" i="6" s="1"/>
  <c r="G36" i="6"/>
  <c r="L35" i="6"/>
  <c r="G35" i="6"/>
  <c r="L34" i="6"/>
  <c r="G34" i="6"/>
  <c r="L33" i="6"/>
  <c r="M33" i="6" s="1"/>
  <c r="G33" i="6"/>
  <c r="L32" i="6"/>
  <c r="M32" i="6" s="1"/>
  <c r="G32" i="6"/>
  <c r="L31" i="6"/>
  <c r="G31" i="6"/>
  <c r="L30" i="6"/>
  <c r="M30" i="6" s="1"/>
  <c r="G30" i="6"/>
  <c r="M29" i="6"/>
  <c r="L29" i="6"/>
  <c r="G29" i="6"/>
  <c r="L28" i="6"/>
  <c r="M28" i="6" s="1"/>
  <c r="G28" i="6"/>
  <c r="L27" i="6"/>
  <c r="M27" i="6" s="1"/>
  <c r="G27" i="6"/>
  <c r="L26" i="6"/>
  <c r="M26" i="6" s="1"/>
  <c r="G26" i="6"/>
  <c r="L25" i="6"/>
  <c r="G25" i="6"/>
  <c r="M24" i="6"/>
  <c r="L24" i="6"/>
  <c r="G24" i="6"/>
  <c r="L23" i="6"/>
  <c r="G23" i="6"/>
  <c r="L22" i="6"/>
  <c r="M22" i="6" s="1"/>
  <c r="G22" i="6"/>
  <c r="L21" i="6"/>
  <c r="M21" i="6" s="1"/>
  <c r="G21" i="6"/>
  <c r="M20" i="6"/>
  <c r="L20" i="6"/>
  <c r="G20" i="6"/>
  <c r="L19" i="6"/>
  <c r="G19" i="6"/>
  <c r="L18" i="6"/>
  <c r="M18" i="6" s="1"/>
  <c r="G18" i="6"/>
  <c r="L17" i="6"/>
  <c r="M17" i="6" s="1"/>
  <c r="G17" i="6"/>
  <c r="L16" i="6"/>
  <c r="M16" i="6" s="1"/>
  <c r="G16" i="6"/>
  <c r="L15" i="6"/>
  <c r="M15" i="6" s="1"/>
  <c r="G15" i="6"/>
  <c r="L14" i="6"/>
  <c r="M14" i="6" s="1"/>
  <c r="G14" i="6"/>
  <c r="L13" i="6"/>
  <c r="G13" i="6"/>
  <c r="M117" i="8" l="1"/>
  <c r="M114" i="6"/>
  <c r="G117" i="6"/>
  <c r="M38" i="6"/>
  <c r="M50" i="6"/>
  <c r="M68" i="6"/>
  <c r="M80" i="6"/>
  <c r="M92" i="6"/>
  <c r="M104" i="6"/>
  <c r="M116" i="6"/>
  <c r="M13" i="6"/>
  <c r="M25" i="6"/>
  <c r="M37" i="6"/>
  <c r="M49" i="6"/>
  <c r="M67" i="6"/>
  <c r="M79" i="6"/>
  <c r="M91" i="6"/>
  <c r="M103" i="6"/>
  <c r="M115" i="6"/>
  <c r="L117" i="6"/>
  <c r="M23" i="6"/>
  <c r="M35" i="6"/>
  <c r="M47" i="6"/>
  <c r="M59" i="6"/>
  <c r="M65" i="6"/>
  <c r="M77" i="6"/>
  <c r="M89" i="6"/>
  <c r="M101" i="6"/>
  <c r="M113" i="6"/>
  <c r="M34" i="6"/>
  <c r="M76" i="6"/>
  <c r="M88" i="6"/>
  <c r="M100" i="6"/>
  <c r="M31" i="6"/>
  <c r="M97" i="6"/>
  <c r="M19" i="6"/>
  <c r="M43" i="6"/>
  <c r="M55" i="6"/>
  <c r="M73" i="6"/>
  <c r="M85" i="6"/>
  <c r="M109" i="6"/>
  <c r="A119" i="5"/>
  <c r="A118" i="5"/>
  <c r="F117" i="5"/>
  <c r="E117" i="5"/>
  <c r="N116" i="5"/>
  <c r="L116" i="5"/>
  <c r="M116" i="5" s="1"/>
  <c r="K116" i="5"/>
  <c r="O116" i="5" s="1"/>
  <c r="J116" i="6" s="1"/>
  <c r="K116" i="6" s="1"/>
  <c r="G116" i="5"/>
  <c r="L115" i="5"/>
  <c r="N115" i="5" s="1"/>
  <c r="K115" i="5"/>
  <c r="H115" i="5"/>
  <c r="I115" i="5" s="1"/>
  <c r="C115" i="6" s="1"/>
  <c r="G115" i="5"/>
  <c r="L114" i="5"/>
  <c r="N114" i="5" s="1"/>
  <c r="K114" i="5"/>
  <c r="G114" i="5"/>
  <c r="L113" i="5"/>
  <c r="N113" i="5" s="1"/>
  <c r="K113" i="5"/>
  <c r="G113" i="5"/>
  <c r="L112" i="5"/>
  <c r="M112" i="5" s="1"/>
  <c r="K112" i="5"/>
  <c r="G112" i="5"/>
  <c r="N111" i="5"/>
  <c r="L111" i="5"/>
  <c r="M111" i="5" s="1"/>
  <c r="K111" i="5"/>
  <c r="G111" i="5"/>
  <c r="L110" i="5"/>
  <c r="N110" i="5" s="1"/>
  <c r="K110" i="5"/>
  <c r="H110" i="5"/>
  <c r="I110" i="5" s="1"/>
  <c r="C110" i="6" s="1"/>
  <c r="G110" i="5"/>
  <c r="L109" i="5"/>
  <c r="M109" i="5" s="1"/>
  <c r="K109" i="5"/>
  <c r="G109" i="5"/>
  <c r="N108" i="5"/>
  <c r="M108" i="5"/>
  <c r="L108" i="5"/>
  <c r="K108" i="5"/>
  <c r="G108" i="5"/>
  <c r="D108" i="5"/>
  <c r="N107" i="5"/>
  <c r="L107" i="5"/>
  <c r="M107" i="5" s="1"/>
  <c r="K107" i="5"/>
  <c r="O107" i="5" s="1"/>
  <c r="J107" i="6" s="1"/>
  <c r="G107" i="5"/>
  <c r="L106" i="5"/>
  <c r="K106" i="5"/>
  <c r="G106" i="5"/>
  <c r="L105" i="5"/>
  <c r="N105" i="5" s="1"/>
  <c r="K105" i="5"/>
  <c r="G105" i="5"/>
  <c r="D105" i="5"/>
  <c r="M104" i="5"/>
  <c r="L104" i="5"/>
  <c r="N104" i="5" s="1"/>
  <c r="K104" i="5"/>
  <c r="G104" i="5"/>
  <c r="M103" i="5"/>
  <c r="L103" i="5"/>
  <c r="N103" i="5" s="1"/>
  <c r="K103" i="5"/>
  <c r="O103" i="5" s="1"/>
  <c r="J103" i="6" s="1"/>
  <c r="K103" i="6" s="1"/>
  <c r="G103" i="5"/>
  <c r="L102" i="5"/>
  <c r="N102" i="5" s="1"/>
  <c r="K102" i="5"/>
  <c r="G102" i="5"/>
  <c r="L101" i="5"/>
  <c r="N101" i="5" s="1"/>
  <c r="K101" i="5"/>
  <c r="G101" i="5"/>
  <c r="L100" i="5"/>
  <c r="N100" i="5" s="1"/>
  <c r="K100" i="5"/>
  <c r="G100" i="5"/>
  <c r="N99" i="5"/>
  <c r="M99" i="5"/>
  <c r="L99" i="5"/>
  <c r="K99" i="5"/>
  <c r="H99" i="5"/>
  <c r="G99" i="5"/>
  <c r="L98" i="5"/>
  <c r="N98" i="5" s="1"/>
  <c r="K98" i="5"/>
  <c r="G98" i="5"/>
  <c r="N97" i="5"/>
  <c r="L97" i="5"/>
  <c r="M97" i="5" s="1"/>
  <c r="K97" i="5"/>
  <c r="G97" i="5"/>
  <c r="M96" i="5"/>
  <c r="L96" i="5"/>
  <c r="N96" i="5" s="1"/>
  <c r="K96" i="5"/>
  <c r="G96" i="5"/>
  <c r="N95" i="5"/>
  <c r="L95" i="5"/>
  <c r="M95" i="5" s="1"/>
  <c r="K95" i="5"/>
  <c r="G95" i="5"/>
  <c r="L94" i="5"/>
  <c r="K94" i="5"/>
  <c r="G94" i="5"/>
  <c r="L93" i="5"/>
  <c r="N93" i="5" s="1"/>
  <c r="K93" i="5"/>
  <c r="G93" i="5"/>
  <c r="M92" i="5"/>
  <c r="L92" i="5"/>
  <c r="N92" i="5" s="1"/>
  <c r="K92" i="5"/>
  <c r="G92" i="5"/>
  <c r="L91" i="5"/>
  <c r="N91" i="5" s="1"/>
  <c r="K91" i="5"/>
  <c r="G91" i="5"/>
  <c r="L90" i="5"/>
  <c r="N90" i="5" s="1"/>
  <c r="K90" i="5"/>
  <c r="G90" i="5"/>
  <c r="L89" i="5"/>
  <c r="N89" i="5" s="1"/>
  <c r="K89" i="5"/>
  <c r="G89" i="5"/>
  <c r="M88" i="5"/>
  <c r="L88" i="5"/>
  <c r="N88" i="5" s="1"/>
  <c r="K88" i="5"/>
  <c r="G88" i="5"/>
  <c r="L87" i="5"/>
  <c r="N87" i="5" s="1"/>
  <c r="K87" i="5"/>
  <c r="G87" i="5"/>
  <c r="M86" i="5"/>
  <c r="L86" i="5"/>
  <c r="N86" i="5" s="1"/>
  <c r="K86" i="5"/>
  <c r="G86" i="5"/>
  <c r="N85" i="5"/>
  <c r="L85" i="5"/>
  <c r="M85" i="5" s="1"/>
  <c r="K85" i="5"/>
  <c r="G85" i="5"/>
  <c r="L84" i="5"/>
  <c r="K84" i="5"/>
  <c r="H84" i="5"/>
  <c r="I84" i="5" s="1"/>
  <c r="C84" i="6" s="1"/>
  <c r="G84" i="5"/>
  <c r="N83" i="5"/>
  <c r="L83" i="5"/>
  <c r="M83" i="5" s="1"/>
  <c r="K83" i="5"/>
  <c r="G83" i="5"/>
  <c r="M82" i="5"/>
  <c r="L82" i="5"/>
  <c r="N82" i="5" s="1"/>
  <c r="K82" i="5"/>
  <c r="O82" i="5" s="1"/>
  <c r="J82" i="6" s="1"/>
  <c r="G82" i="5"/>
  <c r="D82" i="5"/>
  <c r="L81" i="5"/>
  <c r="N81" i="5" s="1"/>
  <c r="K81" i="5"/>
  <c r="G81" i="5"/>
  <c r="L80" i="5"/>
  <c r="K80" i="5"/>
  <c r="G80" i="5"/>
  <c r="N79" i="5"/>
  <c r="M79" i="5"/>
  <c r="L79" i="5"/>
  <c r="K79" i="5"/>
  <c r="O79" i="5" s="1"/>
  <c r="J79" i="6" s="1"/>
  <c r="K79" i="6" s="1"/>
  <c r="G79" i="5"/>
  <c r="L78" i="5"/>
  <c r="N78" i="5" s="1"/>
  <c r="K78" i="5"/>
  <c r="G78" i="5"/>
  <c r="L77" i="5"/>
  <c r="N77" i="5" s="1"/>
  <c r="K77" i="5"/>
  <c r="G77" i="5"/>
  <c r="M76" i="5"/>
  <c r="L76" i="5"/>
  <c r="N76" i="5" s="1"/>
  <c r="K76" i="5"/>
  <c r="O76" i="5" s="1"/>
  <c r="J76" i="6" s="1"/>
  <c r="G76" i="5"/>
  <c r="L75" i="5"/>
  <c r="K75" i="5"/>
  <c r="G75" i="5"/>
  <c r="M74" i="5"/>
  <c r="L74" i="5"/>
  <c r="N74" i="5" s="1"/>
  <c r="K74" i="5"/>
  <c r="O74" i="5" s="1"/>
  <c r="J74" i="6" s="1"/>
  <c r="G74" i="5"/>
  <c r="L73" i="5"/>
  <c r="M73" i="5" s="1"/>
  <c r="K73" i="5"/>
  <c r="G73" i="5"/>
  <c r="L72" i="5"/>
  <c r="M72" i="5" s="1"/>
  <c r="G72" i="5"/>
  <c r="L71" i="5"/>
  <c r="M71" i="5" s="1"/>
  <c r="G71" i="5"/>
  <c r="M70" i="5"/>
  <c r="L70" i="5"/>
  <c r="N70" i="5" s="1"/>
  <c r="K70" i="5"/>
  <c r="O70" i="5" s="1"/>
  <c r="J70" i="6" s="1"/>
  <c r="G70" i="5"/>
  <c r="L69" i="5"/>
  <c r="N69" i="5" s="1"/>
  <c r="K69" i="5"/>
  <c r="G69" i="5"/>
  <c r="L68" i="5"/>
  <c r="N68" i="5" s="1"/>
  <c r="K68" i="5"/>
  <c r="G68" i="5"/>
  <c r="N67" i="5"/>
  <c r="M67" i="5"/>
  <c r="L67" i="5"/>
  <c r="K67" i="5"/>
  <c r="O67" i="5" s="1"/>
  <c r="J67" i="6" s="1"/>
  <c r="K67" i="6" s="1"/>
  <c r="G67" i="5"/>
  <c r="L66" i="5"/>
  <c r="N66" i="5" s="1"/>
  <c r="K66" i="5"/>
  <c r="G66" i="5"/>
  <c r="L65" i="5"/>
  <c r="N65" i="5" s="1"/>
  <c r="K65" i="5"/>
  <c r="G65" i="5"/>
  <c r="D65" i="5"/>
  <c r="N64" i="5"/>
  <c r="L64" i="5"/>
  <c r="M64" i="5" s="1"/>
  <c r="K64" i="5"/>
  <c r="G64" i="5"/>
  <c r="A61" i="5"/>
  <c r="A60" i="5"/>
  <c r="L59" i="5"/>
  <c r="N59" i="5" s="1"/>
  <c r="K59" i="5"/>
  <c r="G59" i="5"/>
  <c r="N58" i="5"/>
  <c r="L58" i="5"/>
  <c r="M58" i="5" s="1"/>
  <c r="K58" i="5"/>
  <c r="G58" i="5"/>
  <c r="M57" i="5"/>
  <c r="L57" i="5"/>
  <c r="N57" i="5" s="1"/>
  <c r="K57" i="5"/>
  <c r="H57" i="5"/>
  <c r="G57" i="5"/>
  <c r="L56" i="5"/>
  <c r="N56" i="5" s="1"/>
  <c r="K56" i="5"/>
  <c r="G56" i="5"/>
  <c r="N55" i="5"/>
  <c r="L55" i="5"/>
  <c r="M55" i="5" s="1"/>
  <c r="K55" i="5"/>
  <c r="G55" i="5"/>
  <c r="N54" i="5"/>
  <c r="M54" i="5"/>
  <c r="L54" i="5"/>
  <c r="K54" i="5"/>
  <c r="G54" i="5"/>
  <c r="N53" i="5"/>
  <c r="L53" i="5"/>
  <c r="M53" i="5" s="1"/>
  <c r="K53" i="5"/>
  <c r="O53" i="5" s="1"/>
  <c r="J53" i="6" s="1"/>
  <c r="H53" i="5"/>
  <c r="I53" i="5" s="1"/>
  <c r="C53" i="6" s="1"/>
  <c r="G53" i="5"/>
  <c r="M52" i="5"/>
  <c r="L52" i="5"/>
  <c r="N52" i="5" s="1"/>
  <c r="K52" i="5"/>
  <c r="O52" i="5" s="1"/>
  <c r="J52" i="6" s="1"/>
  <c r="G52" i="5"/>
  <c r="D52" i="5"/>
  <c r="L51" i="5"/>
  <c r="N51" i="5" s="1"/>
  <c r="K51" i="5"/>
  <c r="G51" i="5"/>
  <c r="N50" i="5"/>
  <c r="M50" i="5"/>
  <c r="L50" i="5"/>
  <c r="K50" i="5"/>
  <c r="G50" i="5"/>
  <c r="L49" i="5"/>
  <c r="M49" i="5" s="1"/>
  <c r="K49" i="5"/>
  <c r="G49" i="5"/>
  <c r="L48" i="5"/>
  <c r="N48" i="5" s="1"/>
  <c r="K48" i="5"/>
  <c r="G48" i="5"/>
  <c r="L47" i="5"/>
  <c r="N47" i="5" s="1"/>
  <c r="K47" i="5"/>
  <c r="H47" i="5"/>
  <c r="I47" i="5" s="1"/>
  <c r="C47" i="6" s="1"/>
  <c r="G47" i="5"/>
  <c r="L46" i="5"/>
  <c r="K46" i="5"/>
  <c r="G46" i="5"/>
  <c r="D46" i="5"/>
  <c r="M45" i="5"/>
  <c r="L45" i="5"/>
  <c r="N45" i="5" s="1"/>
  <c r="K45" i="5"/>
  <c r="G45" i="5"/>
  <c r="L44" i="5"/>
  <c r="N44" i="5" s="1"/>
  <c r="K44" i="5"/>
  <c r="H44" i="5"/>
  <c r="I44" i="5" s="1"/>
  <c r="C44" i="6" s="1"/>
  <c r="G44" i="5"/>
  <c r="N43" i="5"/>
  <c r="L43" i="5"/>
  <c r="M43" i="5" s="1"/>
  <c r="K43" i="5"/>
  <c r="G43" i="5"/>
  <c r="D43" i="5"/>
  <c r="N42" i="5"/>
  <c r="M42" i="5"/>
  <c r="L42" i="5"/>
  <c r="K42" i="5"/>
  <c r="G42" i="5"/>
  <c r="N41" i="5"/>
  <c r="L41" i="5"/>
  <c r="M41" i="5" s="1"/>
  <c r="K41" i="5"/>
  <c r="G41" i="5"/>
  <c r="M40" i="5"/>
  <c r="L40" i="5"/>
  <c r="N40" i="5" s="1"/>
  <c r="K40" i="5"/>
  <c r="O40" i="5" s="1"/>
  <c r="J40" i="6" s="1"/>
  <c r="G40" i="5"/>
  <c r="L39" i="5"/>
  <c r="N39" i="5" s="1"/>
  <c r="K39" i="5"/>
  <c r="G39" i="5"/>
  <c r="D39" i="5"/>
  <c r="N38" i="5"/>
  <c r="M38" i="5"/>
  <c r="L38" i="5"/>
  <c r="K38" i="5"/>
  <c r="G38" i="5"/>
  <c r="L37" i="5"/>
  <c r="M37" i="5" s="1"/>
  <c r="K37" i="5"/>
  <c r="G37" i="5"/>
  <c r="L36" i="5"/>
  <c r="N36" i="5" s="1"/>
  <c r="K36" i="5"/>
  <c r="H36" i="5"/>
  <c r="G36" i="5"/>
  <c r="L35" i="5"/>
  <c r="N35" i="5" s="1"/>
  <c r="K35" i="5"/>
  <c r="G35" i="5"/>
  <c r="N34" i="5"/>
  <c r="M34" i="5"/>
  <c r="L34" i="5"/>
  <c r="K34" i="5"/>
  <c r="G34" i="5"/>
  <c r="L33" i="5"/>
  <c r="M33" i="5" s="1"/>
  <c r="K33" i="5"/>
  <c r="H33" i="5"/>
  <c r="G33" i="5"/>
  <c r="L32" i="5"/>
  <c r="K32" i="5"/>
  <c r="G32" i="5"/>
  <c r="D32" i="5"/>
  <c r="L31" i="5"/>
  <c r="N31" i="5" s="1"/>
  <c r="K31" i="5"/>
  <c r="G31" i="5"/>
  <c r="L30" i="5"/>
  <c r="N30" i="5" s="1"/>
  <c r="K30" i="5"/>
  <c r="G30" i="5"/>
  <c r="L29" i="5"/>
  <c r="K29" i="5"/>
  <c r="G29" i="5"/>
  <c r="M28" i="5"/>
  <c r="L28" i="5"/>
  <c r="N28" i="5" s="1"/>
  <c r="K28" i="5"/>
  <c r="G28" i="5"/>
  <c r="L27" i="5"/>
  <c r="N27" i="5" s="1"/>
  <c r="K27" i="5"/>
  <c r="H27" i="5"/>
  <c r="I27" i="5" s="1"/>
  <c r="C27" i="6" s="1"/>
  <c r="G27" i="5"/>
  <c r="N26" i="5"/>
  <c r="L26" i="5"/>
  <c r="M26" i="5" s="1"/>
  <c r="K26" i="5"/>
  <c r="G26" i="5"/>
  <c r="L25" i="5"/>
  <c r="K25" i="5"/>
  <c r="G25" i="5"/>
  <c r="L24" i="5"/>
  <c r="N24" i="5" s="1"/>
  <c r="K24" i="5"/>
  <c r="H24" i="5"/>
  <c r="G24" i="5"/>
  <c r="L23" i="5"/>
  <c r="N23" i="5" s="1"/>
  <c r="K23" i="5"/>
  <c r="G23" i="5"/>
  <c r="M22" i="5"/>
  <c r="L22" i="5"/>
  <c r="N22" i="5" s="1"/>
  <c r="K22" i="5"/>
  <c r="G22" i="5"/>
  <c r="L21" i="5"/>
  <c r="K21" i="5"/>
  <c r="H21" i="5"/>
  <c r="G21" i="5"/>
  <c r="M20" i="5"/>
  <c r="L20" i="5"/>
  <c r="N20" i="5" s="1"/>
  <c r="K20" i="5"/>
  <c r="G20" i="5"/>
  <c r="L19" i="5"/>
  <c r="N19" i="5" s="1"/>
  <c r="K19" i="5"/>
  <c r="G19" i="5"/>
  <c r="L18" i="5"/>
  <c r="M18" i="5" s="1"/>
  <c r="K18" i="5"/>
  <c r="G18" i="5"/>
  <c r="L17" i="5"/>
  <c r="K17" i="5"/>
  <c r="G17" i="5"/>
  <c r="M16" i="5"/>
  <c r="L16" i="5"/>
  <c r="N16" i="5" s="1"/>
  <c r="K16" i="5"/>
  <c r="G16" i="5"/>
  <c r="L15" i="5"/>
  <c r="N15" i="5" s="1"/>
  <c r="K15" i="5"/>
  <c r="H15" i="5"/>
  <c r="I15" i="5" s="1"/>
  <c r="C15" i="6" s="1"/>
  <c r="G15" i="5"/>
  <c r="N14" i="5"/>
  <c r="L14" i="5"/>
  <c r="M14" i="5" s="1"/>
  <c r="K14" i="5"/>
  <c r="G14" i="5"/>
  <c r="M13" i="5"/>
  <c r="L13" i="5"/>
  <c r="N13" i="5" s="1"/>
  <c r="K13" i="5"/>
  <c r="O13" i="5" s="1"/>
  <c r="J13" i="6" s="1"/>
  <c r="K13" i="6" s="1"/>
  <c r="O13" i="6" s="1"/>
  <c r="J13" i="8" s="1"/>
  <c r="G13" i="5"/>
  <c r="L116" i="4"/>
  <c r="L115" i="4"/>
  <c r="N115" i="4"/>
  <c r="L114" i="4"/>
  <c r="N114" i="4"/>
  <c r="L113" i="4"/>
  <c r="N113" i="4" s="1"/>
  <c r="L112" i="4"/>
  <c r="L111" i="4"/>
  <c r="N111" i="4" s="1"/>
  <c r="L110" i="4"/>
  <c r="L109" i="4"/>
  <c r="N109" i="4"/>
  <c r="L108" i="4"/>
  <c r="N108" i="4" s="1"/>
  <c r="P108" i="4" s="1"/>
  <c r="Q108" i="4" s="1"/>
  <c r="L107" i="4"/>
  <c r="N107" i="4" s="1"/>
  <c r="L106" i="4"/>
  <c r="L105" i="4"/>
  <c r="N105" i="4" s="1"/>
  <c r="L104" i="4"/>
  <c r="L103" i="4"/>
  <c r="N103" i="4" s="1"/>
  <c r="L102" i="4"/>
  <c r="N102" i="4"/>
  <c r="L101" i="4"/>
  <c r="N101" i="4"/>
  <c r="L100" i="4"/>
  <c r="L99" i="4"/>
  <c r="N99" i="4"/>
  <c r="L98" i="4"/>
  <c r="L97" i="4"/>
  <c r="M97" i="4"/>
  <c r="L96" i="4"/>
  <c r="L95" i="4"/>
  <c r="M95" i="4"/>
  <c r="L94" i="4"/>
  <c r="M94" i="4" s="1"/>
  <c r="L93" i="4"/>
  <c r="N93" i="4" s="1"/>
  <c r="L92" i="4"/>
  <c r="N92" i="4" s="1"/>
  <c r="L91" i="4"/>
  <c r="N91" i="4"/>
  <c r="L90" i="4"/>
  <c r="N90" i="4" s="1"/>
  <c r="P90" i="4" s="1"/>
  <c r="Q90" i="4" s="1"/>
  <c r="L89" i="4"/>
  <c r="N89" i="4" s="1"/>
  <c r="L88" i="4"/>
  <c r="M88" i="4" s="1"/>
  <c r="L87" i="4"/>
  <c r="N87" i="4" s="1"/>
  <c r="L86" i="4"/>
  <c r="L85" i="4"/>
  <c r="N85" i="4" s="1"/>
  <c r="L84" i="4"/>
  <c r="L83" i="4"/>
  <c r="L82" i="4"/>
  <c r="L81" i="4"/>
  <c r="N81" i="4" s="1"/>
  <c r="L80" i="4"/>
  <c r="L79" i="4"/>
  <c r="L78" i="4"/>
  <c r="L77" i="4"/>
  <c r="N77" i="4" s="1"/>
  <c r="L76" i="4"/>
  <c r="L75" i="4"/>
  <c r="N75" i="4" s="1"/>
  <c r="L74" i="4"/>
  <c r="N74" i="4" s="1"/>
  <c r="L73" i="4"/>
  <c r="L72" i="4"/>
  <c r="N72" i="4" s="1"/>
  <c r="L71" i="4"/>
  <c r="N71" i="4" s="1"/>
  <c r="L70" i="4"/>
  <c r="N70" i="4"/>
  <c r="L69" i="4"/>
  <c r="N69" i="4" s="1"/>
  <c r="L68" i="4"/>
  <c r="N68" i="4" s="1"/>
  <c r="L67" i="4"/>
  <c r="M67" i="4"/>
  <c r="L66" i="4"/>
  <c r="M66" i="4" s="1"/>
  <c r="L65" i="4"/>
  <c r="M65" i="4"/>
  <c r="L64" i="4"/>
  <c r="L18" i="4"/>
  <c r="L17" i="4"/>
  <c r="N17" i="4"/>
  <c r="L16" i="4"/>
  <c r="N16" i="4" s="1"/>
  <c r="L15" i="4"/>
  <c r="M15" i="4"/>
  <c r="L14" i="4"/>
  <c r="L13" i="4"/>
  <c r="L59" i="4"/>
  <c r="N59" i="4" s="1"/>
  <c r="P59" i="4" s="1"/>
  <c r="Q59" i="4" s="1"/>
  <c r="L58" i="4"/>
  <c r="N58" i="4" s="1"/>
  <c r="L57" i="4"/>
  <c r="N57" i="4" s="1"/>
  <c r="P57" i="4" s="1"/>
  <c r="Q57" i="4" s="1"/>
  <c r="L56" i="4"/>
  <c r="L55" i="4"/>
  <c r="N55" i="4"/>
  <c r="L54" i="4"/>
  <c r="N54" i="4"/>
  <c r="L53" i="4"/>
  <c r="L52" i="4"/>
  <c r="L51" i="4"/>
  <c r="M51" i="4"/>
  <c r="L50" i="4"/>
  <c r="L49" i="4"/>
  <c r="N49" i="4" s="1"/>
  <c r="L48" i="4"/>
  <c r="L47" i="4"/>
  <c r="N47" i="4"/>
  <c r="P47" i="4" s="1"/>
  <c r="Q47" i="4" s="1"/>
  <c r="L46" i="4"/>
  <c r="L45" i="4"/>
  <c r="N45" i="4" s="1"/>
  <c r="P45" i="4" s="1"/>
  <c r="Q45" i="4" s="1"/>
  <c r="L44" i="4"/>
  <c r="L43" i="4"/>
  <c r="N43" i="4"/>
  <c r="L42" i="4"/>
  <c r="L41" i="4"/>
  <c r="L40" i="4"/>
  <c r="L39" i="4"/>
  <c r="L38" i="4"/>
  <c r="L37" i="4"/>
  <c r="N37" i="4" s="1"/>
  <c r="L36" i="4"/>
  <c r="L35" i="4"/>
  <c r="N35" i="4"/>
  <c r="L34" i="4"/>
  <c r="M34" i="4" s="1"/>
  <c r="L33" i="4"/>
  <c r="N33" i="4"/>
  <c r="P33" i="4" s="1"/>
  <c r="Q33" i="4" s="1"/>
  <c r="L32" i="4"/>
  <c r="N32" i="4"/>
  <c r="L31" i="4"/>
  <c r="N31" i="4"/>
  <c r="L30" i="4"/>
  <c r="M30" i="4" s="1"/>
  <c r="L29" i="4"/>
  <c r="L28" i="4"/>
  <c r="L27" i="4"/>
  <c r="L26" i="4"/>
  <c r="N26" i="4" s="1"/>
  <c r="L25" i="4"/>
  <c r="N25" i="4" s="1"/>
  <c r="L24" i="4"/>
  <c r="L23" i="4"/>
  <c r="N23" i="4" s="1"/>
  <c r="L22" i="4"/>
  <c r="M22" i="4"/>
  <c r="L21" i="4"/>
  <c r="M21" i="4"/>
  <c r="L20" i="4"/>
  <c r="M20" i="4" s="1"/>
  <c r="L19" i="4"/>
  <c r="A119" i="4"/>
  <c r="A118" i="4"/>
  <c r="J117" i="4"/>
  <c r="F117" i="4"/>
  <c r="E117" i="4"/>
  <c r="C117" i="4"/>
  <c r="N116" i="4"/>
  <c r="M116" i="4"/>
  <c r="K116" i="4"/>
  <c r="H116" i="4"/>
  <c r="G116" i="4"/>
  <c r="D116" i="4"/>
  <c r="M115" i="4"/>
  <c r="O115" i="4" s="1"/>
  <c r="K115" i="4"/>
  <c r="H115" i="4"/>
  <c r="G115" i="4"/>
  <c r="D115" i="4"/>
  <c r="M114" i="4"/>
  <c r="K114" i="4"/>
  <c r="O114" i="4" s="1"/>
  <c r="H114" i="4"/>
  <c r="G114" i="4"/>
  <c r="D114" i="4"/>
  <c r="K113" i="4"/>
  <c r="H113" i="4"/>
  <c r="I113" i="4" s="1"/>
  <c r="C113" i="5" s="1"/>
  <c r="G113" i="4"/>
  <c r="D113" i="4"/>
  <c r="N112" i="4"/>
  <c r="M112" i="4"/>
  <c r="K112" i="4"/>
  <c r="O112" i="4" s="1"/>
  <c r="H112" i="4"/>
  <c r="I112" i="4" s="1"/>
  <c r="C112" i="5" s="1"/>
  <c r="H112" i="5" s="1"/>
  <c r="G112" i="4"/>
  <c r="D112" i="4"/>
  <c r="M111" i="4"/>
  <c r="K111" i="4"/>
  <c r="H111" i="4"/>
  <c r="P111" i="4" s="1"/>
  <c r="Q111" i="4" s="1"/>
  <c r="G111" i="4"/>
  <c r="D111" i="4"/>
  <c r="K110" i="4"/>
  <c r="H110" i="4"/>
  <c r="I110" i="4" s="1"/>
  <c r="C110" i="5" s="1"/>
  <c r="D110" i="5" s="1"/>
  <c r="G110" i="4"/>
  <c r="D110" i="4"/>
  <c r="M109" i="4"/>
  <c r="K109" i="4"/>
  <c r="H109" i="4"/>
  <c r="P109" i="4" s="1"/>
  <c r="Q109" i="4" s="1"/>
  <c r="G109" i="4"/>
  <c r="D109" i="4"/>
  <c r="M108" i="4"/>
  <c r="K108" i="4"/>
  <c r="H108" i="4"/>
  <c r="G108" i="4"/>
  <c r="D108" i="4"/>
  <c r="K107" i="4"/>
  <c r="H107" i="4"/>
  <c r="I107" i="4" s="1"/>
  <c r="C107" i="5" s="1"/>
  <c r="G107" i="4"/>
  <c r="D107" i="4"/>
  <c r="N106" i="4"/>
  <c r="M106" i="4"/>
  <c r="K106" i="4"/>
  <c r="O106" i="4"/>
  <c r="H106" i="4"/>
  <c r="I106" i="4" s="1"/>
  <c r="C106" i="5" s="1"/>
  <c r="G106" i="4"/>
  <c r="D106" i="4"/>
  <c r="K105" i="4"/>
  <c r="H105" i="4"/>
  <c r="P105" i="4" s="1"/>
  <c r="Q105" i="4" s="1"/>
  <c r="G105" i="4"/>
  <c r="D105" i="4"/>
  <c r="N104" i="4"/>
  <c r="M104" i="4"/>
  <c r="K104" i="4"/>
  <c r="H104" i="4"/>
  <c r="G104" i="4"/>
  <c r="D104" i="4"/>
  <c r="M103" i="4"/>
  <c r="K103" i="4"/>
  <c r="O103" i="4" s="1"/>
  <c r="H103" i="4"/>
  <c r="I103" i="4" s="1"/>
  <c r="C103" i="5" s="1"/>
  <c r="G103" i="4"/>
  <c r="D103" i="4"/>
  <c r="M102" i="4"/>
  <c r="K102" i="4"/>
  <c r="H102" i="4"/>
  <c r="G102" i="4"/>
  <c r="D102" i="4"/>
  <c r="K101" i="4"/>
  <c r="H101" i="4"/>
  <c r="P101" i="4" s="1"/>
  <c r="Q101" i="4" s="1"/>
  <c r="G101" i="4"/>
  <c r="D101" i="4"/>
  <c r="N100" i="4"/>
  <c r="M100" i="4"/>
  <c r="K100" i="4"/>
  <c r="H100" i="4"/>
  <c r="P100" i="4" s="1"/>
  <c r="Q100" i="4" s="1"/>
  <c r="G100" i="4"/>
  <c r="D100" i="4"/>
  <c r="M99" i="4"/>
  <c r="K99" i="4"/>
  <c r="H99" i="4"/>
  <c r="I99" i="4" s="1"/>
  <c r="C99" i="5" s="1"/>
  <c r="D99" i="5" s="1"/>
  <c r="G99" i="4"/>
  <c r="D99" i="4"/>
  <c r="N98" i="4"/>
  <c r="M98" i="4"/>
  <c r="K98" i="4"/>
  <c r="H98" i="4"/>
  <c r="I98" i="4" s="1"/>
  <c r="C98" i="5" s="1"/>
  <c r="G98" i="4"/>
  <c r="D98" i="4"/>
  <c r="N97" i="4"/>
  <c r="K97" i="4"/>
  <c r="O97" i="4" s="1"/>
  <c r="H97" i="4"/>
  <c r="I97" i="4" s="1"/>
  <c r="C97" i="5" s="1"/>
  <c r="H97" i="5" s="1"/>
  <c r="I97" i="5" s="1"/>
  <c r="C97" i="6" s="1"/>
  <c r="G97" i="4"/>
  <c r="D97" i="4"/>
  <c r="K96" i="4"/>
  <c r="H96" i="4"/>
  <c r="G96" i="4"/>
  <c r="D96" i="4"/>
  <c r="N95" i="4"/>
  <c r="K95" i="4"/>
  <c r="H95" i="4"/>
  <c r="I95" i="4" s="1"/>
  <c r="C95" i="5" s="1"/>
  <c r="H95" i="5" s="1"/>
  <c r="I95" i="5" s="1"/>
  <c r="C95" i="6" s="1"/>
  <c r="G95" i="4"/>
  <c r="D95" i="4"/>
  <c r="N94" i="4"/>
  <c r="K94" i="4"/>
  <c r="H94" i="4"/>
  <c r="I94" i="4" s="1"/>
  <c r="C94" i="5" s="1"/>
  <c r="H94" i="5" s="1"/>
  <c r="I94" i="5" s="1"/>
  <c r="C94" i="6" s="1"/>
  <c r="G94" i="4"/>
  <c r="D94" i="4"/>
  <c r="K93" i="4"/>
  <c r="H93" i="4"/>
  <c r="G93" i="4"/>
  <c r="D93" i="4"/>
  <c r="K92" i="4"/>
  <c r="H92" i="4"/>
  <c r="G92" i="4"/>
  <c r="D92" i="4"/>
  <c r="M91" i="4"/>
  <c r="K91" i="4"/>
  <c r="O91" i="4" s="1"/>
  <c r="H91" i="4"/>
  <c r="G91" i="4"/>
  <c r="D91" i="4"/>
  <c r="M90" i="4"/>
  <c r="K90" i="4"/>
  <c r="O90" i="4" s="1"/>
  <c r="H90" i="4"/>
  <c r="G90" i="4"/>
  <c r="D90" i="4"/>
  <c r="K89" i="4"/>
  <c r="H89" i="4"/>
  <c r="I89" i="4" s="1"/>
  <c r="C89" i="5" s="1"/>
  <c r="G89" i="4"/>
  <c r="D89" i="4"/>
  <c r="N88" i="4"/>
  <c r="K88" i="4"/>
  <c r="H88" i="4"/>
  <c r="I88" i="4" s="1"/>
  <c r="C88" i="5" s="1"/>
  <c r="H88" i="5" s="1"/>
  <c r="G88" i="4"/>
  <c r="D88" i="4"/>
  <c r="M87" i="4"/>
  <c r="K87" i="4"/>
  <c r="H87" i="4"/>
  <c r="I87" i="4"/>
  <c r="C87" i="5" s="1"/>
  <c r="D87" i="5" s="1"/>
  <c r="G87" i="4"/>
  <c r="D87" i="4"/>
  <c r="N86" i="4"/>
  <c r="P86" i="4" s="1"/>
  <c r="Q86" i="4" s="1"/>
  <c r="M86" i="4"/>
  <c r="K86" i="4"/>
  <c r="H86" i="4"/>
  <c r="I86" i="4" s="1"/>
  <c r="C86" i="5" s="1"/>
  <c r="H86" i="5" s="1"/>
  <c r="I86" i="5" s="1"/>
  <c r="C86" i="6" s="1"/>
  <c r="G86" i="4"/>
  <c r="D86" i="4"/>
  <c r="M85" i="4"/>
  <c r="K85" i="4"/>
  <c r="H85" i="4"/>
  <c r="I85" i="4" s="1"/>
  <c r="C85" i="5" s="1"/>
  <c r="G85" i="4"/>
  <c r="D85" i="4"/>
  <c r="K84" i="4"/>
  <c r="H84" i="4"/>
  <c r="G84" i="4"/>
  <c r="D84" i="4"/>
  <c r="K83" i="4"/>
  <c r="H83" i="4"/>
  <c r="I83" i="4" s="1"/>
  <c r="C83" i="5" s="1"/>
  <c r="H83" i="5" s="1"/>
  <c r="I83" i="5" s="1"/>
  <c r="C83" i="6" s="1"/>
  <c r="G83" i="4"/>
  <c r="D83" i="4"/>
  <c r="N82" i="4"/>
  <c r="M82" i="4"/>
  <c r="K82" i="4"/>
  <c r="O82" i="4" s="1"/>
  <c r="H82" i="4"/>
  <c r="P82" i="4" s="1"/>
  <c r="Q82" i="4" s="1"/>
  <c r="G82" i="4"/>
  <c r="D82" i="4"/>
  <c r="K81" i="4"/>
  <c r="O81" i="4" s="1"/>
  <c r="H81" i="4"/>
  <c r="G81" i="4"/>
  <c r="D81" i="4"/>
  <c r="N80" i="4"/>
  <c r="M80" i="4"/>
  <c r="K80" i="4"/>
  <c r="O80" i="4" s="1"/>
  <c r="H80" i="4"/>
  <c r="P80" i="4" s="1"/>
  <c r="Q80" i="4" s="1"/>
  <c r="G80" i="4"/>
  <c r="D80" i="4"/>
  <c r="K79" i="4"/>
  <c r="H79" i="4"/>
  <c r="G79" i="4"/>
  <c r="D79" i="4"/>
  <c r="K78" i="4"/>
  <c r="H78" i="4"/>
  <c r="I78" i="4" s="1"/>
  <c r="C78" i="5" s="1"/>
  <c r="H78" i="5" s="1"/>
  <c r="G78" i="4"/>
  <c r="D78" i="4"/>
  <c r="K77" i="4"/>
  <c r="H77" i="4"/>
  <c r="G77" i="4"/>
  <c r="D77" i="4"/>
  <c r="N76" i="4"/>
  <c r="P76" i="4"/>
  <c r="Q76" i="4" s="1"/>
  <c r="M76" i="4"/>
  <c r="K76" i="4"/>
  <c r="H76" i="4"/>
  <c r="G76" i="4"/>
  <c r="D76" i="4"/>
  <c r="K75" i="4"/>
  <c r="H75" i="4"/>
  <c r="P75" i="4" s="1"/>
  <c r="Q75" i="4" s="1"/>
  <c r="G75" i="4"/>
  <c r="D75" i="4"/>
  <c r="K74" i="4"/>
  <c r="H74" i="4"/>
  <c r="G74" i="4"/>
  <c r="D74" i="4"/>
  <c r="K73" i="4"/>
  <c r="H73" i="4"/>
  <c r="I73" i="4" s="1"/>
  <c r="C73" i="5" s="1"/>
  <c r="G73" i="4"/>
  <c r="D73" i="4"/>
  <c r="K72" i="4"/>
  <c r="H72" i="4"/>
  <c r="I72" i="4" s="1"/>
  <c r="G72" i="4"/>
  <c r="D72" i="4"/>
  <c r="K71" i="4"/>
  <c r="H71" i="4"/>
  <c r="I71" i="4" s="1"/>
  <c r="G71" i="4"/>
  <c r="D71" i="4"/>
  <c r="M70" i="4"/>
  <c r="K70" i="4"/>
  <c r="O70" i="4" s="1"/>
  <c r="H70" i="4"/>
  <c r="I70" i="4"/>
  <c r="C70" i="5" s="1"/>
  <c r="H70" i="5" s="1"/>
  <c r="I70" i="5" s="1"/>
  <c r="C70" i="6" s="1"/>
  <c r="G70" i="4"/>
  <c r="D70" i="4"/>
  <c r="K69" i="4"/>
  <c r="O69" i="4" s="1"/>
  <c r="H69" i="4"/>
  <c r="G69" i="4"/>
  <c r="D69" i="4"/>
  <c r="M68" i="4"/>
  <c r="O68" i="4" s="1"/>
  <c r="K68" i="4"/>
  <c r="H68" i="4"/>
  <c r="I68" i="4" s="1"/>
  <c r="C68" i="5" s="1"/>
  <c r="G68" i="4"/>
  <c r="D68" i="4"/>
  <c r="K67" i="4"/>
  <c r="H67" i="4"/>
  <c r="G67" i="4"/>
  <c r="D67" i="4"/>
  <c r="N66" i="4"/>
  <c r="K66" i="4"/>
  <c r="H66" i="4"/>
  <c r="G66" i="4"/>
  <c r="D66" i="4"/>
  <c r="N65" i="4"/>
  <c r="K65" i="4"/>
  <c r="H65" i="4"/>
  <c r="G65" i="4"/>
  <c r="D65" i="4"/>
  <c r="N64" i="4"/>
  <c r="M64" i="4"/>
  <c r="K64" i="4"/>
  <c r="O64" i="4" s="1"/>
  <c r="H64" i="4"/>
  <c r="G64" i="4"/>
  <c r="D64" i="4"/>
  <c r="A61" i="4"/>
  <c r="A60" i="4"/>
  <c r="K59" i="4"/>
  <c r="I59" i="4"/>
  <c r="C59" i="5" s="1"/>
  <c r="H59" i="5" s="1"/>
  <c r="I59" i="5" s="1"/>
  <c r="C59" i="6" s="1"/>
  <c r="H59" i="4"/>
  <c r="G59" i="4"/>
  <c r="D59" i="4"/>
  <c r="M58" i="4"/>
  <c r="K58" i="4"/>
  <c r="H58" i="4"/>
  <c r="I58" i="4" s="1"/>
  <c r="C58" i="5" s="1"/>
  <c r="G58" i="4"/>
  <c r="D58" i="4"/>
  <c r="K57" i="4"/>
  <c r="H57" i="4"/>
  <c r="G57" i="4"/>
  <c r="D57" i="4"/>
  <c r="N56" i="4"/>
  <c r="M56" i="4"/>
  <c r="K56" i="4"/>
  <c r="H56" i="4"/>
  <c r="I56" i="4"/>
  <c r="C56" i="5" s="1"/>
  <c r="H56" i="5" s="1"/>
  <c r="I56" i="5" s="1"/>
  <c r="C56" i="6" s="1"/>
  <c r="G56" i="4"/>
  <c r="D56" i="4"/>
  <c r="K55" i="4"/>
  <c r="O55" i="4" s="1"/>
  <c r="H55" i="4"/>
  <c r="P55" i="4" s="1"/>
  <c r="Q55" i="4" s="1"/>
  <c r="G55" i="4"/>
  <c r="D55" i="4"/>
  <c r="M54" i="4"/>
  <c r="K54" i="4"/>
  <c r="O54" i="4"/>
  <c r="H54" i="4"/>
  <c r="I54" i="4" s="1"/>
  <c r="C54" i="5" s="1"/>
  <c r="G54" i="4"/>
  <c r="D54" i="4"/>
  <c r="N53" i="4"/>
  <c r="M53" i="4"/>
  <c r="K53" i="4"/>
  <c r="H53" i="4"/>
  <c r="G53" i="4"/>
  <c r="D53" i="4"/>
  <c r="N52" i="4"/>
  <c r="M52" i="4"/>
  <c r="K52" i="4"/>
  <c r="O52" i="4" s="1"/>
  <c r="H52" i="4"/>
  <c r="G52" i="4"/>
  <c r="D52" i="4"/>
  <c r="N51" i="4"/>
  <c r="K51" i="4"/>
  <c r="H51" i="4"/>
  <c r="I51" i="4" s="1"/>
  <c r="C51" i="5" s="1"/>
  <c r="D51" i="5" s="1"/>
  <c r="G51" i="4"/>
  <c r="D51" i="4"/>
  <c r="N50" i="4"/>
  <c r="M50" i="4"/>
  <c r="K50" i="4"/>
  <c r="O50" i="4"/>
  <c r="H50" i="4"/>
  <c r="P50" i="4" s="1"/>
  <c r="Q50" i="4" s="1"/>
  <c r="G50" i="4"/>
  <c r="D50" i="4"/>
  <c r="K49" i="4"/>
  <c r="O49" i="4" s="1"/>
  <c r="H49" i="4"/>
  <c r="G49" i="4"/>
  <c r="D49" i="4"/>
  <c r="N48" i="4"/>
  <c r="M48" i="4"/>
  <c r="K48" i="4"/>
  <c r="O48" i="4" s="1"/>
  <c r="H48" i="4"/>
  <c r="I48" i="4" s="1"/>
  <c r="C48" i="5" s="1"/>
  <c r="H48" i="5" s="1"/>
  <c r="G48" i="4"/>
  <c r="D48" i="4"/>
  <c r="K47" i="4"/>
  <c r="H47" i="4"/>
  <c r="I47" i="4" s="1"/>
  <c r="C47" i="5" s="1"/>
  <c r="D47" i="5" s="1"/>
  <c r="G47" i="4"/>
  <c r="D47" i="4"/>
  <c r="N46" i="4"/>
  <c r="M46" i="4"/>
  <c r="K46" i="4"/>
  <c r="O46" i="4" s="1"/>
  <c r="H46" i="4"/>
  <c r="I46" i="4" s="1"/>
  <c r="C46" i="5" s="1"/>
  <c r="H46" i="5" s="1"/>
  <c r="I46" i="5" s="1"/>
  <c r="C46" i="6" s="1"/>
  <c r="G46" i="4"/>
  <c r="D46" i="4"/>
  <c r="K45" i="4"/>
  <c r="H45" i="4"/>
  <c r="G45" i="4"/>
  <c r="D45" i="4"/>
  <c r="N44" i="4"/>
  <c r="P44" i="4" s="1"/>
  <c r="Q44" i="4" s="1"/>
  <c r="M44" i="4"/>
  <c r="K44" i="4"/>
  <c r="O44" i="4" s="1"/>
  <c r="H44" i="4"/>
  <c r="I44" i="4" s="1"/>
  <c r="C44" i="5" s="1"/>
  <c r="D44" i="5" s="1"/>
  <c r="G44" i="4"/>
  <c r="D44" i="4"/>
  <c r="K43" i="4"/>
  <c r="H43" i="4"/>
  <c r="G43" i="4"/>
  <c r="D43" i="4"/>
  <c r="N42" i="4"/>
  <c r="M42" i="4"/>
  <c r="K42" i="4"/>
  <c r="H42" i="4"/>
  <c r="G42" i="4"/>
  <c r="D42" i="4"/>
  <c r="K41" i="4"/>
  <c r="H41" i="4"/>
  <c r="G41" i="4"/>
  <c r="D41" i="4"/>
  <c r="N40" i="4"/>
  <c r="M40" i="4"/>
  <c r="K40" i="4"/>
  <c r="O40" i="4" s="1"/>
  <c r="H40" i="4"/>
  <c r="I40" i="4" s="1"/>
  <c r="C40" i="5" s="1"/>
  <c r="D40" i="5" s="1"/>
  <c r="G40" i="4"/>
  <c r="D40" i="4"/>
  <c r="K39" i="4"/>
  <c r="H39" i="4"/>
  <c r="G39" i="4"/>
  <c r="D39" i="4"/>
  <c r="N38" i="4"/>
  <c r="P38" i="4" s="1"/>
  <c r="Q38" i="4" s="1"/>
  <c r="M38" i="4"/>
  <c r="K38" i="4"/>
  <c r="O38" i="4" s="1"/>
  <c r="H38" i="4"/>
  <c r="G38" i="4"/>
  <c r="D38" i="4"/>
  <c r="K37" i="4"/>
  <c r="H37" i="4"/>
  <c r="P37" i="4" s="1"/>
  <c r="Q37" i="4" s="1"/>
  <c r="G37" i="4"/>
  <c r="D37" i="4"/>
  <c r="K36" i="4"/>
  <c r="H36" i="4"/>
  <c r="I36" i="4" s="1"/>
  <c r="C36" i="5" s="1"/>
  <c r="D36" i="5" s="1"/>
  <c r="G36" i="4"/>
  <c r="D36" i="4"/>
  <c r="K35" i="4"/>
  <c r="H35" i="4"/>
  <c r="G35" i="4"/>
  <c r="D35" i="4"/>
  <c r="N34" i="4"/>
  <c r="K34" i="4"/>
  <c r="H34" i="4"/>
  <c r="I34" i="4"/>
  <c r="C34" i="5" s="1"/>
  <c r="H34" i="5" s="1"/>
  <c r="I34" i="5" s="1"/>
  <c r="C34" i="6" s="1"/>
  <c r="G34" i="4"/>
  <c r="D34" i="4"/>
  <c r="K33" i="4"/>
  <c r="O33" i="4" s="1"/>
  <c r="H33" i="4"/>
  <c r="G33" i="4"/>
  <c r="D33" i="4"/>
  <c r="K32" i="4"/>
  <c r="H32" i="4"/>
  <c r="G32" i="4"/>
  <c r="D32" i="4"/>
  <c r="K31" i="4"/>
  <c r="H31" i="4"/>
  <c r="I31" i="4" s="1"/>
  <c r="C31" i="5" s="1"/>
  <c r="G31" i="4"/>
  <c r="D31" i="4"/>
  <c r="N30" i="4"/>
  <c r="K30" i="4"/>
  <c r="H30" i="4"/>
  <c r="P30" i="4" s="1"/>
  <c r="Q30" i="4" s="1"/>
  <c r="G30" i="4"/>
  <c r="D30" i="4"/>
  <c r="N29" i="4"/>
  <c r="M29" i="4"/>
  <c r="K29" i="4"/>
  <c r="H29" i="4"/>
  <c r="I29" i="4" s="1"/>
  <c r="C29" i="5" s="1"/>
  <c r="H29" i="5" s="1"/>
  <c r="I29" i="5" s="1"/>
  <c r="C29" i="6" s="1"/>
  <c r="G29" i="4"/>
  <c r="D29" i="4"/>
  <c r="N28" i="4"/>
  <c r="M28" i="4"/>
  <c r="K28" i="4"/>
  <c r="H28" i="4"/>
  <c r="I28" i="4"/>
  <c r="C28" i="5" s="1"/>
  <c r="D28" i="5" s="1"/>
  <c r="G28" i="4"/>
  <c r="D28" i="4"/>
  <c r="N27" i="4"/>
  <c r="M27" i="4"/>
  <c r="K27" i="4"/>
  <c r="O27" i="4" s="1"/>
  <c r="H27" i="4"/>
  <c r="G27" i="4"/>
  <c r="D27" i="4"/>
  <c r="K26" i="4"/>
  <c r="H26" i="4"/>
  <c r="I26" i="4" s="1"/>
  <c r="C26" i="5" s="1"/>
  <c r="G26" i="4"/>
  <c r="D26" i="4"/>
  <c r="K25" i="4"/>
  <c r="H25" i="4"/>
  <c r="G25" i="4"/>
  <c r="D25" i="4"/>
  <c r="N24" i="4"/>
  <c r="M24" i="4"/>
  <c r="K24" i="4"/>
  <c r="H24" i="4"/>
  <c r="P24" i="4"/>
  <c r="Q24" i="4" s="1"/>
  <c r="G24" i="4"/>
  <c r="D24" i="4"/>
  <c r="M23" i="4"/>
  <c r="K23" i="4"/>
  <c r="H23" i="4"/>
  <c r="G23" i="4"/>
  <c r="D23" i="4"/>
  <c r="N22" i="4"/>
  <c r="K22" i="4"/>
  <c r="H22" i="4"/>
  <c r="I22" i="4" s="1"/>
  <c r="C22" i="5" s="1"/>
  <c r="D22" i="5" s="1"/>
  <c r="G22" i="4"/>
  <c r="D22" i="4"/>
  <c r="K21" i="4"/>
  <c r="H21" i="4"/>
  <c r="I21" i="4"/>
  <c r="C21" i="5" s="1"/>
  <c r="D21" i="5" s="1"/>
  <c r="G21" i="4"/>
  <c r="D21" i="4"/>
  <c r="N20" i="4"/>
  <c r="P20" i="4" s="1"/>
  <c r="Q20" i="4" s="1"/>
  <c r="K20" i="4"/>
  <c r="O20" i="4" s="1"/>
  <c r="H20" i="4"/>
  <c r="I20" i="4" s="1"/>
  <c r="C20" i="5" s="1"/>
  <c r="G20" i="4"/>
  <c r="D20" i="4"/>
  <c r="K19" i="4"/>
  <c r="H19" i="4"/>
  <c r="G19" i="4"/>
  <c r="D19" i="4"/>
  <c r="K18" i="4"/>
  <c r="H18" i="4"/>
  <c r="G18" i="4"/>
  <c r="D18" i="4"/>
  <c r="K17" i="4"/>
  <c r="H17" i="4"/>
  <c r="I17" i="4" s="1"/>
  <c r="C17" i="5" s="1"/>
  <c r="G17" i="4"/>
  <c r="G117" i="4" s="1"/>
  <c r="D17" i="4"/>
  <c r="M16" i="4"/>
  <c r="K16" i="4"/>
  <c r="O16" i="4" s="1"/>
  <c r="H16" i="4"/>
  <c r="I16" i="4" s="1"/>
  <c r="C16" i="5" s="1"/>
  <c r="G16" i="4"/>
  <c r="D16" i="4"/>
  <c r="N15" i="4"/>
  <c r="P15" i="4" s="1"/>
  <c r="Q15" i="4" s="1"/>
  <c r="K15" i="4"/>
  <c r="H15" i="4"/>
  <c r="I15" i="4" s="1"/>
  <c r="C15" i="5" s="1"/>
  <c r="D15" i="5" s="1"/>
  <c r="G15" i="4"/>
  <c r="D15" i="4"/>
  <c r="N14" i="4"/>
  <c r="M14" i="4"/>
  <c r="K14" i="4"/>
  <c r="H14" i="4"/>
  <c r="P14" i="4" s="1"/>
  <c r="Q14" i="4" s="1"/>
  <c r="G14" i="4"/>
  <c r="D14" i="4"/>
  <c r="K13" i="4"/>
  <c r="H13" i="4"/>
  <c r="I13" i="4" s="1"/>
  <c r="C13" i="5" s="1"/>
  <c r="H13" i="5" s="1"/>
  <c r="G13" i="4"/>
  <c r="D13" i="4"/>
  <c r="E20" i="1"/>
  <c r="E25" i="1"/>
  <c r="D120" i="1"/>
  <c r="F120" i="1"/>
  <c r="G120" i="1"/>
  <c r="H120" i="1"/>
  <c r="C120" i="1"/>
  <c r="K118" i="1"/>
  <c r="K119" i="1"/>
  <c r="J118" i="1"/>
  <c r="L118" i="1"/>
  <c r="J119" i="1"/>
  <c r="L119" i="1"/>
  <c r="I118" i="1"/>
  <c r="I119" i="1"/>
  <c r="E118" i="1"/>
  <c r="E119" i="1"/>
  <c r="E59" i="1"/>
  <c r="J55" i="1"/>
  <c r="E51" i="1"/>
  <c r="J47" i="1"/>
  <c r="E43" i="1"/>
  <c r="J39" i="1"/>
  <c r="E35" i="1"/>
  <c r="E31" i="1"/>
  <c r="E27" i="1"/>
  <c r="E23" i="1"/>
  <c r="J19" i="1"/>
  <c r="L19" i="1"/>
  <c r="J15" i="1"/>
  <c r="L15" i="1"/>
  <c r="I19" i="1"/>
  <c r="A122" i="1"/>
  <c r="A121" i="1"/>
  <c r="J14" i="1"/>
  <c r="K14" i="1"/>
  <c r="L14" i="1"/>
  <c r="K15" i="1"/>
  <c r="J16" i="1"/>
  <c r="K16" i="1"/>
  <c r="L16" i="1" s="1"/>
  <c r="J17" i="1"/>
  <c r="K17" i="1"/>
  <c r="K120" i="1" s="1"/>
  <c r="J18" i="1"/>
  <c r="K18" i="1"/>
  <c r="L18" i="1" s="1"/>
  <c r="K19" i="1"/>
  <c r="J20" i="1"/>
  <c r="L20" i="1" s="1"/>
  <c r="K20" i="1"/>
  <c r="J21" i="1"/>
  <c r="K21" i="1"/>
  <c r="J22" i="1"/>
  <c r="K22" i="1"/>
  <c r="L22" i="1" s="1"/>
  <c r="K23" i="1"/>
  <c r="J24" i="1"/>
  <c r="L24" i="1"/>
  <c r="K24" i="1"/>
  <c r="J25" i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L32" i="1" s="1"/>
  <c r="K32" i="1"/>
  <c r="J33" i="1"/>
  <c r="L33" i="1"/>
  <c r="K33" i="1"/>
  <c r="J34" i="1"/>
  <c r="L34" i="1" s="1"/>
  <c r="K34" i="1"/>
  <c r="K35" i="1"/>
  <c r="J36" i="1"/>
  <c r="K36" i="1"/>
  <c r="L36" i="1" s="1"/>
  <c r="J37" i="1"/>
  <c r="L37" i="1"/>
  <c r="K37" i="1"/>
  <c r="J38" i="1"/>
  <c r="L38" i="1" s="1"/>
  <c r="K38" i="1"/>
  <c r="K39" i="1"/>
  <c r="L39" i="1"/>
  <c r="J40" i="1"/>
  <c r="K40" i="1"/>
  <c r="J41" i="1"/>
  <c r="L41" i="1" s="1"/>
  <c r="K41" i="1"/>
  <c r="J42" i="1"/>
  <c r="L42" i="1" s="1"/>
  <c r="K42" i="1"/>
  <c r="K43" i="1"/>
  <c r="J44" i="1"/>
  <c r="L44" i="1"/>
  <c r="K44" i="1"/>
  <c r="J45" i="1"/>
  <c r="K45" i="1"/>
  <c r="L45" i="1" s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J56" i="1"/>
  <c r="L56" i="1"/>
  <c r="K56" i="1"/>
  <c r="J57" i="1"/>
  <c r="K57" i="1"/>
  <c r="J58" i="1"/>
  <c r="K58" i="1"/>
  <c r="L58" i="1"/>
  <c r="K59" i="1"/>
  <c r="J60" i="1"/>
  <c r="L60" i="1" s="1"/>
  <c r="K60" i="1"/>
  <c r="J65" i="1"/>
  <c r="K65" i="1"/>
  <c r="L65" i="1"/>
  <c r="J66" i="1"/>
  <c r="K66" i="1"/>
  <c r="J67" i="1"/>
  <c r="L67" i="1" s="1"/>
  <c r="K67" i="1"/>
  <c r="J68" i="1"/>
  <c r="K68" i="1"/>
  <c r="L68" i="1" s="1"/>
  <c r="J69" i="1"/>
  <c r="L69" i="1"/>
  <c r="K69" i="1"/>
  <c r="J70" i="1"/>
  <c r="L70" i="1" s="1"/>
  <c r="K70" i="1"/>
  <c r="J71" i="1"/>
  <c r="L71" i="1" s="1"/>
  <c r="K71" i="1"/>
  <c r="J72" i="1"/>
  <c r="K72" i="1"/>
  <c r="J73" i="1"/>
  <c r="K73" i="1"/>
  <c r="L73" i="1" s="1"/>
  <c r="J74" i="1"/>
  <c r="K74" i="1"/>
  <c r="L74" i="1"/>
  <c r="J75" i="1"/>
  <c r="K75" i="1"/>
  <c r="L75" i="1" s="1"/>
  <c r="J76" i="1"/>
  <c r="K76" i="1"/>
  <c r="L76" i="1" s="1"/>
  <c r="J77" i="1"/>
  <c r="K77" i="1"/>
  <c r="L77" i="1"/>
  <c r="J78" i="1"/>
  <c r="L78" i="1"/>
  <c r="K78" i="1"/>
  <c r="J79" i="1"/>
  <c r="K79" i="1"/>
  <c r="L79" i="1"/>
  <c r="J80" i="1"/>
  <c r="K80" i="1"/>
  <c r="L80" i="1" s="1"/>
  <c r="J81" i="1"/>
  <c r="L81" i="1" s="1"/>
  <c r="K81" i="1"/>
  <c r="J82" i="1"/>
  <c r="L82" i="1"/>
  <c r="K82" i="1"/>
  <c r="J83" i="1"/>
  <c r="K83" i="1"/>
  <c r="L83" i="1"/>
  <c r="J84" i="1"/>
  <c r="L84" i="1"/>
  <c r="K84" i="1"/>
  <c r="J85" i="1"/>
  <c r="L85" i="1" s="1"/>
  <c r="K85" i="1"/>
  <c r="J86" i="1"/>
  <c r="L86" i="1"/>
  <c r="K86" i="1"/>
  <c r="J87" i="1"/>
  <c r="K87" i="1"/>
  <c r="L87" i="1"/>
  <c r="J88" i="1"/>
  <c r="L88" i="1"/>
  <c r="K88" i="1"/>
  <c r="J89" i="1"/>
  <c r="L89" i="1" s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K96" i="1"/>
  <c r="L96" i="1"/>
  <c r="J97" i="1"/>
  <c r="L97" i="1"/>
  <c r="K97" i="1"/>
  <c r="J98" i="1"/>
  <c r="L98" i="1" s="1"/>
  <c r="K98" i="1"/>
  <c r="J99" i="1"/>
  <c r="K99" i="1"/>
  <c r="L99" i="1" s="1"/>
  <c r="J100" i="1"/>
  <c r="L100" i="1" s="1"/>
  <c r="K100" i="1"/>
  <c r="J101" i="1"/>
  <c r="L101" i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L106" i="1" s="1"/>
  <c r="J107" i="1"/>
  <c r="K107" i="1"/>
  <c r="L107" i="1"/>
  <c r="J108" i="1"/>
  <c r="L108" i="1"/>
  <c r="K108" i="1"/>
  <c r="J109" i="1"/>
  <c r="K109" i="1"/>
  <c r="L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L116" i="1" s="1"/>
  <c r="K116" i="1"/>
  <c r="J117" i="1"/>
  <c r="K117" i="1"/>
  <c r="I14" i="1"/>
  <c r="I15" i="1"/>
  <c r="I16" i="1"/>
  <c r="I17" i="1"/>
  <c r="I120" i="1" s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20" i="1" s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J51" i="1"/>
  <c r="L51" i="1" s="1"/>
  <c r="J43" i="1"/>
  <c r="L43" i="1" s="1"/>
  <c r="J35" i="1"/>
  <c r="L35" i="1" s="1"/>
  <c r="J31" i="1"/>
  <c r="L31" i="1" s="1"/>
  <c r="J27" i="1"/>
  <c r="J23" i="1"/>
  <c r="L23" i="1"/>
  <c r="L27" i="1"/>
  <c r="L117" i="1"/>
  <c r="M71" i="4"/>
  <c r="M75" i="4"/>
  <c r="M77" i="4"/>
  <c r="O77" i="4"/>
  <c r="M81" i="4"/>
  <c r="O85" i="4"/>
  <c r="O87" i="4"/>
  <c r="M89" i="4"/>
  <c r="O89" i="4" s="1"/>
  <c r="O99" i="4"/>
  <c r="M101" i="4"/>
  <c r="O101" i="4"/>
  <c r="M105" i="4"/>
  <c r="M113" i="4"/>
  <c r="O86" i="4"/>
  <c r="O108" i="4"/>
  <c r="O116" i="4"/>
  <c r="N21" i="4"/>
  <c r="M25" i="4"/>
  <c r="O25" i="4" s="1"/>
  <c r="O29" i="4"/>
  <c r="M33" i="4"/>
  <c r="M35" i="4"/>
  <c r="O35" i="4" s="1"/>
  <c r="M47" i="4"/>
  <c r="O47" i="4" s="1"/>
  <c r="M49" i="4"/>
  <c r="M55" i="4"/>
  <c r="O42" i="4"/>
  <c r="P53" i="4"/>
  <c r="Q53" i="4" s="1"/>
  <c r="P68" i="4"/>
  <c r="Q68" i="4" s="1"/>
  <c r="O100" i="4"/>
  <c r="O102" i="4"/>
  <c r="O104" i="4"/>
  <c r="P91" i="4"/>
  <c r="Q91" i="4" s="1"/>
  <c r="O76" i="4"/>
  <c r="O95" i="4"/>
  <c r="O109" i="4"/>
  <c r="P115" i="4"/>
  <c r="Q115" i="4" s="1"/>
  <c r="O66" i="4"/>
  <c r="I76" i="4"/>
  <c r="C76" i="5" s="1"/>
  <c r="H76" i="5" s="1"/>
  <c r="P95" i="4"/>
  <c r="Q95" i="4" s="1"/>
  <c r="I53" i="4"/>
  <c r="C53" i="5" s="1"/>
  <c r="D53" i="5" s="1"/>
  <c r="L52" i="1"/>
  <c r="L57" i="1"/>
  <c r="L95" i="1"/>
  <c r="L103" i="1"/>
  <c r="L111" i="1"/>
  <c r="L59" i="1"/>
  <c r="L55" i="1"/>
  <c r="L25" i="1"/>
  <c r="I27" i="4"/>
  <c r="C27" i="5" s="1"/>
  <c r="D27" i="5" s="1"/>
  <c r="I33" i="4"/>
  <c r="C33" i="5" s="1"/>
  <c r="D33" i="5" s="1"/>
  <c r="I39" i="4"/>
  <c r="C39" i="5" s="1"/>
  <c r="H39" i="5" s="1"/>
  <c r="I39" i="5" s="1"/>
  <c r="C39" i="6" s="1"/>
  <c r="I45" i="4"/>
  <c r="C45" i="5" s="1"/>
  <c r="H45" i="5" s="1"/>
  <c r="I57" i="4"/>
  <c r="C57" i="5" s="1"/>
  <c r="D57" i="5" s="1"/>
  <c r="I104" i="4"/>
  <c r="C104" i="5" s="1"/>
  <c r="H104" i="5" s="1"/>
  <c r="I104" i="5" s="1"/>
  <c r="C104" i="6" s="1"/>
  <c r="I116" i="4"/>
  <c r="C116" i="5" s="1"/>
  <c r="H116" i="5" s="1"/>
  <c r="I116" i="5" s="1"/>
  <c r="C116" i="6" s="1"/>
  <c r="I32" i="4"/>
  <c r="C32" i="5" s="1"/>
  <c r="H32" i="5" s="1"/>
  <c r="I32" i="5" s="1"/>
  <c r="C32" i="6" s="1"/>
  <c r="I38" i="4"/>
  <c r="C38" i="5" s="1"/>
  <c r="D38" i="5" s="1"/>
  <c r="I50" i="4"/>
  <c r="C50" i="5" s="1"/>
  <c r="D50" i="5" s="1"/>
  <c r="I67" i="4"/>
  <c r="C67" i="5" s="1"/>
  <c r="H67" i="5" s="1"/>
  <c r="I79" i="4"/>
  <c r="C79" i="5" s="1"/>
  <c r="H79" i="5" s="1"/>
  <c r="I91" i="4"/>
  <c r="C91" i="5" s="1"/>
  <c r="H91" i="5" s="1"/>
  <c r="I115" i="4"/>
  <c r="C115" i="5" s="1"/>
  <c r="D115" i="5" s="1"/>
  <c r="I25" i="4"/>
  <c r="C25" i="5" s="1"/>
  <c r="D25" i="5" s="1"/>
  <c r="I49" i="4"/>
  <c r="C49" i="5" s="1"/>
  <c r="H49" i="5" s="1"/>
  <c r="I49" i="5" s="1"/>
  <c r="C49" i="6" s="1"/>
  <c r="I55" i="4"/>
  <c r="C55" i="5" s="1"/>
  <c r="D55" i="5" s="1"/>
  <c r="I84" i="4"/>
  <c r="C84" i="5" s="1"/>
  <c r="D84" i="5" s="1"/>
  <c r="I90" i="4"/>
  <c r="C90" i="5" s="1"/>
  <c r="D90" i="5" s="1"/>
  <c r="I96" i="4"/>
  <c r="C96" i="5" s="1"/>
  <c r="D96" i="5" s="1"/>
  <c r="I102" i="4"/>
  <c r="C102" i="5" s="1"/>
  <c r="H102" i="5" s="1"/>
  <c r="I108" i="4"/>
  <c r="C108" i="5" s="1"/>
  <c r="H108" i="5" s="1"/>
  <c r="I108" i="5" s="1"/>
  <c r="C108" i="6" s="1"/>
  <c r="I114" i="4"/>
  <c r="C114" i="5" s="1"/>
  <c r="H114" i="5" s="1"/>
  <c r="I82" i="4"/>
  <c r="C82" i="5" s="1"/>
  <c r="H82" i="5" s="1"/>
  <c r="I82" i="5" s="1"/>
  <c r="C82" i="6" s="1"/>
  <c r="P94" i="4"/>
  <c r="Q94" i="4"/>
  <c r="P112" i="4"/>
  <c r="Q112" i="4" s="1"/>
  <c r="P102" i="4"/>
  <c r="Q102" i="4"/>
  <c r="P114" i="4"/>
  <c r="Q114" i="4" s="1"/>
  <c r="P103" i="4"/>
  <c r="Q103" i="4" s="1"/>
  <c r="O67" i="4"/>
  <c r="M37" i="4"/>
  <c r="O37" i="4" s="1"/>
  <c r="P40" i="4"/>
  <c r="Q40" i="4" s="1"/>
  <c r="O56" i="4"/>
  <c r="I105" i="4"/>
  <c r="C105" i="5" s="1"/>
  <c r="H105" i="5" s="1"/>
  <c r="M107" i="4"/>
  <c r="O107" i="4" s="1"/>
  <c r="P32" i="4"/>
  <c r="Q32" i="4"/>
  <c r="O23" i="4"/>
  <c r="O53" i="4"/>
  <c r="P17" i="4"/>
  <c r="Q17" i="4" s="1"/>
  <c r="P113" i="4"/>
  <c r="Q113" i="4" s="1"/>
  <c r="P92" i="4"/>
  <c r="Q92" i="4" s="1"/>
  <c r="P104" i="4"/>
  <c r="Q104" i="4" s="1"/>
  <c r="O21" i="4"/>
  <c r="O34" i="4"/>
  <c r="O94" i="4"/>
  <c r="M31" i="4"/>
  <c r="O14" i="4"/>
  <c r="P25" i="4"/>
  <c r="Q25" i="4"/>
  <c r="O28" i="4"/>
  <c r="I35" i="4"/>
  <c r="C35" i="5" s="1"/>
  <c r="H35" i="5" s="1"/>
  <c r="I35" i="5" s="1"/>
  <c r="C35" i="6" s="1"/>
  <c r="O58" i="4"/>
  <c r="O98" i="4"/>
  <c r="O22" i="4"/>
  <c r="M74" i="4"/>
  <c r="O74" i="4" s="1"/>
  <c r="M92" i="4"/>
  <c r="O92" i="4"/>
  <c r="O111" i="4"/>
  <c r="O51" i="4"/>
  <c r="P21" i="4"/>
  <c r="Q21" i="4" s="1"/>
  <c r="P27" i="4"/>
  <c r="Q27" i="4" s="1"/>
  <c r="I64" i="4"/>
  <c r="C64" i="5" s="1"/>
  <c r="H64" i="5" s="1"/>
  <c r="P88" i="4"/>
  <c r="Q88" i="4" s="1"/>
  <c r="M17" i="4"/>
  <c r="O17" i="4" s="1"/>
  <c r="M26" i="4"/>
  <c r="O26" i="4" s="1"/>
  <c r="P28" i="4"/>
  <c r="Q28" i="4" s="1"/>
  <c r="M43" i="4"/>
  <c r="I92" i="4"/>
  <c r="C92" i="5" s="1"/>
  <c r="H92" i="5" s="1"/>
  <c r="I92" i="5" s="1"/>
  <c r="C92" i="6" s="1"/>
  <c r="I43" i="4"/>
  <c r="C43" i="5" s="1"/>
  <c r="H43" i="5" s="1"/>
  <c r="P70" i="4"/>
  <c r="Q70" i="4" s="1"/>
  <c r="N67" i="4"/>
  <c r="P67" i="4"/>
  <c r="Q67" i="4" s="1"/>
  <c r="I77" i="4"/>
  <c r="C77" i="5" s="1"/>
  <c r="D77" i="5" s="1"/>
  <c r="I93" i="4"/>
  <c r="C93" i="5" s="1"/>
  <c r="D93" i="5" s="1"/>
  <c r="I101" i="4"/>
  <c r="C101" i="5" s="1"/>
  <c r="H101" i="5" s="1"/>
  <c r="I101" i="5" s="1"/>
  <c r="C101" i="6" s="1"/>
  <c r="M59" i="4"/>
  <c r="O59" i="4" s="1"/>
  <c r="I24" i="4"/>
  <c r="C24" i="5" s="1"/>
  <c r="D24" i="5" s="1"/>
  <c r="M32" i="4"/>
  <c r="O32" i="4" s="1"/>
  <c r="I52" i="4"/>
  <c r="C52" i="5" s="1"/>
  <c r="H52" i="5" s="1"/>
  <c r="I52" i="5" s="1"/>
  <c r="C52" i="6" s="1"/>
  <c r="I65" i="4"/>
  <c r="C65" i="5" s="1"/>
  <c r="H65" i="5" s="1"/>
  <c r="I65" i="5" s="1"/>
  <c r="C65" i="6" s="1"/>
  <c r="I111" i="4"/>
  <c r="C111" i="5" s="1"/>
  <c r="H111" i="5" s="1"/>
  <c r="I18" i="4"/>
  <c r="C18" i="5" s="1"/>
  <c r="D18" i="5" s="1"/>
  <c r="M69" i="4"/>
  <c r="P56" i="4"/>
  <c r="Q56" i="4" s="1"/>
  <c r="P48" i="4"/>
  <c r="Q48" i="4" s="1"/>
  <c r="P16" i="4"/>
  <c r="Q16" i="4" s="1"/>
  <c r="P31" i="4"/>
  <c r="Q31" i="4" s="1"/>
  <c r="P58" i="4"/>
  <c r="Q58" i="4" s="1"/>
  <c r="P66" i="4" l="1"/>
  <c r="Q66" i="4" s="1"/>
  <c r="O75" i="4"/>
  <c r="O65" i="4"/>
  <c r="O105" i="4"/>
  <c r="O71" i="4"/>
  <c r="P74" i="4"/>
  <c r="Q74" i="4" s="1"/>
  <c r="P116" i="4"/>
  <c r="Q116" i="4" s="1"/>
  <c r="P81" i="4"/>
  <c r="Q81" i="4" s="1"/>
  <c r="O113" i="4"/>
  <c r="P64" i="4"/>
  <c r="Q64" i="4" s="1"/>
  <c r="O31" i="4"/>
  <c r="P43" i="4"/>
  <c r="Q43" i="4" s="1"/>
  <c r="O30" i="4"/>
  <c r="P23" i="4"/>
  <c r="Q23" i="4" s="1"/>
  <c r="O24" i="4"/>
  <c r="O15" i="4"/>
  <c r="O43" i="4"/>
  <c r="P52" i="4"/>
  <c r="Q52" i="4" s="1"/>
  <c r="C71" i="5"/>
  <c r="H71" i="5" s="1"/>
  <c r="I71" i="5" s="1"/>
  <c r="C71" i="6" s="1"/>
  <c r="H73" i="5"/>
  <c r="I73" i="5" s="1"/>
  <c r="C73" i="6" s="1"/>
  <c r="D73" i="5"/>
  <c r="H68" i="5"/>
  <c r="I68" i="5" s="1"/>
  <c r="C68" i="6" s="1"/>
  <c r="D68" i="5"/>
  <c r="H107" i="5"/>
  <c r="I107" i="5" s="1"/>
  <c r="C107" i="6" s="1"/>
  <c r="D107" i="5"/>
  <c r="D103" i="5"/>
  <c r="H103" i="5"/>
  <c r="D106" i="5"/>
  <c r="H106" i="5"/>
  <c r="I106" i="5" s="1"/>
  <c r="C106" i="6" s="1"/>
  <c r="H89" i="5"/>
  <c r="I89" i="5" s="1"/>
  <c r="C89" i="6" s="1"/>
  <c r="D89" i="5"/>
  <c r="D113" i="5"/>
  <c r="H113" i="5"/>
  <c r="I113" i="5" s="1"/>
  <c r="C113" i="6" s="1"/>
  <c r="H113" i="6" s="1"/>
  <c r="H85" i="5"/>
  <c r="I85" i="5" s="1"/>
  <c r="C85" i="6" s="1"/>
  <c r="D85" i="5"/>
  <c r="H98" i="5"/>
  <c r="I98" i="5" s="1"/>
  <c r="C98" i="6" s="1"/>
  <c r="D98" i="5"/>
  <c r="I75" i="4"/>
  <c r="C75" i="5" s="1"/>
  <c r="D83" i="5"/>
  <c r="P85" i="4"/>
  <c r="Q85" i="4" s="1"/>
  <c r="P99" i="4"/>
  <c r="Q99" i="4" s="1"/>
  <c r="I66" i="4"/>
  <c r="C66" i="5" s="1"/>
  <c r="I109" i="4"/>
  <c r="C109" i="5" s="1"/>
  <c r="P89" i="4"/>
  <c r="Q89" i="4" s="1"/>
  <c r="D76" i="5"/>
  <c r="H77" i="5"/>
  <c r="I77" i="5" s="1"/>
  <c r="C77" i="6" s="1"/>
  <c r="D79" i="5"/>
  <c r="D86" i="5"/>
  <c r="H87" i="5"/>
  <c r="H90" i="5"/>
  <c r="D92" i="5"/>
  <c r="H93" i="5"/>
  <c r="I93" i="5" s="1"/>
  <c r="C93" i="6" s="1"/>
  <c r="D95" i="5"/>
  <c r="H96" i="5"/>
  <c r="P96" i="5" s="1"/>
  <c r="Q96" i="5" s="1"/>
  <c r="D102" i="5"/>
  <c r="D112" i="5"/>
  <c r="D111" i="5"/>
  <c r="D114" i="5"/>
  <c r="D67" i="5"/>
  <c r="D78" i="5"/>
  <c r="D88" i="5"/>
  <c r="D91" i="5"/>
  <c r="D94" i="5"/>
  <c r="D101" i="5"/>
  <c r="D104" i="5"/>
  <c r="P98" i="4"/>
  <c r="Q98" i="4" s="1"/>
  <c r="P77" i="4"/>
  <c r="Q77" i="4" s="1"/>
  <c r="D70" i="5"/>
  <c r="D97" i="5"/>
  <c r="D116" i="5"/>
  <c r="H72" i="5"/>
  <c r="I72" i="5" s="1"/>
  <c r="C72" i="6" s="1"/>
  <c r="H72" i="6" s="1"/>
  <c r="C72" i="5"/>
  <c r="D72" i="5" s="1"/>
  <c r="I81" i="4"/>
  <c r="C81" i="5" s="1"/>
  <c r="P106" i="4"/>
  <c r="Q106" i="4" s="1"/>
  <c r="P87" i="4"/>
  <c r="Q87" i="4" s="1"/>
  <c r="D64" i="5"/>
  <c r="H17" i="5"/>
  <c r="D17" i="5"/>
  <c r="D31" i="5"/>
  <c r="H31" i="5"/>
  <c r="I31" i="5" s="1"/>
  <c r="C31" i="6" s="1"/>
  <c r="D54" i="5"/>
  <c r="H54" i="5"/>
  <c r="I54" i="5" s="1"/>
  <c r="C54" i="6" s="1"/>
  <c r="D16" i="5"/>
  <c r="H16" i="5"/>
  <c r="I16" i="5" s="1"/>
  <c r="C16" i="6" s="1"/>
  <c r="D16" i="6" s="1"/>
  <c r="D26" i="5"/>
  <c r="H26" i="5"/>
  <c r="I26" i="5" s="1"/>
  <c r="C26" i="6" s="1"/>
  <c r="D20" i="5"/>
  <c r="H20" i="5"/>
  <c r="I20" i="5" s="1"/>
  <c r="C20" i="6" s="1"/>
  <c r="D58" i="5"/>
  <c r="H58" i="5"/>
  <c r="I58" i="5" s="1"/>
  <c r="C58" i="6" s="1"/>
  <c r="P26" i="4"/>
  <c r="Q26" i="4" s="1"/>
  <c r="I23" i="4"/>
  <c r="C23" i="5" s="1"/>
  <c r="P49" i="4"/>
  <c r="Q49" i="4" s="1"/>
  <c r="H22" i="5"/>
  <c r="H25" i="5"/>
  <c r="I25" i="5" s="1"/>
  <c r="C25" i="6" s="1"/>
  <c r="H28" i="5"/>
  <c r="I28" i="5" s="1"/>
  <c r="C28" i="6" s="1"/>
  <c r="H51" i="5"/>
  <c r="I51" i="5" s="1"/>
  <c r="C51" i="6" s="1"/>
  <c r="H55" i="5"/>
  <c r="I55" i="5" s="1"/>
  <c r="C55" i="6" s="1"/>
  <c r="H18" i="5"/>
  <c r="I18" i="5" s="1"/>
  <c r="C18" i="6" s="1"/>
  <c r="I14" i="4"/>
  <c r="C14" i="5" s="1"/>
  <c r="I30" i="4"/>
  <c r="C30" i="5" s="1"/>
  <c r="H40" i="5"/>
  <c r="I40" i="5" s="1"/>
  <c r="C40" i="6" s="1"/>
  <c r="H50" i="5"/>
  <c r="I50" i="5" s="1"/>
  <c r="C50" i="6" s="1"/>
  <c r="D49" i="5"/>
  <c r="P22" i="4"/>
  <c r="Q22" i="4" s="1"/>
  <c r="P54" i="4"/>
  <c r="Q54" i="4" s="1"/>
  <c r="D29" i="5"/>
  <c r="D35" i="5"/>
  <c r="D56" i="5"/>
  <c r="D34" i="5"/>
  <c r="H38" i="5"/>
  <c r="I38" i="5" s="1"/>
  <c r="C38" i="6" s="1"/>
  <c r="D45" i="5"/>
  <c r="D48" i="5"/>
  <c r="D59" i="5"/>
  <c r="P35" i="4"/>
  <c r="Q35" i="4" s="1"/>
  <c r="P29" i="4"/>
  <c r="Q29" i="4" s="1"/>
  <c r="P34" i="4"/>
  <c r="Q34" i="4" s="1"/>
  <c r="D117" i="4"/>
  <c r="D13" i="5"/>
  <c r="N37" i="5"/>
  <c r="I80" i="4"/>
  <c r="C80" i="5" s="1"/>
  <c r="I37" i="4"/>
  <c r="C37" i="5" s="1"/>
  <c r="I74" i="4"/>
  <c r="C74" i="5" s="1"/>
  <c r="L53" i="1"/>
  <c r="L21" i="1"/>
  <c r="N18" i="5"/>
  <c r="P18" i="5" s="1"/>
  <c r="Q18" i="5" s="1"/>
  <c r="N21" i="5"/>
  <c r="M21" i="5"/>
  <c r="N33" i="5"/>
  <c r="N84" i="5"/>
  <c r="P84" i="5" s="1"/>
  <c r="Q84" i="5" s="1"/>
  <c r="M84" i="5"/>
  <c r="N75" i="5"/>
  <c r="M75" i="5"/>
  <c r="O75" i="5" s="1"/>
  <c r="J75" i="6" s="1"/>
  <c r="N39" i="4"/>
  <c r="P39" i="4" s="1"/>
  <c r="Q39" i="4" s="1"/>
  <c r="M39" i="4"/>
  <c r="N79" i="4"/>
  <c r="P79" i="4" s="1"/>
  <c r="Q79" i="4" s="1"/>
  <c r="M79" i="4"/>
  <c r="O79" i="4" s="1"/>
  <c r="P51" i="4"/>
  <c r="Q51" i="4" s="1"/>
  <c r="J120" i="1"/>
  <c r="M45" i="4"/>
  <c r="O45" i="4" s="1"/>
  <c r="I41" i="4"/>
  <c r="C41" i="5" s="1"/>
  <c r="M57" i="4"/>
  <c r="O57" i="4" s="1"/>
  <c r="L40" i="1"/>
  <c r="P69" i="4"/>
  <c r="Q69" i="4" s="1"/>
  <c r="I69" i="4"/>
  <c r="C69" i="5" s="1"/>
  <c r="N41" i="4"/>
  <c r="P41" i="4" s="1"/>
  <c r="Q41" i="4" s="1"/>
  <c r="M41" i="4"/>
  <c r="O41" i="4" s="1"/>
  <c r="N73" i="4"/>
  <c r="P73" i="4" s="1"/>
  <c r="Q73" i="4" s="1"/>
  <c r="M73" i="4"/>
  <c r="P79" i="5"/>
  <c r="Q79" i="5" s="1"/>
  <c r="I79" i="5"/>
  <c r="C79" i="6" s="1"/>
  <c r="N106" i="5"/>
  <c r="M106" i="5"/>
  <c r="O106" i="5" s="1"/>
  <c r="J106" i="6" s="1"/>
  <c r="I42" i="4"/>
  <c r="C42" i="5" s="1"/>
  <c r="P42" i="4"/>
  <c r="Q42" i="4" s="1"/>
  <c r="N32" i="5"/>
  <c r="M32" i="5"/>
  <c r="K53" i="6"/>
  <c r="O53" i="6" s="1"/>
  <c r="J53" i="8" s="1"/>
  <c r="K53" i="8" s="1"/>
  <c r="O53" i="8" s="1"/>
  <c r="N53" i="6"/>
  <c r="M93" i="4"/>
  <c r="O93" i="4" s="1"/>
  <c r="L28" i="1"/>
  <c r="L47" i="1"/>
  <c r="O78" i="4"/>
  <c r="P107" i="4"/>
  <c r="Q107" i="4" s="1"/>
  <c r="N83" i="4"/>
  <c r="P83" i="4" s="1"/>
  <c r="Q83" i="4" s="1"/>
  <c r="M83" i="4"/>
  <c r="O83" i="4" s="1"/>
  <c r="M29" i="5"/>
  <c r="N29" i="5"/>
  <c r="N94" i="5"/>
  <c r="M94" i="5"/>
  <c r="O94" i="5" s="1"/>
  <c r="J94" i="6" s="1"/>
  <c r="L72" i="1"/>
  <c r="L17" i="1"/>
  <c r="L120" i="1" s="1"/>
  <c r="K76" i="6"/>
  <c r="N76" i="6"/>
  <c r="N80" i="5"/>
  <c r="M80" i="5"/>
  <c r="K117" i="4"/>
  <c r="P46" i="4"/>
  <c r="Q46" i="4" s="1"/>
  <c r="P97" i="4"/>
  <c r="Q97" i="4" s="1"/>
  <c r="L66" i="1"/>
  <c r="P65" i="4"/>
  <c r="Q65" i="4" s="1"/>
  <c r="O73" i="4"/>
  <c r="M19" i="4"/>
  <c r="O19" i="4" s="1"/>
  <c r="N19" i="4"/>
  <c r="P19" i="4" s="1"/>
  <c r="Q19" i="4" s="1"/>
  <c r="N36" i="4"/>
  <c r="P36" i="4" s="1"/>
  <c r="Q36" i="4" s="1"/>
  <c r="M36" i="4"/>
  <c r="O36" i="4" s="1"/>
  <c r="N18" i="4"/>
  <c r="P18" i="4" s="1"/>
  <c r="Q18" i="4" s="1"/>
  <c r="M18" i="4"/>
  <c r="O18" i="4" s="1"/>
  <c r="M84" i="4"/>
  <c r="O84" i="4" s="1"/>
  <c r="N84" i="4"/>
  <c r="P84" i="4" s="1"/>
  <c r="Q84" i="4" s="1"/>
  <c r="O22" i="5"/>
  <c r="J22" i="6" s="1"/>
  <c r="M46" i="5"/>
  <c r="N46" i="5"/>
  <c r="P46" i="5" s="1"/>
  <c r="Q46" i="5" s="1"/>
  <c r="N49" i="5"/>
  <c r="P49" i="5" s="1"/>
  <c r="Q49" i="5" s="1"/>
  <c r="N78" i="4"/>
  <c r="P78" i="4" s="1"/>
  <c r="Q78" i="4" s="1"/>
  <c r="M78" i="4"/>
  <c r="N110" i="4"/>
  <c r="P110" i="4" s="1"/>
  <c r="Q110" i="4" s="1"/>
  <c r="M110" i="4"/>
  <c r="O110" i="4" s="1"/>
  <c r="L117" i="4"/>
  <c r="M96" i="4"/>
  <c r="O96" i="4" s="1"/>
  <c r="N96" i="4"/>
  <c r="P96" i="4" s="1"/>
  <c r="Q96" i="4" s="1"/>
  <c r="M17" i="5"/>
  <c r="N17" i="5"/>
  <c r="O39" i="4"/>
  <c r="O88" i="4"/>
  <c r="P93" i="4"/>
  <c r="Q93" i="4" s="1"/>
  <c r="M13" i="4"/>
  <c r="O13" i="4" s="1"/>
  <c r="N13" i="4"/>
  <c r="P13" i="4" s="1"/>
  <c r="Q13" i="4" s="1"/>
  <c r="N25" i="5"/>
  <c r="M25" i="5"/>
  <c r="O25" i="5" s="1"/>
  <c r="J25" i="6" s="1"/>
  <c r="I100" i="4"/>
  <c r="C100" i="5" s="1"/>
  <c r="O80" i="5"/>
  <c r="J80" i="6" s="1"/>
  <c r="K80" i="6" s="1"/>
  <c r="O80" i="6" s="1"/>
  <c r="J80" i="8" s="1"/>
  <c r="O84" i="5"/>
  <c r="J84" i="6" s="1"/>
  <c r="K84" i="6" s="1"/>
  <c r="O84" i="6" s="1"/>
  <c r="J84" i="8" s="1"/>
  <c r="O16" i="5"/>
  <c r="J16" i="6" s="1"/>
  <c r="O28" i="5"/>
  <c r="J28" i="6" s="1"/>
  <c r="N28" i="6" s="1"/>
  <c r="O88" i="5"/>
  <c r="J88" i="6" s="1"/>
  <c r="K88" i="6" s="1"/>
  <c r="O92" i="5"/>
  <c r="J92" i="6" s="1"/>
  <c r="K92" i="6" s="1"/>
  <c r="O96" i="5"/>
  <c r="J96" i="6" s="1"/>
  <c r="N96" i="6" s="1"/>
  <c r="O104" i="5"/>
  <c r="J104" i="6" s="1"/>
  <c r="K104" i="6" s="1"/>
  <c r="O104" i="6" s="1"/>
  <c r="J104" i="8" s="1"/>
  <c r="O108" i="5"/>
  <c r="J108" i="6" s="1"/>
  <c r="P112" i="5"/>
  <c r="Q112" i="5" s="1"/>
  <c r="P67" i="5"/>
  <c r="Q67" i="5" s="1"/>
  <c r="O68" i="5"/>
  <c r="J68" i="6" s="1"/>
  <c r="K68" i="6" s="1"/>
  <c r="N109" i="5"/>
  <c r="O76" i="6"/>
  <c r="J76" i="8" s="1"/>
  <c r="N76" i="8" s="1"/>
  <c r="P72" i="4"/>
  <c r="Q72" i="4" s="1"/>
  <c r="O34" i="5"/>
  <c r="J34" i="6" s="1"/>
  <c r="K34" i="6" s="1"/>
  <c r="O34" i="6" s="1"/>
  <c r="J34" i="8" s="1"/>
  <c r="O38" i="5"/>
  <c r="J38" i="6" s="1"/>
  <c r="K38" i="6" s="1"/>
  <c r="O38" i="6" s="1"/>
  <c r="J38" i="8" s="1"/>
  <c r="O42" i="5"/>
  <c r="J42" i="6" s="1"/>
  <c r="K42" i="6" s="1"/>
  <c r="O42" i="6" s="1"/>
  <c r="J42" i="8" s="1"/>
  <c r="O50" i="5"/>
  <c r="J50" i="6" s="1"/>
  <c r="O54" i="5"/>
  <c r="J54" i="6" s="1"/>
  <c r="M68" i="5"/>
  <c r="N73" i="5"/>
  <c r="O86" i="5"/>
  <c r="J86" i="6" s="1"/>
  <c r="K86" i="6" s="1"/>
  <c r="O86" i="6" s="1"/>
  <c r="J86" i="8" s="1"/>
  <c r="M87" i="5"/>
  <c r="M91" i="5"/>
  <c r="O91" i="5" s="1"/>
  <c r="J91" i="6" s="1"/>
  <c r="M100" i="5"/>
  <c r="O100" i="5" s="1"/>
  <c r="J100" i="6" s="1"/>
  <c r="N112" i="5"/>
  <c r="M115" i="5"/>
  <c r="O115" i="5" s="1"/>
  <c r="J115" i="6" s="1"/>
  <c r="O14" i="5"/>
  <c r="J14" i="6" s="1"/>
  <c r="K14" i="6" s="1"/>
  <c r="O14" i="6" s="1"/>
  <c r="J14" i="8" s="1"/>
  <c r="P15" i="5"/>
  <c r="Q15" i="5" s="1"/>
  <c r="O18" i="5"/>
  <c r="J18" i="6" s="1"/>
  <c r="K18" i="6" s="1"/>
  <c r="O18" i="6" s="1"/>
  <c r="J18" i="8" s="1"/>
  <c r="O37" i="5"/>
  <c r="J37" i="6" s="1"/>
  <c r="O58" i="5"/>
  <c r="J58" i="6" s="1"/>
  <c r="K58" i="6" s="1"/>
  <c r="O58" i="6" s="1"/>
  <c r="J58" i="8" s="1"/>
  <c r="O116" i="6"/>
  <c r="J116" i="8" s="1"/>
  <c r="N108" i="6"/>
  <c r="K108" i="6"/>
  <c r="O108" i="6" s="1"/>
  <c r="J108" i="8" s="1"/>
  <c r="O88" i="6"/>
  <c r="J88" i="8" s="1"/>
  <c r="O92" i="6"/>
  <c r="J92" i="8" s="1"/>
  <c r="N103" i="6"/>
  <c r="K76" i="8"/>
  <c r="O76" i="8" s="1"/>
  <c r="K107" i="6"/>
  <c r="O107" i="6" s="1"/>
  <c r="J107" i="8" s="1"/>
  <c r="N107" i="6"/>
  <c r="O103" i="6"/>
  <c r="J103" i="8" s="1"/>
  <c r="O68" i="6"/>
  <c r="J68" i="8" s="1"/>
  <c r="N79" i="6"/>
  <c r="O79" i="6"/>
  <c r="J79" i="8" s="1"/>
  <c r="N116" i="6"/>
  <c r="N88" i="6"/>
  <c r="K70" i="6"/>
  <c r="O70" i="6" s="1"/>
  <c r="J70" i="8" s="1"/>
  <c r="N70" i="6"/>
  <c r="O67" i="6"/>
  <c r="J67" i="8" s="1"/>
  <c r="N67" i="6"/>
  <c r="K74" i="6"/>
  <c r="O74" i="6" s="1"/>
  <c r="J74" i="8" s="1"/>
  <c r="N74" i="6"/>
  <c r="N82" i="6"/>
  <c r="K82" i="6"/>
  <c r="O82" i="6" s="1"/>
  <c r="J82" i="8" s="1"/>
  <c r="N84" i="6"/>
  <c r="K13" i="8"/>
  <c r="O13" i="8" s="1"/>
  <c r="N13" i="8"/>
  <c r="N14" i="8"/>
  <c r="K14" i="8"/>
  <c r="O14" i="8" s="1"/>
  <c r="N13" i="6"/>
  <c r="N40" i="6"/>
  <c r="K40" i="6"/>
  <c r="O40" i="6" s="1"/>
  <c r="J40" i="8" s="1"/>
  <c r="N52" i="6"/>
  <c r="K52" i="6"/>
  <c r="O52" i="6" s="1"/>
  <c r="J52" i="8" s="1"/>
  <c r="K54" i="6"/>
  <c r="O54" i="6" s="1"/>
  <c r="J54" i="8" s="1"/>
  <c r="N54" i="6"/>
  <c r="N16" i="6"/>
  <c r="K16" i="6"/>
  <c r="O16" i="6" s="1"/>
  <c r="J16" i="8" s="1"/>
  <c r="K28" i="6"/>
  <c r="O28" i="6" s="1"/>
  <c r="J28" i="8" s="1"/>
  <c r="N22" i="6"/>
  <c r="K22" i="6"/>
  <c r="O22" i="6" s="1"/>
  <c r="J22" i="8" s="1"/>
  <c r="N34" i="6"/>
  <c r="N14" i="6"/>
  <c r="N53" i="8"/>
  <c r="O33" i="5"/>
  <c r="J33" i="6" s="1"/>
  <c r="H93" i="6"/>
  <c r="D93" i="6"/>
  <c r="H70" i="6"/>
  <c r="D70" i="6"/>
  <c r="H94" i="6"/>
  <c r="D94" i="6"/>
  <c r="H106" i="6"/>
  <c r="D106" i="6"/>
  <c r="H108" i="6"/>
  <c r="D108" i="6"/>
  <c r="H98" i="6"/>
  <c r="D98" i="6"/>
  <c r="H110" i="6"/>
  <c r="D110" i="6"/>
  <c r="D79" i="6"/>
  <c r="H79" i="6"/>
  <c r="D104" i="6"/>
  <c r="H104" i="6"/>
  <c r="D77" i="6"/>
  <c r="H77" i="6"/>
  <c r="D83" i="6"/>
  <c r="H83" i="6"/>
  <c r="H68" i="6"/>
  <c r="D68" i="6"/>
  <c r="H73" i="6"/>
  <c r="D73" i="6"/>
  <c r="P86" i="5"/>
  <c r="Q86" i="5" s="1"/>
  <c r="D85" i="6"/>
  <c r="H85" i="6"/>
  <c r="P108" i="5"/>
  <c r="Q108" i="5" s="1"/>
  <c r="H86" i="6"/>
  <c r="D86" i="6"/>
  <c r="D115" i="6"/>
  <c r="H115" i="6"/>
  <c r="D89" i="6"/>
  <c r="H89" i="6"/>
  <c r="D95" i="6"/>
  <c r="H95" i="6"/>
  <c r="D107" i="6"/>
  <c r="H107" i="6"/>
  <c r="H65" i="6"/>
  <c r="D65" i="6"/>
  <c r="D97" i="6"/>
  <c r="H97" i="6"/>
  <c r="H92" i="6"/>
  <c r="D92" i="6"/>
  <c r="D116" i="6"/>
  <c r="H116" i="6"/>
  <c r="D101" i="6"/>
  <c r="H101" i="6"/>
  <c r="H82" i="6"/>
  <c r="D82" i="6"/>
  <c r="H84" i="6"/>
  <c r="D84" i="6"/>
  <c r="D46" i="6"/>
  <c r="H46" i="6"/>
  <c r="H54" i="6"/>
  <c r="D54" i="6"/>
  <c r="H16" i="6"/>
  <c r="D18" i="6"/>
  <c r="H18" i="6"/>
  <c r="D20" i="6"/>
  <c r="H20" i="6"/>
  <c r="H28" i="6"/>
  <c r="D28" i="6"/>
  <c r="D32" i="6"/>
  <c r="H32" i="6"/>
  <c r="D34" i="6"/>
  <c r="H34" i="6"/>
  <c r="H26" i="6"/>
  <c r="I26" i="6" s="1"/>
  <c r="C26" i="8" s="1"/>
  <c r="D26" i="6"/>
  <c r="H44" i="6"/>
  <c r="D44" i="6"/>
  <c r="D50" i="6"/>
  <c r="H50" i="6"/>
  <c r="D52" i="6"/>
  <c r="H52" i="6"/>
  <c r="D40" i="6"/>
  <c r="H40" i="6"/>
  <c r="H59" i="6"/>
  <c r="D59" i="6"/>
  <c r="H38" i="6"/>
  <c r="D38" i="6"/>
  <c r="H56" i="6"/>
  <c r="D56" i="6"/>
  <c r="H58" i="6"/>
  <c r="D58" i="6"/>
  <c r="H31" i="6"/>
  <c r="D31" i="6"/>
  <c r="H55" i="6"/>
  <c r="D55" i="6"/>
  <c r="H25" i="6"/>
  <c r="D25" i="6"/>
  <c r="H29" i="6"/>
  <c r="D29" i="6"/>
  <c r="H35" i="6"/>
  <c r="D35" i="6"/>
  <c r="D39" i="6"/>
  <c r="H39" i="6"/>
  <c r="H49" i="6"/>
  <c r="D49" i="6"/>
  <c r="H15" i="6"/>
  <c r="D15" i="6"/>
  <c r="H27" i="6"/>
  <c r="D27" i="6"/>
  <c r="H53" i="6"/>
  <c r="D53" i="6"/>
  <c r="H47" i="6"/>
  <c r="D47" i="6"/>
  <c r="H51" i="6"/>
  <c r="D51" i="6"/>
  <c r="M72" i="4"/>
  <c r="K71" i="5"/>
  <c r="O71" i="5" s="1"/>
  <c r="J71" i="6" s="1"/>
  <c r="H71" i="6"/>
  <c r="D71" i="6"/>
  <c r="P71" i="4"/>
  <c r="Q71" i="4" s="1"/>
  <c r="P91" i="5"/>
  <c r="Q91" i="5" s="1"/>
  <c r="O112" i="5"/>
  <c r="J112" i="6" s="1"/>
  <c r="P78" i="5"/>
  <c r="Q78" i="5" s="1"/>
  <c r="P103" i="5"/>
  <c r="Q103" i="5" s="1"/>
  <c r="P111" i="5"/>
  <c r="Q111" i="5" s="1"/>
  <c r="O64" i="5"/>
  <c r="J64" i="6" s="1"/>
  <c r="P64" i="5"/>
  <c r="Q64" i="5" s="1"/>
  <c r="O49" i="5"/>
  <c r="J49" i="6" s="1"/>
  <c r="P54" i="5"/>
  <c r="Q54" i="5" s="1"/>
  <c r="P33" i="5"/>
  <c r="Q33" i="5" s="1"/>
  <c r="O43" i="5"/>
  <c r="J43" i="6" s="1"/>
  <c r="O32" i="5"/>
  <c r="J32" i="6" s="1"/>
  <c r="O57" i="5"/>
  <c r="J57" i="6" s="1"/>
  <c r="P17" i="5"/>
  <c r="Q17" i="5" s="1"/>
  <c r="P13" i="5"/>
  <c r="Q13" i="5" s="1"/>
  <c r="P40" i="5"/>
  <c r="Q40" i="5" s="1"/>
  <c r="P97" i="5"/>
  <c r="Q97" i="5" s="1"/>
  <c r="P65" i="5"/>
  <c r="Q65" i="5" s="1"/>
  <c r="P106" i="5"/>
  <c r="Q106" i="5" s="1"/>
  <c r="P70" i="5"/>
  <c r="Q70" i="5" s="1"/>
  <c r="P89" i="5"/>
  <c r="Q89" i="5" s="1"/>
  <c r="P73" i="5"/>
  <c r="Q73" i="5" s="1"/>
  <c r="P85" i="5"/>
  <c r="Q85" i="5" s="1"/>
  <c r="P31" i="5"/>
  <c r="Q31" i="5" s="1"/>
  <c r="P56" i="5"/>
  <c r="Q56" i="5" s="1"/>
  <c r="P47" i="5"/>
  <c r="Q47" i="5" s="1"/>
  <c r="P55" i="5"/>
  <c r="Q55" i="5" s="1"/>
  <c r="I13" i="5"/>
  <c r="C13" i="6" s="1"/>
  <c r="I19" i="4"/>
  <c r="C19" i="5" s="1"/>
  <c r="H117" i="4"/>
  <c r="M117" i="6"/>
  <c r="O26" i="5"/>
  <c r="J26" i="6" s="1"/>
  <c r="M30" i="5"/>
  <c r="O30" i="5" s="1"/>
  <c r="J30" i="6" s="1"/>
  <c r="O87" i="5"/>
  <c r="J87" i="6" s="1"/>
  <c r="O73" i="5"/>
  <c r="J73" i="6" s="1"/>
  <c r="P99" i="5"/>
  <c r="Q99" i="5" s="1"/>
  <c r="P88" i="5"/>
  <c r="Q88" i="5" s="1"/>
  <c r="O97" i="5"/>
  <c r="J97" i="6" s="1"/>
  <c r="P105" i="5"/>
  <c r="Q105" i="5" s="1"/>
  <c r="O99" i="5"/>
  <c r="J99" i="6" s="1"/>
  <c r="O109" i="5"/>
  <c r="J109" i="6" s="1"/>
  <c r="P76" i="5"/>
  <c r="Q76" i="5" s="1"/>
  <c r="O85" i="5"/>
  <c r="J85" i="6" s="1"/>
  <c r="P87" i="5"/>
  <c r="Q87" i="5" s="1"/>
  <c r="O111" i="5"/>
  <c r="J111" i="6" s="1"/>
  <c r="P21" i="5"/>
  <c r="Q21" i="5" s="1"/>
  <c r="P25" i="5"/>
  <c r="Q25" i="5" s="1"/>
  <c r="P45" i="5"/>
  <c r="Q45" i="5" s="1"/>
  <c r="P43" i="5"/>
  <c r="Q43" i="5" s="1"/>
  <c r="P58" i="5"/>
  <c r="Q58" i="5" s="1"/>
  <c r="O21" i="5"/>
  <c r="J21" i="6" s="1"/>
  <c r="P34" i="5"/>
  <c r="Q34" i="5" s="1"/>
  <c r="P29" i="5"/>
  <c r="Q29" i="5" s="1"/>
  <c r="O45" i="5"/>
  <c r="J45" i="6" s="1"/>
  <c r="P36" i="5"/>
  <c r="Q36" i="5" s="1"/>
  <c r="O46" i="5"/>
  <c r="J46" i="6" s="1"/>
  <c r="P22" i="5"/>
  <c r="Q22" i="5" s="1"/>
  <c r="P57" i="5"/>
  <c r="Q57" i="5" s="1"/>
  <c r="O20" i="5"/>
  <c r="J20" i="6" s="1"/>
  <c r="P48" i="5"/>
  <c r="Q48" i="5" s="1"/>
  <c r="O55" i="5"/>
  <c r="J55" i="6" s="1"/>
  <c r="I112" i="5"/>
  <c r="C112" i="6" s="1"/>
  <c r="P94" i="5"/>
  <c r="Q94" i="5" s="1"/>
  <c r="I64" i="5"/>
  <c r="C64" i="6" s="1"/>
  <c r="P82" i="5"/>
  <c r="Q82" i="5" s="1"/>
  <c r="I105" i="5"/>
  <c r="C105" i="6" s="1"/>
  <c r="I91" i="5"/>
  <c r="C91" i="6" s="1"/>
  <c r="P101" i="5"/>
  <c r="Q101" i="5" s="1"/>
  <c r="I96" i="5"/>
  <c r="C96" i="6" s="1"/>
  <c r="P98" i="5"/>
  <c r="Q98" i="5" s="1"/>
  <c r="P110" i="5"/>
  <c r="Q110" i="5" s="1"/>
  <c r="P77" i="5"/>
  <c r="Q77" i="5" s="1"/>
  <c r="I88" i="5"/>
  <c r="C88" i="6" s="1"/>
  <c r="I103" i="5"/>
  <c r="C103" i="6" s="1"/>
  <c r="I67" i="5"/>
  <c r="C67" i="6" s="1"/>
  <c r="I76" i="5"/>
  <c r="C76" i="6" s="1"/>
  <c r="P93" i="5"/>
  <c r="Q93" i="5" s="1"/>
  <c r="P113" i="5"/>
  <c r="Q113" i="5" s="1"/>
  <c r="N71" i="5"/>
  <c r="P71" i="5" s="1"/>
  <c r="Q71" i="5" s="1"/>
  <c r="L117" i="5"/>
  <c r="G117" i="5"/>
  <c r="P35" i="5"/>
  <c r="Q35" i="5" s="1"/>
  <c r="P44" i="5"/>
  <c r="Q44" i="5" s="1"/>
  <c r="P32" i="5"/>
  <c r="Q32" i="5" s="1"/>
  <c r="P39" i="5"/>
  <c r="Q39" i="5" s="1"/>
  <c r="P20" i="5"/>
  <c r="Q20" i="5" s="1"/>
  <c r="I22" i="5"/>
  <c r="C22" i="6" s="1"/>
  <c r="I43" i="5"/>
  <c r="C43" i="6" s="1"/>
  <c r="P52" i="5"/>
  <c r="Q52" i="5" s="1"/>
  <c r="I17" i="5"/>
  <c r="C17" i="6" s="1"/>
  <c r="P27" i="5"/>
  <c r="Q27" i="5" s="1"/>
  <c r="P59" i="5"/>
  <c r="Q59" i="5" s="1"/>
  <c r="P51" i="5"/>
  <c r="Q51" i="5" s="1"/>
  <c r="O35" i="5"/>
  <c r="J35" i="6" s="1"/>
  <c r="O41" i="5"/>
  <c r="J41" i="6" s="1"/>
  <c r="P114" i="5"/>
  <c r="Q114" i="5" s="1"/>
  <c r="O29" i="5"/>
  <c r="J29" i="6" s="1"/>
  <c r="O17" i="5"/>
  <c r="J17" i="6" s="1"/>
  <c r="P24" i="5"/>
  <c r="Q24" i="5" s="1"/>
  <c r="P115" i="5"/>
  <c r="Q115" i="5" s="1"/>
  <c r="O95" i="5"/>
  <c r="J95" i="6" s="1"/>
  <c r="P102" i="5"/>
  <c r="Q102" i="5" s="1"/>
  <c r="O65" i="5"/>
  <c r="J65" i="6" s="1"/>
  <c r="O83" i="5"/>
  <c r="J83" i="6" s="1"/>
  <c r="P90" i="5"/>
  <c r="Q90" i="5" s="1"/>
  <c r="M15" i="5"/>
  <c r="O15" i="5" s="1"/>
  <c r="J15" i="6" s="1"/>
  <c r="I24" i="5"/>
  <c r="C24" i="6" s="1"/>
  <c r="M27" i="5"/>
  <c r="O27" i="5" s="1"/>
  <c r="J27" i="6" s="1"/>
  <c r="I36" i="5"/>
  <c r="C36" i="6" s="1"/>
  <c r="M39" i="5"/>
  <c r="O39" i="5" s="1"/>
  <c r="J39" i="6" s="1"/>
  <c r="I48" i="5"/>
  <c r="C48" i="6" s="1"/>
  <c r="M51" i="5"/>
  <c r="O51" i="5" s="1"/>
  <c r="J51" i="6" s="1"/>
  <c r="M69" i="5"/>
  <c r="O69" i="5" s="1"/>
  <c r="J69" i="6" s="1"/>
  <c r="I78" i="5"/>
  <c r="C78" i="6" s="1"/>
  <c r="M81" i="5"/>
  <c r="O81" i="5" s="1"/>
  <c r="J81" i="6" s="1"/>
  <c r="I90" i="5"/>
  <c r="C90" i="6" s="1"/>
  <c r="M93" i="5"/>
  <c r="O93" i="5" s="1"/>
  <c r="J93" i="6" s="1"/>
  <c r="I102" i="5"/>
  <c r="C102" i="6" s="1"/>
  <c r="M105" i="5"/>
  <c r="O105" i="5" s="1"/>
  <c r="J105" i="6" s="1"/>
  <c r="I114" i="5"/>
  <c r="C114" i="6" s="1"/>
  <c r="P53" i="5"/>
  <c r="Q53" i="5" s="1"/>
  <c r="P83" i="5"/>
  <c r="Q83" i="5" s="1"/>
  <c r="P95" i="5"/>
  <c r="Q95" i="5" s="1"/>
  <c r="P107" i="5"/>
  <c r="Q107" i="5" s="1"/>
  <c r="P28" i="5"/>
  <c r="Q28" i="5" s="1"/>
  <c r="I21" i="5"/>
  <c r="C21" i="6" s="1"/>
  <c r="M24" i="5"/>
  <c r="O24" i="5" s="1"/>
  <c r="J24" i="6" s="1"/>
  <c r="I33" i="5"/>
  <c r="C33" i="6" s="1"/>
  <c r="M36" i="5"/>
  <c r="O36" i="5" s="1"/>
  <c r="J36" i="6" s="1"/>
  <c r="I45" i="5"/>
  <c r="C45" i="6" s="1"/>
  <c r="M48" i="5"/>
  <c r="O48" i="5" s="1"/>
  <c r="J48" i="6" s="1"/>
  <c r="I57" i="5"/>
  <c r="C57" i="6" s="1"/>
  <c r="M66" i="5"/>
  <c r="O66" i="5" s="1"/>
  <c r="J66" i="6" s="1"/>
  <c r="M78" i="5"/>
  <c r="O78" i="5" s="1"/>
  <c r="J78" i="6" s="1"/>
  <c r="I87" i="5"/>
  <c r="C87" i="6" s="1"/>
  <c r="M90" i="5"/>
  <c r="O90" i="5" s="1"/>
  <c r="J90" i="6" s="1"/>
  <c r="I99" i="5"/>
  <c r="C99" i="6" s="1"/>
  <c r="M102" i="5"/>
  <c r="O102" i="5" s="1"/>
  <c r="J102" i="6" s="1"/>
  <c r="I111" i="5"/>
  <c r="C111" i="6" s="1"/>
  <c r="M114" i="5"/>
  <c r="O114" i="5" s="1"/>
  <c r="J114" i="6" s="1"/>
  <c r="M23" i="5"/>
  <c r="O23" i="5" s="1"/>
  <c r="J23" i="6" s="1"/>
  <c r="P26" i="5"/>
  <c r="Q26" i="5" s="1"/>
  <c r="M35" i="5"/>
  <c r="P38" i="5"/>
  <c r="Q38" i="5" s="1"/>
  <c r="M47" i="5"/>
  <c r="O47" i="5" s="1"/>
  <c r="J47" i="6" s="1"/>
  <c r="P50" i="5"/>
  <c r="Q50" i="5" s="1"/>
  <c r="M59" i="5"/>
  <c r="O59" i="5" s="1"/>
  <c r="J59" i="6" s="1"/>
  <c r="M65" i="5"/>
  <c r="P68" i="5"/>
  <c r="Q68" i="5" s="1"/>
  <c r="M77" i="5"/>
  <c r="O77" i="5" s="1"/>
  <c r="J77" i="6" s="1"/>
  <c r="M89" i="5"/>
  <c r="O89" i="5" s="1"/>
  <c r="J89" i="6" s="1"/>
  <c r="P92" i="5"/>
  <c r="Q92" i="5" s="1"/>
  <c r="M101" i="5"/>
  <c r="O101" i="5" s="1"/>
  <c r="J101" i="6" s="1"/>
  <c r="P104" i="5"/>
  <c r="Q104" i="5" s="1"/>
  <c r="M113" i="5"/>
  <c r="O113" i="5" s="1"/>
  <c r="J113" i="6" s="1"/>
  <c r="P116" i="5"/>
  <c r="Q116" i="5" s="1"/>
  <c r="M44" i="5"/>
  <c r="O44" i="5" s="1"/>
  <c r="J44" i="6" s="1"/>
  <c r="M56" i="5"/>
  <c r="O56" i="5" s="1"/>
  <c r="J56" i="6" s="1"/>
  <c r="M98" i="5"/>
  <c r="O98" i="5" s="1"/>
  <c r="J98" i="6" s="1"/>
  <c r="M110" i="5"/>
  <c r="O110" i="5" s="1"/>
  <c r="J110" i="6" s="1"/>
  <c r="M19" i="5"/>
  <c r="O19" i="5" s="1"/>
  <c r="J19" i="6" s="1"/>
  <c r="M31" i="5"/>
  <c r="O31" i="5" s="1"/>
  <c r="J31" i="6" s="1"/>
  <c r="N80" i="8" l="1"/>
  <c r="K80" i="8"/>
  <c r="O80" i="8" s="1"/>
  <c r="N104" i="6"/>
  <c r="N86" i="6"/>
  <c r="N80" i="6"/>
  <c r="N18" i="6"/>
  <c r="H80" i="5"/>
  <c r="D80" i="5"/>
  <c r="H81" i="5"/>
  <c r="D81" i="5"/>
  <c r="D100" i="5"/>
  <c r="H100" i="5"/>
  <c r="H75" i="5"/>
  <c r="D75" i="5"/>
  <c r="D72" i="6"/>
  <c r="D113" i="6"/>
  <c r="H69" i="5"/>
  <c r="D69" i="5"/>
  <c r="D74" i="5"/>
  <c r="H74" i="5"/>
  <c r="H109" i="5"/>
  <c r="I109" i="5" s="1"/>
  <c r="C109" i="6" s="1"/>
  <c r="D109" i="5"/>
  <c r="D66" i="5"/>
  <c r="H66" i="5"/>
  <c r="D71" i="5"/>
  <c r="H23" i="5"/>
  <c r="D23" i="5"/>
  <c r="D37" i="5"/>
  <c r="H37" i="5"/>
  <c r="D14" i="5"/>
  <c r="H14" i="5"/>
  <c r="H41" i="5"/>
  <c r="D41" i="5"/>
  <c r="H42" i="5"/>
  <c r="D42" i="5"/>
  <c r="D19" i="5"/>
  <c r="H19" i="5"/>
  <c r="P16" i="5"/>
  <c r="Q16" i="5" s="1"/>
  <c r="C117" i="5"/>
  <c r="H30" i="5"/>
  <c r="D30" i="5"/>
  <c r="N94" i="6"/>
  <c r="K94" i="6"/>
  <c r="O94" i="6" s="1"/>
  <c r="J94" i="8" s="1"/>
  <c r="K100" i="6"/>
  <c r="O100" i="6" s="1"/>
  <c r="J100" i="8" s="1"/>
  <c r="N100" i="6"/>
  <c r="K34" i="8"/>
  <c r="O34" i="8" s="1"/>
  <c r="N34" i="8"/>
  <c r="K115" i="6"/>
  <c r="O115" i="6" s="1"/>
  <c r="J115" i="8" s="1"/>
  <c r="K115" i="8" s="1"/>
  <c r="O115" i="8" s="1"/>
  <c r="N115" i="6"/>
  <c r="P115" i="6" s="1"/>
  <c r="Q115" i="6" s="1"/>
  <c r="K25" i="6"/>
  <c r="O25" i="6" s="1"/>
  <c r="J25" i="8" s="1"/>
  <c r="N25" i="6"/>
  <c r="N106" i="6"/>
  <c r="K106" i="6"/>
  <c r="O106" i="6" s="1"/>
  <c r="J106" i="8" s="1"/>
  <c r="K91" i="6"/>
  <c r="O91" i="6" s="1"/>
  <c r="J91" i="8" s="1"/>
  <c r="N91" i="6"/>
  <c r="I117" i="4"/>
  <c r="N42" i="6"/>
  <c r="N58" i="6"/>
  <c r="N92" i="6"/>
  <c r="N117" i="4"/>
  <c r="K37" i="6"/>
  <c r="O37" i="6" s="1"/>
  <c r="J37" i="8" s="1"/>
  <c r="K37" i="8" s="1"/>
  <c r="O37" i="8" s="1"/>
  <c r="N37" i="6"/>
  <c r="K96" i="6"/>
  <c r="O96" i="6" s="1"/>
  <c r="J96" i="8" s="1"/>
  <c r="K96" i="8" s="1"/>
  <c r="O96" i="8" s="1"/>
  <c r="N38" i="6"/>
  <c r="N68" i="6"/>
  <c r="P68" i="6" s="1"/>
  <c r="Q68" i="6" s="1"/>
  <c r="K50" i="6"/>
  <c r="O50" i="6" s="1"/>
  <c r="J50" i="8" s="1"/>
  <c r="N50" i="8" s="1"/>
  <c r="N50" i="6"/>
  <c r="K105" i="6"/>
  <c r="O105" i="6" s="1"/>
  <c r="J105" i="8" s="1"/>
  <c r="N105" i="6"/>
  <c r="N99" i="6"/>
  <c r="K99" i="6"/>
  <c r="O99" i="6" s="1"/>
  <c r="J99" i="8" s="1"/>
  <c r="K67" i="8"/>
  <c r="O67" i="8" s="1"/>
  <c r="N67" i="8"/>
  <c r="K110" i="6"/>
  <c r="O110" i="6" s="1"/>
  <c r="J110" i="8" s="1"/>
  <c r="N110" i="6"/>
  <c r="K102" i="6"/>
  <c r="O102" i="6" s="1"/>
  <c r="J102" i="8" s="1"/>
  <c r="N102" i="6"/>
  <c r="N93" i="6"/>
  <c r="K93" i="6"/>
  <c r="O93" i="6" s="1"/>
  <c r="J93" i="8" s="1"/>
  <c r="K75" i="6"/>
  <c r="O75" i="6" s="1"/>
  <c r="J75" i="8" s="1"/>
  <c r="N75" i="6"/>
  <c r="K112" i="6"/>
  <c r="O112" i="6" s="1"/>
  <c r="J112" i="8" s="1"/>
  <c r="N112" i="6"/>
  <c r="N104" i="8"/>
  <c r="K104" i="8"/>
  <c r="O104" i="8" s="1"/>
  <c r="K101" i="6"/>
  <c r="O101" i="6" s="1"/>
  <c r="J101" i="8" s="1"/>
  <c r="N101" i="6"/>
  <c r="P101" i="6" s="1"/>
  <c r="Q101" i="6" s="1"/>
  <c r="K100" i="8"/>
  <c r="O100" i="8" s="1"/>
  <c r="N100" i="8"/>
  <c r="K114" i="6"/>
  <c r="O114" i="6" s="1"/>
  <c r="J114" i="8" s="1"/>
  <c r="N114" i="6"/>
  <c r="K109" i="6"/>
  <c r="O109" i="6" s="1"/>
  <c r="J109" i="8" s="1"/>
  <c r="N109" i="6"/>
  <c r="K81" i="6"/>
  <c r="O81" i="6" s="1"/>
  <c r="J81" i="8" s="1"/>
  <c r="N81" i="6"/>
  <c r="K97" i="6"/>
  <c r="O97" i="6" s="1"/>
  <c r="J97" i="8" s="1"/>
  <c r="N97" i="6"/>
  <c r="P97" i="6" s="1"/>
  <c r="Q97" i="6" s="1"/>
  <c r="K84" i="8"/>
  <c r="O84" i="8" s="1"/>
  <c r="N84" i="8"/>
  <c r="K106" i="8"/>
  <c r="O106" i="8" s="1"/>
  <c r="N106" i="8"/>
  <c r="K83" i="6"/>
  <c r="O83" i="6" s="1"/>
  <c r="J83" i="8" s="1"/>
  <c r="N83" i="6"/>
  <c r="P83" i="6" s="1"/>
  <c r="Q83" i="6" s="1"/>
  <c r="K70" i="8"/>
  <c r="O70" i="8" s="1"/>
  <c r="N70" i="8"/>
  <c r="N68" i="8"/>
  <c r="K68" i="8"/>
  <c r="O68" i="8" s="1"/>
  <c r="K98" i="6"/>
  <c r="O98" i="6" s="1"/>
  <c r="J98" i="8" s="1"/>
  <c r="N98" i="6"/>
  <c r="P98" i="6" s="1"/>
  <c r="Q98" i="6" s="1"/>
  <c r="N111" i="6"/>
  <c r="K111" i="6"/>
  <c r="O111" i="6" s="1"/>
  <c r="J111" i="8" s="1"/>
  <c r="N86" i="8"/>
  <c r="K86" i="8"/>
  <c r="O86" i="8" s="1"/>
  <c r="K77" i="6"/>
  <c r="O77" i="6" s="1"/>
  <c r="J77" i="8" s="1"/>
  <c r="N77" i="6"/>
  <c r="P77" i="6" s="1"/>
  <c r="Q77" i="6" s="1"/>
  <c r="K65" i="6"/>
  <c r="O65" i="6" s="1"/>
  <c r="J65" i="8" s="1"/>
  <c r="N65" i="6"/>
  <c r="P65" i="6" s="1"/>
  <c r="Q65" i="6" s="1"/>
  <c r="N66" i="6"/>
  <c r="K66" i="6"/>
  <c r="O66" i="6" s="1"/>
  <c r="J66" i="8" s="1"/>
  <c r="K73" i="6"/>
  <c r="O73" i="6" s="1"/>
  <c r="J73" i="8" s="1"/>
  <c r="N73" i="6"/>
  <c r="K79" i="8"/>
  <c r="O79" i="8" s="1"/>
  <c r="N79" i="8"/>
  <c r="N107" i="8"/>
  <c r="K107" i="8"/>
  <c r="O107" i="8" s="1"/>
  <c r="K95" i="6"/>
  <c r="O95" i="6" s="1"/>
  <c r="J95" i="8" s="1"/>
  <c r="N95" i="6"/>
  <c r="P95" i="6" s="1"/>
  <c r="Q95" i="6" s="1"/>
  <c r="K87" i="6"/>
  <c r="O87" i="6" s="1"/>
  <c r="J87" i="8" s="1"/>
  <c r="N87" i="6"/>
  <c r="K64" i="6"/>
  <c r="O64" i="6" s="1"/>
  <c r="J64" i="8" s="1"/>
  <c r="N64" i="6"/>
  <c r="K74" i="8"/>
  <c r="O74" i="8" s="1"/>
  <c r="N74" i="8"/>
  <c r="N116" i="8"/>
  <c r="K116" i="8"/>
  <c r="O116" i="8" s="1"/>
  <c r="K108" i="8"/>
  <c r="O108" i="8" s="1"/>
  <c r="N108" i="8"/>
  <c r="N69" i="6"/>
  <c r="K69" i="6"/>
  <c r="O69" i="6" s="1"/>
  <c r="J69" i="8" s="1"/>
  <c r="K82" i="8"/>
  <c r="O82" i="8" s="1"/>
  <c r="N82" i="8"/>
  <c r="K94" i="8"/>
  <c r="O94" i="8" s="1"/>
  <c r="N94" i="8"/>
  <c r="K85" i="6"/>
  <c r="O85" i="6" s="1"/>
  <c r="J85" i="8" s="1"/>
  <c r="N85" i="6"/>
  <c r="N92" i="8"/>
  <c r="K92" i="8"/>
  <c r="O92" i="8" s="1"/>
  <c r="K90" i="6"/>
  <c r="O90" i="6" s="1"/>
  <c r="J90" i="8" s="1"/>
  <c r="N90" i="6"/>
  <c r="K103" i="8"/>
  <c r="O103" i="8" s="1"/>
  <c r="N103" i="8"/>
  <c r="K113" i="6"/>
  <c r="O113" i="6" s="1"/>
  <c r="J113" i="8" s="1"/>
  <c r="N113" i="6"/>
  <c r="K78" i="6"/>
  <c r="O78" i="6" s="1"/>
  <c r="J78" i="8" s="1"/>
  <c r="N78" i="6"/>
  <c r="K89" i="6"/>
  <c r="O89" i="6" s="1"/>
  <c r="J89" i="8" s="1"/>
  <c r="N89" i="6"/>
  <c r="P89" i="6" s="1"/>
  <c r="Q89" i="6" s="1"/>
  <c r="K88" i="8"/>
  <c r="O88" i="8" s="1"/>
  <c r="N88" i="8"/>
  <c r="K40" i="8"/>
  <c r="O40" i="8" s="1"/>
  <c r="N40" i="8"/>
  <c r="K23" i="6"/>
  <c r="O23" i="6" s="1"/>
  <c r="J23" i="8" s="1"/>
  <c r="N23" i="6"/>
  <c r="N46" i="6"/>
  <c r="K46" i="6"/>
  <c r="O46" i="6" s="1"/>
  <c r="J46" i="8" s="1"/>
  <c r="K26" i="6"/>
  <c r="O26" i="6" s="1"/>
  <c r="J26" i="8" s="1"/>
  <c r="N26" i="6"/>
  <c r="P26" i="6" s="1"/>
  <c r="Q26" i="6" s="1"/>
  <c r="K18" i="8"/>
  <c r="O18" i="8" s="1"/>
  <c r="N18" i="8"/>
  <c r="K32" i="6"/>
  <c r="O32" i="6" s="1"/>
  <c r="J32" i="8" s="1"/>
  <c r="N32" i="6"/>
  <c r="P32" i="6" s="1"/>
  <c r="Q32" i="6" s="1"/>
  <c r="K38" i="8"/>
  <c r="O38" i="8" s="1"/>
  <c r="N38" i="8"/>
  <c r="N44" i="6"/>
  <c r="K44" i="6"/>
  <c r="O44" i="6" s="1"/>
  <c r="J44" i="8" s="1"/>
  <c r="K41" i="6"/>
  <c r="O41" i="6" s="1"/>
  <c r="J41" i="8" s="1"/>
  <c r="N41" i="6"/>
  <c r="K22" i="8"/>
  <c r="O22" i="8" s="1"/>
  <c r="N22" i="8"/>
  <c r="N57" i="6"/>
  <c r="K57" i="6"/>
  <c r="O57" i="6" s="1"/>
  <c r="J57" i="8" s="1"/>
  <c r="K33" i="6"/>
  <c r="O33" i="6" s="1"/>
  <c r="J33" i="8" s="1"/>
  <c r="N33" i="6"/>
  <c r="K47" i="6"/>
  <c r="O47" i="6" s="1"/>
  <c r="J47" i="8" s="1"/>
  <c r="N47" i="6"/>
  <c r="P47" i="6" s="1"/>
  <c r="Q47" i="6" s="1"/>
  <c r="K49" i="6"/>
  <c r="O49" i="6" s="1"/>
  <c r="J49" i="8" s="1"/>
  <c r="N49" i="6"/>
  <c r="P49" i="6" s="1"/>
  <c r="Q49" i="6" s="1"/>
  <c r="N58" i="8"/>
  <c r="K58" i="8"/>
  <c r="O58" i="8" s="1"/>
  <c r="K59" i="6"/>
  <c r="O59" i="6" s="1"/>
  <c r="J59" i="8" s="1"/>
  <c r="N59" i="6"/>
  <c r="P59" i="6" s="1"/>
  <c r="Q59" i="6" s="1"/>
  <c r="K29" i="6"/>
  <c r="O29" i="6" s="1"/>
  <c r="J29" i="8" s="1"/>
  <c r="N29" i="6"/>
  <c r="P29" i="6" s="1"/>
  <c r="Q29" i="6" s="1"/>
  <c r="K45" i="6"/>
  <c r="O45" i="6" s="1"/>
  <c r="J45" i="8" s="1"/>
  <c r="N45" i="6"/>
  <c r="K52" i="8"/>
  <c r="O52" i="8" s="1"/>
  <c r="N52" i="8"/>
  <c r="N24" i="6"/>
  <c r="K24" i="6"/>
  <c r="O24" i="6" s="1"/>
  <c r="J24" i="8" s="1"/>
  <c r="K16" i="8"/>
  <c r="O16" i="8" s="1"/>
  <c r="N16" i="8"/>
  <c r="K56" i="6"/>
  <c r="O56" i="6" s="1"/>
  <c r="J56" i="8" s="1"/>
  <c r="N56" i="6"/>
  <c r="K51" i="6"/>
  <c r="O51" i="6" s="1"/>
  <c r="J51" i="8" s="1"/>
  <c r="N51" i="6"/>
  <c r="P51" i="6" s="1"/>
  <c r="Q51" i="6" s="1"/>
  <c r="K48" i="6"/>
  <c r="O48" i="6" s="1"/>
  <c r="J48" i="8" s="1"/>
  <c r="N48" i="6"/>
  <c r="K39" i="6"/>
  <c r="O39" i="6" s="1"/>
  <c r="J39" i="8" s="1"/>
  <c r="N39" i="6"/>
  <c r="P39" i="6" s="1"/>
  <c r="Q39" i="6" s="1"/>
  <c r="N28" i="8"/>
  <c r="K28" i="8"/>
  <c r="O28" i="8" s="1"/>
  <c r="K20" i="6"/>
  <c r="O20" i="6" s="1"/>
  <c r="J20" i="8" s="1"/>
  <c r="N20" i="6"/>
  <c r="P20" i="6" s="1"/>
  <c r="Q20" i="6" s="1"/>
  <c r="K35" i="6"/>
  <c r="O35" i="6" s="1"/>
  <c r="J35" i="8" s="1"/>
  <c r="N35" i="6"/>
  <c r="P35" i="6" s="1"/>
  <c r="Q35" i="6" s="1"/>
  <c r="K54" i="8"/>
  <c r="O54" i="8" s="1"/>
  <c r="N54" i="8"/>
  <c r="K21" i="6"/>
  <c r="O21" i="6" s="1"/>
  <c r="J21" i="8" s="1"/>
  <c r="N21" i="6"/>
  <c r="K42" i="8"/>
  <c r="O42" i="8" s="1"/>
  <c r="N42" i="8"/>
  <c r="K19" i="6"/>
  <c r="O19" i="6" s="1"/>
  <c r="J19" i="8" s="1"/>
  <c r="N19" i="6"/>
  <c r="K25" i="8"/>
  <c r="O25" i="8" s="1"/>
  <c r="N25" i="8"/>
  <c r="K15" i="6"/>
  <c r="O15" i="6" s="1"/>
  <c r="J15" i="8" s="1"/>
  <c r="N15" i="6"/>
  <c r="P15" i="6" s="1"/>
  <c r="Q15" i="6" s="1"/>
  <c r="K43" i="6"/>
  <c r="O43" i="6" s="1"/>
  <c r="J43" i="8" s="1"/>
  <c r="N43" i="6"/>
  <c r="K31" i="6"/>
  <c r="O31" i="6" s="1"/>
  <c r="J31" i="8" s="1"/>
  <c r="N31" i="6"/>
  <c r="K36" i="6"/>
  <c r="O36" i="6" s="1"/>
  <c r="J36" i="8" s="1"/>
  <c r="N36" i="6"/>
  <c r="K27" i="6"/>
  <c r="O27" i="6" s="1"/>
  <c r="J27" i="8" s="1"/>
  <c r="N27" i="6"/>
  <c r="K17" i="6"/>
  <c r="O17" i="6" s="1"/>
  <c r="J17" i="8" s="1"/>
  <c r="N17" i="6"/>
  <c r="K55" i="6"/>
  <c r="O55" i="6" s="1"/>
  <c r="J55" i="8" s="1"/>
  <c r="N55" i="6"/>
  <c r="P55" i="6" s="1"/>
  <c r="Q55" i="6" s="1"/>
  <c r="K30" i="6"/>
  <c r="O30" i="6" s="1"/>
  <c r="J30" i="8" s="1"/>
  <c r="N30" i="6"/>
  <c r="I101" i="6"/>
  <c r="C101" i="8" s="1"/>
  <c r="D87" i="6"/>
  <c r="H87" i="6"/>
  <c r="D91" i="6"/>
  <c r="H91" i="6"/>
  <c r="P116" i="6"/>
  <c r="Q116" i="6" s="1"/>
  <c r="I116" i="6"/>
  <c r="C116" i="8" s="1"/>
  <c r="I83" i="6"/>
  <c r="C83" i="8" s="1"/>
  <c r="H76" i="6"/>
  <c r="D76" i="6"/>
  <c r="H105" i="6"/>
  <c r="D105" i="6"/>
  <c r="I65" i="6"/>
  <c r="C65" i="8" s="1"/>
  <c r="I86" i="6"/>
  <c r="C86" i="8" s="1"/>
  <c r="P86" i="6"/>
  <c r="Q86" i="6" s="1"/>
  <c r="I108" i="6"/>
  <c r="C108" i="8" s="1"/>
  <c r="P108" i="6"/>
  <c r="Q108" i="6" s="1"/>
  <c r="I115" i="6"/>
  <c r="C115" i="8" s="1"/>
  <c r="I107" i="6"/>
  <c r="C107" i="8" s="1"/>
  <c r="P107" i="6"/>
  <c r="Q107" i="6" s="1"/>
  <c r="I77" i="6"/>
  <c r="C77" i="8" s="1"/>
  <c r="H67" i="6"/>
  <c r="D67" i="6"/>
  <c r="D103" i="6"/>
  <c r="H103" i="6"/>
  <c r="H64" i="6"/>
  <c r="D64" i="6"/>
  <c r="I92" i="6"/>
  <c r="C92" i="8" s="1"/>
  <c r="P92" i="6"/>
  <c r="Q92" i="6" s="1"/>
  <c r="I85" i="6"/>
  <c r="C85" i="8" s="1"/>
  <c r="P85" i="6"/>
  <c r="Q85" i="6" s="1"/>
  <c r="I106" i="6"/>
  <c r="C106" i="8" s="1"/>
  <c r="P106" i="6"/>
  <c r="Q106" i="6" s="1"/>
  <c r="D114" i="6"/>
  <c r="H114" i="6"/>
  <c r="I113" i="6"/>
  <c r="C113" i="8" s="1"/>
  <c r="P113" i="6"/>
  <c r="Q113" i="6" s="1"/>
  <c r="I94" i="6"/>
  <c r="C94" i="8" s="1"/>
  <c r="P94" i="6"/>
  <c r="Q94" i="6" s="1"/>
  <c r="H96" i="6"/>
  <c r="D96" i="6"/>
  <c r="I104" i="6"/>
  <c r="C104" i="8" s="1"/>
  <c r="P104" i="6"/>
  <c r="Q104" i="6" s="1"/>
  <c r="H112" i="6"/>
  <c r="D112" i="6"/>
  <c r="I82" i="6"/>
  <c r="C82" i="8" s="1"/>
  <c r="P82" i="6"/>
  <c r="Q82" i="6" s="1"/>
  <c r="I89" i="6"/>
  <c r="C89" i="8" s="1"/>
  <c r="I79" i="6"/>
  <c r="C79" i="8" s="1"/>
  <c r="P79" i="6"/>
  <c r="Q79" i="6" s="1"/>
  <c r="I68" i="6"/>
  <c r="C68" i="8" s="1"/>
  <c r="H88" i="6"/>
  <c r="D88" i="6"/>
  <c r="H111" i="6"/>
  <c r="D111" i="6"/>
  <c r="I70" i="6"/>
  <c r="C70" i="8" s="1"/>
  <c r="P70" i="6"/>
  <c r="Q70" i="6" s="1"/>
  <c r="H78" i="6"/>
  <c r="D78" i="6"/>
  <c r="I84" i="6"/>
  <c r="C84" i="8" s="1"/>
  <c r="P84" i="6"/>
  <c r="Q84" i="6" s="1"/>
  <c r="I95" i="6"/>
  <c r="C95" i="8" s="1"/>
  <c r="H102" i="6"/>
  <c r="D102" i="6"/>
  <c r="I97" i="6"/>
  <c r="C97" i="8" s="1"/>
  <c r="I98" i="6"/>
  <c r="C98" i="8" s="1"/>
  <c r="D99" i="6"/>
  <c r="H99" i="6"/>
  <c r="H90" i="6"/>
  <c r="D90" i="6"/>
  <c r="I73" i="6"/>
  <c r="C73" i="8" s="1"/>
  <c r="P73" i="6"/>
  <c r="Q73" i="6" s="1"/>
  <c r="I110" i="6"/>
  <c r="C110" i="8" s="1"/>
  <c r="P110" i="6"/>
  <c r="Q110" i="6" s="1"/>
  <c r="I93" i="6"/>
  <c r="C93" i="8" s="1"/>
  <c r="P93" i="6"/>
  <c r="Q93" i="6" s="1"/>
  <c r="I18" i="6"/>
  <c r="C18" i="8" s="1"/>
  <c r="P18" i="6"/>
  <c r="Q18" i="6" s="1"/>
  <c r="I51" i="6"/>
  <c r="C51" i="8" s="1"/>
  <c r="I55" i="6"/>
  <c r="C55" i="8" s="1"/>
  <c r="I38" i="6"/>
  <c r="C38" i="8" s="1"/>
  <c r="P38" i="6"/>
  <c r="Q38" i="6" s="1"/>
  <c r="H26" i="8"/>
  <c r="D26" i="8"/>
  <c r="D24" i="6"/>
  <c r="H24" i="6"/>
  <c r="I56" i="6"/>
  <c r="C56" i="8" s="1"/>
  <c r="P56" i="6"/>
  <c r="Q56" i="6" s="1"/>
  <c r="I47" i="6"/>
  <c r="C47" i="8" s="1"/>
  <c r="I49" i="6"/>
  <c r="C49" i="8" s="1"/>
  <c r="I59" i="6"/>
  <c r="C59" i="8" s="1"/>
  <c r="I39" i="6"/>
  <c r="C39" i="8" s="1"/>
  <c r="I40" i="6"/>
  <c r="C40" i="8" s="1"/>
  <c r="P40" i="6"/>
  <c r="Q40" i="6" s="1"/>
  <c r="I32" i="6"/>
  <c r="C32" i="8" s="1"/>
  <c r="P34" i="6"/>
  <c r="Q34" i="6" s="1"/>
  <c r="I34" i="6"/>
  <c r="C34" i="8" s="1"/>
  <c r="H13" i="6"/>
  <c r="D13" i="6"/>
  <c r="H33" i="6"/>
  <c r="D33" i="6"/>
  <c r="I44" i="6"/>
  <c r="C44" i="8" s="1"/>
  <c r="P44" i="6"/>
  <c r="Q44" i="6" s="1"/>
  <c r="H17" i="6"/>
  <c r="D17" i="6"/>
  <c r="I15" i="6"/>
  <c r="C15" i="8" s="1"/>
  <c r="H43" i="6"/>
  <c r="D43" i="6"/>
  <c r="H57" i="6"/>
  <c r="D57" i="6"/>
  <c r="H48" i="6"/>
  <c r="D48" i="6"/>
  <c r="I53" i="6"/>
  <c r="C53" i="8" s="1"/>
  <c r="P53" i="6"/>
  <c r="Q53" i="6" s="1"/>
  <c r="I52" i="6"/>
  <c r="C52" i="8" s="1"/>
  <c r="P52" i="6"/>
  <c r="Q52" i="6" s="1"/>
  <c r="I16" i="6"/>
  <c r="C16" i="8" s="1"/>
  <c r="P16" i="6"/>
  <c r="Q16" i="6" s="1"/>
  <c r="I35" i="6"/>
  <c r="C35" i="8" s="1"/>
  <c r="I31" i="6"/>
  <c r="C31" i="8" s="1"/>
  <c r="P31" i="6"/>
  <c r="Q31" i="6" s="1"/>
  <c r="I28" i="6"/>
  <c r="C28" i="8" s="1"/>
  <c r="P28" i="6"/>
  <c r="Q28" i="6" s="1"/>
  <c r="I54" i="6"/>
  <c r="C54" i="8" s="1"/>
  <c r="P54" i="6"/>
  <c r="Q54" i="6" s="1"/>
  <c r="I25" i="6"/>
  <c r="C25" i="8" s="1"/>
  <c r="P25" i="6"/>
  <c r="Q25" i="6" s="1"/>
  <c r="I27" i="6"/>
  <c r="C27" i="8" s="1"/>
  <c r="P27" i="6"/>
  <c r="Q27" i="6" s="1"/>
  <c r="I50" i="6"/>
  <c r="C50" i="8" s="1"/>
  <c r="P50" i="6"/>
  <c r="Q50" i="6" s="1"/>
  <c r="I20" i="6"/>
  <c r="C20" i="8" s="1"/>
  <c r="P46" i="6"/>
  <c r="Q46" i="6" s="1"/>
  <c r="I46" i="6"/>
  <c r="C46" i="8" s="1"/>
  <c r="D21" i="6"/>
  <c r="H21" i="6"/>
  <c r="H22" i="6"/>
  <c r="D22" i="6"/>
  <c r="H45" i="6"/>
  <c r="D45" i="6"/>
  <c r="D36" i="6"/>
  <c r="H36" i="6"/>
  <c r="I29" i="6"/>
  <c r="C29" i="8" s="1"/>
  <c r="I58" i="6"/>
  <c r="C58" i="8" s="1"/>
  <c r="P58" i="6"/>
  <c r="Q58" i="6" s="1"/>
  <c r="O72" i="4"/>
  <c r="M117" i="4"/>
  <c r="I72" i="6"/>
  <c r="C72" i="8" s="1"/>
  <c r="K71" i="6"/>
  <c r="N71" i="6"/>
  <c r="Q117" i="4"/>
  <c r="P117" i="4"/>
  <c r="I71" i="6"/>
  <c r="M117" i="5"/>
  <c r="N115" i="8" l="1"/>
  <c r="N37" i="8"/>
  <c r="K50" i="8"/>
  <c r="O50" i="8" s="1"/>
  <c r="I74" i="5"/>
  <c r="C74" i="6" s="1"/>
  <c r="P74" i="5"/>
  <c r="Q74" i="5" s="1"/>
  <c r="P75" i="5"/>
  <c r="Q75" i="5" s="1"/>
  <c r="I75" i="5"/>
  <c r="C75" i="6" s="1"/>
  <c r="P100" i="5"/>
  <c r="Q100" i="5" s="1"/>
  <c r="I100" i="5"/>
  <c r="C100" i="6" s="1"/>
  <c r="P109" i="5"/>
  <c r="Q109" i="5" s="1"/>
  <c r="D109" i="6"/>
  <c r="H109" i="6"/>
  <c r="I109" i="6" s="1"/>
  <c r="C109" i="8" s="1"/>
  <c r="I66" i="5"/>
  <c r="C66" i="6" s="1"/>
  <c r="P66" i="5"/>
  <c r="Q66" i="5" s="1"/>
  <c r="I69" i="5"/>
  <c r="C69" i="6" s="1"/>
  <c r="P69" i="5"/>
  <c r="Q69" i="5" s="1"/>
  <c r="I81" i="5"/>
  <c r="C81" i="6" s="1"/>
  <c r="P81" i="5"/>
  <c r="Q81" i="5" s="1"/>
  <c r="P109" i="6"/>
  <c r="Q109" i="6" s="1"/>
  <c r="I80" i="5"/>
  <c r="C80" i="6" s="1"/>
  <c r="P80" i="5"/>
  <c r="Q80" i="5" s="1"/>
  <c r="I30" i="5"/>
  <c r="C30" i="6" s="1"/>
  <c r="P30" i="5"/>
  <c r="Q30" i="5" s="1"/>
  <c r="I41" i="5"/>
  <c r="C41" i="6" s="1"/>
  <c r="P41" i="5"/>
  <c r="Q41" i="5" s="1"/>
  <c r="I14" i="5"/>
  <c r="H117" i="5"/>
  <c r="P14" i="5"/>
  <c r="Q14" i="5" s="1"/>
  <c r="D117" i="5"/>
  <c r="I19" i="5"/>
  <c r="C19" i="6" s="1"/>
  <c r="P19" i="5"/>
  <c r="Q19" i="5" s="1"/>
  <c r="I37" i="5"/>
  <c r="C37" i="6" s="1"/>
  <c r="P37" i="5"/>
  <c r="Q37" i="5" s="1"/>
  <c r="I42" i="5"/>
  <c r="C42" i="6" s="1"/>
  <c r="P42" i="5"/>
  <c r="Q42" i="5" s="1"/>
  <c r="I23" i="5"/>
  <c r="C23" i="6" s="1"/>
  <c r="P23" i="5"/>
  <c r="Q23" i="5" s="1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I102" i="6"/>
  <c r="C102" i="8" s="1"/>
  <c r="P102" i="6"/>
  <c r="Q102" i="6" s="1"/>
  <c r="H113" i="8"/>
  <c r="D113" i="8"/>
  <c r="H86" i="8"/>
  <c r="D86" i="8"/>
  <c r="H83" i="8"/>
  <c r="D83" i="8"/>
  <c r="P114" i="6"/>
  <c r="Q114" i="6" s="1"/>
  <c r="I114" i="6"/>
  <c r="C114" i="8" s="1"/>
  <c r="I90" i="6"/>
  <c r="C90" i="8" s="1"/>
  <c r="P90" i="6"/>
  <c r="Q90" i="6" s="1"/>
  <c r="D95" i="8"/>
  <c r="H95" i="8"/>
  <c r="I88" i="6"/>
  <c r="C88" i="8" s="1"/>
  <c r="P88" i="6"/>
  <c r="Q88" i="6" s="1"/>
  <c r="H82" i="8"/>
  <c r="D82" i="8"/>
  <c r="I67" i="6"/>
  <c r="C67" i="8" s="1"/>
  <c r="P67" i="6"/>
  <c r="Q67" i="6" s="1"/>
  <c r="H65" i="8"/>
  <c r="D65" i="8"/>
  <c r="D94" i="8"/>
  <c r="H94" i="8"/>
  <c r="H84" i="8"/>
  <c r="D84" i="8"/>
  <c r="H68" i="8"/>
  <c r="D68" i="8"/>
  <c r="I112" i="6"/>
  <c r="C112" i="8" s="1"/>
  <c r="P112" i="6"/>
  <c r="Q112" i="6" s="1"/>
  <c r="H106" i="8"/>
  <c r="D106" i="8"/>
  <c r="I105" i="6"/>
  <c r="C105" i="8" s="1"/>
  <c r="P105" i="6"/>
  <c r="Q105" i="6" s="1"/>
  <c r="H110" i="8"/>
  <c r="D110" i="8"/>
  <c r="P87" i="6"/>
  <c r="Q87" i="6" s="1"/>
  <c r="I87" i="6"/>
  <c r="C87" i="8" s="1"/>
  <c r="P64" i="6"/>
  <c r="Q64" i="6" s="1"/>
  <c r="I64" i="6"/>
  <c r="C64" i="8" s="1"/>
  <c r="H109" i="8"/>
  <c r="D109" i="8"/>
  <c r="D93" i="8"/>
  <c r="H93" i="8"/>
  <c r="P99" i="6"/>
  <c r="Q99" i="6" s="1"/>
  <c r="I99" i="6"/>
  <c r="C99" i="8" s="1"/>
  <c r="D98" i="8"/>
  <c r="H98" i="8"/>
  <c r="P78" i="6"/>
  <c r="Q78" i="6" s="1"/>
  <c r="I78" i="6"/>
  <c r="C78" i="8" s="1"/>
  <c r="H79" i="8"/>
  <c r="D79" i="8"/>
  <c r="H104" i="8"/>
  <c r="D104" i="8"/>
  <c r="H85" i="8"/>
  <c r="D85" i="8"/>
  <c r="H107" i="8"/>
  <c r="D107" i="8"/>
  <c r="P76" i="6"/>
  <c r="Q76" i="6" s="1"/>
  <c r="I76" i="6"/>
  <c r="C76" i="8" s="1"/>
  <c r="P103" i="6"/>
  <c r="Q103" i="6" s="1"/>
  <c r="I103" i="6"/>
  <c r="C103" i="8" s="1"/>
  <c r="I111" i="6"/>
  <c r="C111" i="8" s="1"/>
  <c r="P111" i="6"/>
  <c r="Q111" i="6" s="1"/>
  <c r="D73" i="8"/>
  <c r="H73" i="8"/>
  <c r="H89" i="8"/>
  <c r="D89" i="8"/>
  <c r="D97" i="8"/>
  <c r="H97" i="8"/>
  <c r="H77" i="8"/>
  <c r="D77" i="8"/>
  <c r="P91" i="6"/>
  <c r="Q91" i="6" s="1"/>
  <c r="I91" i="6"/>
  <c r="C91" i="8" s="1"/>
  <c r="H70" i="8"/>
  <c r="D70" i="8"/>
  <c r="P96" i="6"/>
  <c r="Q96" i="6" s="1"/>
  <c r="I96" i="6"/>
  <c r="C96" i="8" s="1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I21" i="6"/>
  <c r="C21" i="8" s="1"/>
  <c r="P21" i="6"/>
  <c r="Q21" i="6" s="1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P36" i="6"/>
  <c r="Q36" i="6" s="1"/>
  <c r="I36" i="6"/>
  <c r="C36" i="8" s="1"/>
  <c r="P57" i="6"/>
  <c r="Q57" i="6" s="1"/>
  <c r="I57" i="6"/>
  <c r="C57" i="8" s="1"/>
  <c r="P33" i="6"/>
  <c r="Q33" i="6" s="1"/>
  <c r="I33" i="6"/>
  <c r="C33" i="8" s="1"/>
  <c r="H40" i="8"/>
  <c r="D40" i="8"/>
  <c r="P22" i="6"/>
  <c r="Q22" i="6" s="1"/>
  <c r="I22" i="6"/>
  <c r="C22" i="8" s="1"/>
  <c r="P13" i="6"/>
  <c r="Q13" i="6" s="1"/>
  <c r="I13" i="6"/>
  <c r="C13" i="8" s="1"/>
  <c r="D44" i="8"/>
  <c r="H44" i="8"/>
  <c r="H31" i="8"/>
  <c r="D31" i="8"/>
  <c r="H51" i="8"/>
  <c r="D51" i="8"/>
  <c r="I17" i="6"/>
  <c r="C17" i="8" s="1"/>
  <c r="P17" i="6"/>
  <c r="Q17" i="6" s="1"/>
  <c r="D28" i="8"/>
  <c r="H28" i="8"/>
  <c r="H50" i="8"/>
  <c r="D50" i="8"/>
  <c r="H27" i="8"/>
  <c r="D27" i="8"/>
  <c r="P43" i="6"/>
  <c r="Q43" i="6" s="1"/>
  <c r="I43" i="6"/>
  <c r="C43" i="8" s="1"/>
  <c r="H39" i="8"/>
  <c r="D39" i="8"/>
  <c r="H56" i="8"/>
  <c r="D56" i="8"/>
  <c r="I48" i="6"/>
  <c r="C48" i="8" s="1"/>
  <c r="P48" i="6"/>
  <c r="Q48" i="6" s="1"/>
  <c r="H35" i="8"/>
  <c r="D35" i="8"/>
  <c r="I45" i="6"/>
  <c r="C45" i="8" s="1"/>
  <c r="P45" i="6"/>
  <c r="Q45" i="6" s="1"/>
  <c r="I24" i="6"/>
  <c r="C24" i="8" s="1"/>
  <c r="P24" i="6"/>
  <c r="Q24" i="6" s="1"/>
  <c r="H18" i="8"/>
  <c r="D18" i="8"/>
  <c r="O117" i="4"/>
  <c r="H72" i="8"/>
  <c r="D72" i="8"/>
  <c r="O71" i="6"/>
  <c r="P71" i="6"/>
  <c r="C71" i="8"/>
  <c r="H74" i="6" l="1"/>
  <c r="D74" i="6"/>
  <c r="H81" i="6"/>
  <c r="D81" i="6"/>
  <c r="D100" i="6"/>
  <c r="H100" i="6"/>
  <c r="H66" i="6"/>
  <c r="D66" i="6"/>
  <c r="D75" i="6"/>
  <c r="H75" i="6"/>
  <c r="H69" i="6"/>
  <c r="D69" i="6"/>
  <c r="D80" i="6"/>
  <c r="H80" i="6"/>
  <c r="D42" i="6"/>
  <c r="H42" i="6"/>
  <c r="C14" i="6"/>
  <c r="I117" i="5"/>
  <c r="H37" i="6"/>
  <c r="D37" i="6"/>
  <c r="D41" i="6"/>
  <c r="H41" i="6"/>
  <c r="H23" i="6"/>
  <c r="D23" i="6"/>
  <c r="D19" i="6"/>
  <c r="H19" i="6"/>
  <c r="H30" i="6"/>
  <c r="D30" i="6"/>
  <c r="H76" i="8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N72" i="5"/>
  <c r="K72" i="5"/>
  <c r="J117" i="5"/>
  <c r="I72" i="8"/>
  <c r="D71" i="8"/>
  <c r="H71" i="8"/>
  <c r="Q71" i="6"/>
  <c r="J71" i="8"/>
  <c r="P74" i="6" l="1"/>
  <c r="Q74" i="6" s="1"/>
  <c r="I74" i="6"/>
  <c r="C74" i="8" s="1"/>
  <c r="I66" i="6"/>
  <c r="C66" i="8" s="1"/>
  <c r="P66" i="6"/>
  <c r="Q66" i="6" s="1"/>
  <c r="I100" i="6"/>
  <c r="C100" i="8" s="1"/>
  <c r="P100" i="6"/>
  <c r="Q100" i="6" s="1"/>
  <c r="I80" i="6"/>
  <c r="C80" i="8" s="1"/>
  <c r="P80" i="6"/>
  <c r="Q80" i="6" s="1"/>
  <c r="I69" i="6"/>
  <c r="C69" i="8" s="1"/>
  <c r="P69" i="6"/>
  <c r="Q69" i="6" s="1"/>
  <c r="I81" i="6"/>
  <c r="C81" i="8" s="1"/>
  <c r="P81" i="6"/>
  <c r="Q81" i="6" s="1"/>
  <c r="I75" i="6"/>
  <c r="C75" i="8" s="1"/>
  <c r="P75" i="6"/>
  <c r="Q75" i="6" s="1"/>
  <c r="I30" i="6"/>
  <c r="C30" i="8" s="1"/>
  <c r="P30" i="6"/>
  <c r="Q30" i="6" s="1"/>
  <c r="P37" i="6"/>
  <c r="Q37" i="6" s="1"/>
  <c r="I37" i="6"/>
  <c r="C37" i="8" s="1"/>
  <c r="I19" i="6"/>
  <c r="C19" i="8" s="1"/>
  <c r="P19" i="6"/>
  <c r="Q19" i="6" s="1"/>
  <c r="I41" i="6"/>
  <c r="C41" i="8" s="1"/>
  <c r="P41" i="6"/>
  <c r="Q41" i="6" s="1"/>
  <c r="D14" i="6"/>
  <c r="D117" i="6" s="1"/>
  <c r="H14" i="6"/>
  <c r="C117" i="6"/>
  <c r="I42" i="6"/>
  <c r="C42" i="8" s="1"/>
  <c r="P42" i="6"/>
  <c r="Q42" i="6" s="1"/>
  <c r="P23" i="6"/>
  <c r="Q23" i="6" s="1"/>
  <c r="I23" i="6"/>
  <c r="C23" i="8" s="1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O72" i="5"/>
  <c r="K117" i="5"/>
  <c r="P72" i="5"/>
  <c r="N117" i="5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I14" i="6"/>
  <c r="P14" i="6"/>
  <c r="Q14" i="6" s="1"/>
  <c r="H117" i="6"/>
  <c r="H30" i="8"/>
  <c r="D30" i="8"/>
  <c r="Q72" i="5"/>
  <c r="Q117" i="5" s="1"/>
  <c r="P117" i="5"/>
  <c r="J72" i="6"/>
  <c r="O117" i="5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I117" i="6"/>
  <c r="P41" i="8"/>
  <c r="Q41" i="8" s="1"/>
  <c r="I41" i="8"/>
  <c r="P37" i="8"/>
  <c r="Q37" i="8" s="1"/>
  <c r="I37" i="8"/>
  <c r="I23" i="8"/>
  <c r="P23" i="8"/>
  <c r="Q23" i="8" s="1"/>
  <c r="N72" i="6"/>
  <c r="K72" i="6"/>
  <c r="J117" i="6"/>
  <c r="Q71" i="8"/>
  <c r="H14" i="8" l="1"/>
  <c r="D14" i="8"/>
  <c r="D117" i="8" s="1"/>
  <c r="C117" i="8"/>
  <c r="P72" i="6"/>
  <c r="N117" i="6"/>
  <c r="O72" i="6"/>
  <c r="K117" i="6"/>
  <c r="I14" i="8" l="1"/>
  <c r="I117" i="8" s="1"/>
  <c r="P14" i="8"/>
  <c r="Q14" i="8" s="1"/>
  <c r="H117" i="8"/>
  <c r="J72" i="8"/>
  <c r="O117" i="6"/>
  <c r="Q72" i="6"/>
  <c r="Q117" i="6" s="1"/>
  <c r="P117" i="6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<sst xmlns="http://schemas.openxmlformats.org/spreadsheetml/2006/main" count="1271" uniqueCount="167">
  <si>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</si>
  <si>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</si>
  <si>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</si>
  <si>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</si>
  <si>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</si>
  <si>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</si>
  <si>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</si>
  <si>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</si>
  <si>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</si>
  <si>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</si>
  <si>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</si>
  <si>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</si>
  <si>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</si>
  <si>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</si>
  <si>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</si>
  <si>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</si>
  <si>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</si>
  <si>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</si>
  <si>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</si>
  <si>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</si>
  <si>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</si>
  <si>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</si>
  <si>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</si>
  <si>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</si>
  <si>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</si>
  <si>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</si>
  <si>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</si>
  <si>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</si>
  <si>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</si>
  <si>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</si>
  <si>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</si>
  <si>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</si>
  <si>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</si>
  <si>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</si>
  <si>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</si>
  <si>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</si>
  <si>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</si>
  <si>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</si>
  <si>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</si>
  <si>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</si>
  <si>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</si>
  <si>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</si>
  <si>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</si>
  <si>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</si>
  <si>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</si>
  <si>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</si>
  <si>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</si>
  <si>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</si>
  <si>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</si>
  <si>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</si>
  <si>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</si>
  <si>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</si>
  <si>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</si>
  <si>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</si>
  <si>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</si>
  <si>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</si>
  <si>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</si>
  <si>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</si>
  <si>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</si>
  <si>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</si>
  <si>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</si>
  <si>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</si>
  <si>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</si>
  <si>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</si>
  <si>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</si>
  <si>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</si>
  <si>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</si>
  <si>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</si>
  <si>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</si>
  <si>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</si>
  <si>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</si>
  <si>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</si>
  <si>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</si>
  <si>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</si>
  <si>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</si>
  <si>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</si>
  <si>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</si>
  <si>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</si>
  <si>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</si>
  <si>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</si>
  <si>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</si>
  <si>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</si>
  <si>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</si>
  <si>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</si>
  <si>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</si>
  <si>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</si>
  <si>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</si>
  <si>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</si>
  <si>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</si>
  <si>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</si>
  <si>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</si>
  <si>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</si>
  <si>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</si>
  <si>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</si>
  <si>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</si>
  <si>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</si>
  <si>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</si>
  <si>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</si>
  <si>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</si>
  <si>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</si>
  <si>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</si>
  <si>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</si>
  <si>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</si>
  <si>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</si>
  <si>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</si>
  <si>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</si>
  <si>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</si>
  <si>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</si>
  <si>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</si>
  <si>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</si>
  <si>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</si>
  <si>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</si>
  <si>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</si>
  <si>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</si>
  <si>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</si>
  <si>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</si>
  <si>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</si>
  <si>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</si>
  <si>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</si>
  <si>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</si>
  <si>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</si>
  <si>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</si>
  <si>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</si>
  <si>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</si>
  <si>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</si>
  <si>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</si>
  <si>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</si>
  <si>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</si>
  <si>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</si>
  <si>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</si>
  <si>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</si>
  <si>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</si>
  <si>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</si>
  <si>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</si>
  <si>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</si>
  <si>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</si>
  <si>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</si>
  <si>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</si>
  <si>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</si>
  <si>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fa2018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</si>
  <si>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</si>
  <si>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</si>
  <si>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</si>
  <si>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</si>
  <si>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</si>
  <si>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</si>
  <si>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</si>
  <si>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</si>
  <si>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</si>
  <si>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</si>
  <si>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</si>
  <si>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</si>
  <si>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AUTHORIZATION NUMBER: 2</t>
  </si>
  <si>
    <t>FUNDING SOURCE:  TANF Block Grant</t>
  </si>
  <si>
    <t xml:space="preserve">GRANT INFORMATION: </t>
  </si>
  <si>
    <t>AUTHORIZATION NUMBER: 3</t>
  </si>
  <si>
    <t>AUTHORIZATION NUMBER: 4</t>
  </si>
  <si>
    <t>AUTHORIZATION NUMBER: Final</t>
  </si>
  <si>
    <r>
      <t xml:space="preserve">EFFECTIVE DATE: </t>
    </r>
    <r>
      <rPr>
        <b/>
        <u/>
        <sz val="10"/>
        <rFont val="Times New Roman"/>
        <family val="1"/>
      </rPr>
      <t>07/01/2020</t>
    </r>
  </si>
  <si>
    <t>FROM JUNE 2020 THRU MAY 2021 SERVICE MONTHS</t>
  </si>
  <si>
    <t>FROM JULY 2020 THRU JUNE 2021 PAYMENT MONTHS</t>
  </si>
  <si>
    <t>Award Number:  G2001NCTANF + G2101NCTANF</t>
  </si>
  <si>
    <t>Award Date:  FFY 2020 &amp; 2021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</si>
  <si>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</si>
  <si>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</si>
  <si>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</si>
  <si>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t>AUTHORIZATION NUMBER: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</si>
</sst>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1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164" fontId="2" fillId="0" borderId="0" xfId="1" applyNumberFormat="1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 applyAlignment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2" fillId="0" borderId="0" xfId="0" applyFont="1" applyFill="1" applyBorder="1" applyAlignment="1"/>
    <xf numFmtId="3" fontId="10" fillId="0" borderId="0" xfId="0" applyNumberFormat="1" applyFont="1" applyBorder="1"/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 applyAlignment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Border="1" applyAlignment="1">
      <alignment horizontal="left"/>
    </xf>
    <xf numFmtId="0" fontId="10" fillId="0" borderId="0" xfId="0" applyFont="1" applyBorder="1" applyAlignment="1"/>
    <xf numFmtId="4" fontId="10" fillId="0" borderId="0" xfId="0" applyNumberFormat="1" applyFont="1" applyBorder="1" applyAlignment="1">
      <alignment horizontal="right"/>
    </xf>
    <xf numFmtId="0" fontId="10" fillId="0" borderId="0" xfId="0" quotePrefix="1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/>
    <xf numFmtId="3" fontId="10" fillId="0" borderId="14" xfId="4" applyNumberFormat="1" applyFont="1" applyBorder="1"/>
    <xf numFmtId="0" fontId="11" fillId="0" borderId="0" xfId="0" applyFont="1" applyBorder="1" applyAlignme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Border="1" applyAlignment="1">
      <alignment horizontal="left"/>
    </xf>
    <xf numFmtId="0" fontId="6" fillId="0" borderId="0" xfId="0" applyFont="1"/>
    <xf numFmtId="0" fontId="4" fillId="0" borderId="0" xfId="0" applyFont="1"/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0" fontId="3" fillId="0" borderId="0" xfId="0" applyFont="1" applyFill="1" applyBorder="1" applyAlignment="1"/>
    <xf numFmtId="164" fontId="3" fillId="0" borderId="0" xfId="1" applyNumberFormat="1" applyFont="1" applyBorder="1" applyAlignment="1"/>
    <xf numFmtId="0" fontId="5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wrapText="1"/>
    </xf>
    <xf numFmtId="14" fontId="10" fillId="0" borderId="0" xfId="0" applyNumberFormat="1" applyFont="1" applyFill="1" applyBorder="1" applyAlignment="1">
      <alignment horizontal="left"/>
    </xf>
    <xf numFmtId="0" fontId="3" fillId="0" borderId="16" xfId="0" applyFont="1" applyBorder="1" applyAlignment="1"/>
    <xf numFmtId="0" fontId="3" fillId="0" borderId="16" xfId="0" applyFont="1" applyFill="1" applyBorder="1" applyAlignment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/>
    <xf numFmtId="3" fontId="10" fillId="0" borderId="0" xfId="0" applyNumberFormat="1" applyFont="1" applyFill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8" fillId="0" borderId="13" xfId="0" applyFont="1" applyBorder="1" applyAlignment="1"/>
    <xf numFmtId="0" fontId="8" fillId="0" borderId="3" xfId="0" applyFont="1" applyBorder="1" applyAlignment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0" fontId="6" fillId="0" borderId="0" xfId="0" applyFont="1" applyProtection="1"/>
    <xf numFmtId="0" fontId="2" fillId="0" borderId="0" xfId="0" applyFont="1" applyBorder="1" applyAlignment="1" applyProtection="1"/>
    <xf numFmtId="0" fontId="6" fillId="0" borderId="0" xfId="0" applyFont="1" applyBorder="1" applyAlignment="1" applyProtection="1"/>
    <xf numFmtId="164" fontId="2" fillId="0" borderId="0" xfId="1" applyNumberFormat="1" applyFont="1" applyBorder="1" applyAlignment="1" applyProtection="1"/>
    <xf numFmtId="0" fontId="2" fillId="0" borderId="12" xfId="0" applyFont="1" applyBorder="1" applyAlignment="1" applyProtection="1"/>
    <xf numFmtId="0" fontId="15" fillId="0" borderId="0" xfId="0" applyFont="1" applyBorder="1" applyAlignment="1"/>
    <xf numFmtId="164" fontId="15" fillId="0" borderId="0" xfId="3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0" fontId="16" fillId="0" borderId="0" xfId="0" applyFont="1" applyBorder="1" applyAlignment="1"/>
    <xf numFmtId="0" fontId="15" fillId="2" borderId="1" xfId="0" applyFont="1" applyFill="1" applyBorder="1" applyAlignment="1"/>
    <xf numFmtId="0" fontId="15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quotePrefix="1" applyFont="1" applyBorder="1" applyAlignment="1">
      <alignment horizontal="center"/>
    </xf>
    <xf numFmtId="0" fontId="15" fillId="0" borderId="6" xfId="0" applyFont="1" applyBorder="1" applyAlignment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Border="1" applyAlignment="1">
      <alignment horizontal="center"/>
    </xf>
    <xf numFmtId="0" fontId="4" fillId="0" borderId="6" xfId="0" applyFont="1" applyFill="1" applyBorder="1" applyAlignment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0" fontId="4" fillId="0" borderId="0" xfId="0" quotePrefix="1" applyFont="1" applyFill="1" applyBorder="1" applyAlignment="1">
      <alignment horizontal="center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Border="1" applyAlignment="1">
      <alignment horizontal="left"/>
    </xf>
    <xf numFmtId="4" fontId="15" fillId="0" borderId="0" xfId="0" applyNumberFormat="1" applyFont="1" applyBorder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Border="1" applyAlignment="1">
      <alignment horizontal="right"/>
    </xf>
    <xf numFmtId="4" fontId="15" fillId="0" borderId="0" xfId="0" applyNumberFormat="1" applyFont="1" applyBorder="1" applyAlignment="1"/>
    <xf numFmtId="0" fontId="15" fillId="0" borderId="0" xfId="0" quotePrefix="1" applyFont="1" applyBorder="1" applyAlignment="1">
      <alignment horizontal="left"/>
    </xf>
    <xf numFmtId="0" fontId="15" fillId="0" borderId="4" xfId="0" applyFont="1" applyBorder="1" applyAlignment="1"/>
    <xf numFmtId="4" fontId="15" fillId="2" borderId="1" xfId="0" applyNumberFormat="1" applyFont="1" applyFill="1" applyBorder="1" applyAlignment="1"/>
    <xf numFmtId="4" fontId="15" fillId="0" borderId="2" xfId="0" applyNumberFormat="1" applyFont="1" applyFill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4" fontId="15" fillId="0" borderId="4" xfId="0" applyNumberFormat="1" applyFont="1" applyFill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3" xfId="0" applyNumberFormat="1" applyFont="1" applyFill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 applyAlignme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/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Border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0" fontId="15" fillId="0" borderId="0" xfId="0" applyFont="1" applyFill="1" applyBorder="1" applyAlignment="1"/>
    <xf numFmtId="0" fontId="4" fillId="0" borderId="0" xfId="0" applyFont="1" applyFill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 applyBorder="1" applyAlignment="1"/>
    <xf numFmtId="0" fontId="15" fillId="0" borderId="12" xfId="0" applyFont="1" applyBorder="1" applyAlignment="1"/>
    <xf numFmtId="0" fontId="4" fillId="0" borderId="16" xfId="0" applyFont="1" applyBorder="1" applyAlignment="1"/>
    <xf numFmtId="0" fontId="4" fillId="0" borderId="16" xfId="0" applyFont="1" applyFill="1" applyBorder="1" applyAlignment="1"/>
    <xf numFmtId="0" fontId="15" fillId="0" borderId="12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Fill="1" applyBorder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5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Border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165" fontId="2" fillId="0" borderId="12" xfId="0" applyNumberFormat="1" applyFont="1" applyBorder="1" applyAlignment="1" applyProtection="1">
      <alignment horizontal="center"/>
    </xf>
    <xf numFmtId="165" fontId="6" fillId="0" borderId="0" xfId="0" applyNumberFormat="1" applyFont="1" applyBorder="1" applyAlignment="1" applyProtection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44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55F8AE-27B9-4B4D-808F-EA8B8340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</xdr:colOff>
      <xdr:row>145</xdr:row>
      <xdr:rowOff>45720</xdr:rowOff>
    </xdr:from>
    <xdr:to>
      <xdr:col>2</xdr:col>
      <xdr:colOff>621959</xdr:colOff>
      <xdr:row>147</xdr:row>
      <xdr:rowOff>115860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D936F2-CE19-440F-A061-5E0E377DE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300" y="26250900"/>
          <a:ext cx="1932599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C246F7-7ADC-4988-9126-0AAD860E9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</xdr:colOff>
      <xdr:row>145</xdr:row>
      <xdr:rowOff>45720</xdr:rowOff>
    </xdr:from>
    <xdr:to>
      <xdr:col>2</xdr:col>
      <xdr:colOff>621959</xdr:colOff>
      <xdr:row>147</xdr:row>
      <xdr:rowOff>115860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E2E08F6-AB8E-4152-BF1C-B57139768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300" y="26250900"/>
          <a:ext cx="1932599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88741B-9973-4D32-A2A8-0714B538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</xdr:colOff>
      <xdr:row>145</xdr:row>
      <xdr:rowOff>45720</xdr:rowOff>
    </xdr:from>
    <xdr:to>
      <xdr:col>2</xdr:col>
      <xdr:colOff>621959</xdr:colOff>
      <xdr:row>147</xdr:row>
      <xdr:rowOff>115860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2CA157-52A4-491E-A99B-5381F51D6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300" y="26250900"/>
          <a:ext cx="1932599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BDADD61-CDAC-4516-A627-2181B47E2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60960</xdr:colOff>
      <xdr:row>145</xdr:row>
      <xdr:rowOff>76200</xdr:rowOff>
    </xdr:from>
    <xdr:to>
      <xdr:col>2</xdr:col>
      <xdr:colOff>667679</xdr:colOff>
      <xdr:row>147</xdr:row>
      <xdr:rowOff>146340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09591C-BC9C-4055-A904-5AAA6B137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1020" y="25976580"/>
          <a:ext cx="1932599" cy="4206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43021" name="Picture 1">
          <a:extLst>
            <a:ext uri="{FF2B5EF4-FFF2-40B4-BE49-F238E27FC236}">
              <a16:creationId xmlns:a16="http://schemas.microsoft.com/office/drawing/2014/main" id="{85AB95D2-50A8-41D4-A06E-EA15D478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36F1CE2-5FA9-43C1-B1FF-A2DF51B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590038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3</xdr:col>
      <xdr:colOff>327660</xdr:colOff>
      <xdr:row>10</xdr:row>
      <xdr:rowOff>76200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61409FFD-2FB4-43E5-BEF5-8FD422BE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259080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251460</xdr:colOff>
      <xdr:row>148</xdr:row>
      <xdr:rowOff>99060</xdr:rowOff>
    </xdr:from>
    <xdr:to>
      <xdr:col>3</xdr:col>
      <xdr:colOff>457200</xdr:colOff>
      <xdr:row>151</xdr:row>
      <xdr:rowOff>53340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443" dataDxfId="442" tableBorderDxfId="441" headerRowCellStyle="Comma 3">
  <tableColumns count="17">
    <tableColumn id="1" xr3:uid="{FDE96D89-B5B4-48EB-A51A-95B2F8652CB0}" name="Column1" headerRowDxfId="440" dataDxfId="439"/>
    <tableColumn id="2" xr3:uid="{6F4565F5-0933-4DFF-9466-2380045E1B35}" name="Column2" headerRowDxfId="438" dataDxfId="437"/>
    <tableColumn id="3" xr3:uid="{11B61990-A46C-4BBB-8003-451AF1C8AE9E}" name="Column3" headerRowDxfId="436" dataDxfId="435" dataCellStyle="Comma"/>
    <tableColumn id="4" xr3:uid="{5EEBB66F-A008-48C9-8985-FD82A041DC10}" name="Column4" headerRowDxfId="434" dataDxfId="433" headerRowCellStyle="Comma 3" dataCellStyle="Comma">
      <calculatedColumnFormula>C13</calculatedColumnFormula>
    </tableColumn>
    <tableColumn id="5" xr3:uid="{D3B8A777-CFC8-47A5-B0CF-23F2E2137481}" name="Column5" headerRowDxfId="432" dataDxfId="431" dataCellStyle="Comma"/>
    <tableColumn id="6" xr3:uid="{EBD037A7-DBE1-46D0-990A-67EDCA4B2DC2}" name="Column6" headerRowDxfId="430" dataDxfId="429" headerRowCellStyle="Comma 3" dataCellStyle="Comma"/>
    <tableColumn id="7" xr3:uid="{A3AAA2F5-775D-4D2E-A68A-CF28D36CFCA4}" name="Column7" headerRowDxfId="428" dataDxfId="427" headerRowCellStyle="Comma 3" dataCellStyle="Comma">
      <calculatedColumnFormula>F13</calculatedColumnFormula>
    </tableColumn>
    <tableColumn id="8" xr3:uid="{83B29B39-B77C-4731-81C4-B4870A45C548}" name="Column8" headerRowDxfId="426" dataDxfId="425" headerRowCellStyle="Comma 3" dataCellStyle="Comma">
      <calculatedColumnFormula>C13+F13</calculatedColumnFormula>
    </tableColumn>
    <tableColumn id="9" xr3:uid="{40E1D28D-F49E-4ACB-95C4-09646DF89CDE}" name="Column9" headerRowDxfId="424" dataDxfId="423" headerRowCellStyle="Comma 3" dataCellStyle="Comma">
      <calculatedColumnFormula>SUM(H13:H13)</calculatedColumnFormula>
    </tableColumn>
    <tableColumn id="10" xr3:uid="{9661F222-3F1B-475C-AFF3-CD819F9AFE50}" name="Column10" headerRowDxfId="422" dataDxfId="421" headerRowCellStyle="Comma 3" dataCellStyle="Comma"/>
    <tableColumn id="11" xr3:uid="{CE1F51C7-DD6E-4C74-9CAC-A545968DE610}" name="Column11" headerRowDxfId="420" dataDxfId="419" headerRowCellStyle="Comma 3" dataCellStyle="Comma">
      <calculatedColumnFormula>J13</calculatedColumnFormula>
    </tableColumn>
    <tableColumn id="12" xr3:uid="{081CF12B-4B30-4923-B622-91F168DA8D65}" name="Column12" headerRowDxfId="418" dataDxfId="417" headerRowCellStyle="Comma 3" dataCellStyle="Comma">
      <calculatedColumnFormula>-F13</calculatedColumnFormula>
    </tableColumn>
    <tableColumn id="13" xr3:uid="{1422CA0C-5337-460B-8E10-2681F7B9D633}" name="Column13" headerRowDxfId="416" dataDxfId="415" headerRowCellStyle="Comma 3" dataCellStyle="Comma">
      <calculatedColumnFormula>L13</calculatedColumnFormula>
    </tableColumn>
    <tableColumn id="14" xr3:uid="{74E8821D-25D5-486D-B948-3089B4B6E455}" name="Column14" headerRowDxfId="414" dataDxfId="413" headerRowCellStyle="Comma 3" dataCellStyle="Comma">
      <calculatedColumnFormula>J13+L13</calculatedColumnFormula>
    </tableColumn>
    <tableColumn id="15" xr3:uid="{3ACE3110-4BFA-4731-8E6A-68FD4F4D8670}" name="Column15" headerRowDxfId="412" dataDxfId="411" headerRowCellStyle="Comma 3" dataCellStyle="Comma">
      <calculatedColumnFormula>K13+M13</calculatedColumnFormula>
    </tableColumn>
    <tableColumn id="16" xr3:uid="{63F1F789-5325-42A3-A3B6-316BB1536725}" name="Column16" headerRowDxfId="410" dataDxfId="409" headerRowCellStyle="Comma 3" dataCellStyle="Comma">
      <calculatedColumnFormula>H13+N13</calculatedColumnFormula>
    </tableColumn>
    <tableColumn id="17" xr3:uid="{50BA5531-CCB7-4966-B407-8F78F7C6BD44}" name="Column17" headerRowDxfId="408" dataDxfId="40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1000000}" name="Table510162434469" displayName="Table510162434469" ref="A64:Q116" headerRowCount="0" totalsRowShown="0" headerRowDxfId="184" dataDxfId="183" tableBorderDxfId="182" headerRowCellStyle="Comma 3">
  <tableColumns count="17">
    <tableColumn id="1" xr3:uid="{00000000-0010-0000-0100-000001000000}" name="Column1" headerRowDxfId="181" dataDxfId="180"/>
    <tableColumn id="2" xr3:uid="{00000000-0010-0000-0100-000002000000}" name="Column2" headerRowDxfId="179" dataDxfId="178"/>
    <tableColumn id="3" xr3:uid="{00000000-0010-0000-0100-000003000000}" name="Column3" headerRowDxfId="177" dataDxfId="176" dataCellStyle="Comma"/>
    <tableColumn id="4" xr3:uid="{00000000-0010-0000-0100-000004000000}" name="Column4" headerRowDxfId="175" dataDxfId="174" headerRowCellStyle="Comma 3" dataCellStyle="Comma">
      <calculatedColumnFormula>C64</calculatedColumnFormula>
    </tableColumn>
    <tableColumn id="5" xr3:uid="{00000000-0010-0000-0100-000005000000}" name="Column5" headerRowDxfId="173" dataDxfId="172" dataCellStyle="Comma"/>
    <tableColumn id="6" xr3:uid="{00000000-0010-0000-0100-000006000000}" name="Column6" headerRowDxfId="171" dataDxfId="170" headerRowCellStyle="Comma 3" dataCellStyle="Comma"/>
    <tableColumn id="7" xr3:uid="{00000000-0010-0000-0100-000007000000}" name="Column7" headerRowDxfId="169" dataDxfId="168" headerRowCellStyle="Comma 3" dataCellStyle="Comma">
      <calculatedColumnFormula>F64</calculatedColumnFormula>
    </tableColumn>
    <tableColumn id="8" xr3:uid="{00000000-0010-0000-0100-000008000000}" name="Column8" headerRowDxfId="167" dataDxfId="166" headerRowCellStyle="Comma 3" dataCellStyle="Comma">
      <calculatedColumnFormula>C64+F64</calculatedColumnFormula>
    </tableColumn>
    <tableColumn id="9" xr3:uid="{00000000-0010-0000-0100-000009000000}" name="Column9" headerRowDxfId="165" dataDxfId="164" headerRowCellStyle="Comma 3" dataCellStyle="Comma">
      <calculatedColumnFormula>SUM(H64:H64)</calculatedColumnFormula>
    </tableColumn>
    <tableColumn id="10" xr3:uid="{00000000-0010-0000-0100-00000A000000}" name="Column10" headerRowDxfId="163" dataDxfId="162" headerRowCellStyle="Comma 3" dataCellStyle="Comma">
      <calculatedColumnFormula>'FA #2'!O64</calculatedColumnFormula>
    </tableColumn>
    <tableColumn id="11" xr3:uid="{00000000-0010-0000-0100-00000B000000}" name="Column11" headerRowDxfId="161" dataDxfId="160" headerRowCellStyle="Comma 3" dataCellStyle="Comma">
      <calculatedColumnFormula>J64</calculatedColumnFormula>
    </tableColumn>
    <tableColumn id="12" xr3:uid="{00000000-0010-0000-0100-00000C000000}" name="Column12" headerRowDxfId="159" dataDxfId="158" headerRowCellStyle="Comma 3" dataCellStyle="Comma">
      <calculatedColumnFormula>-F64</calculatedColumnFormula>
    </tableColumn>
    <tableColumn id="13" xr3:uid="{00000000-0010-0000-0100-00000D000000}" name="Column13" headerRowDxfId="157" dataDxfId="156" headerRowCellStyle="Comma 3" dataCellStyle="Comma">
      <calculatedColumnFormula>L64</calculatedColumnFormula>
    </tableColumn>
    <tableColumn id="14" xr3:uid="{00000000-0010-0000-0100-00000E000000}" name="Column14" headerRowDxfId="155" dataDxfId="154" headerRowCellStyle="Comma 3" dataCellStyle="Comma">
      <calculatedColumnFormula>J64+L64</calculatedColumnFormula>
    </tableColumn>
    <tableColumn id="15" xr3:uid="{00000000-0010-0000-0100-00000F000000}" name="Column15" headerRowDxfId="153" dataDxfId="152" headerRowCellStyle="Comma 3" dataCellStyle="Comma">
      <calculatedColumnFormula>K64+M64</calculatedColumnFormula>
    </tableColumn>
    <tableColumn id="16" xr3:uid="{00000000-0010-0000-0100-000010000000}" name="Column16" headerRowDxfId="151" dataDxfId="150" headerRowCellStyle="Comma 3" dataCellStyle="Comma">
      <calculatedColumnFormula>H64+N64</calculatedColumnFormula>
    </tableColumn>
    <tableColumn id="17" xr3:uid="{00000000-0010-0000-0100-000011000000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4915233345" displayName="Table4915233345" ref="A13:Q59" headerRowCount="0" totalsRowShown="0" headerRowDxfId="147" dataDxfId="146" tableBorderDxfId="145" headerRowCellStyle="Comma 3">
  <tableColumns count="17">
    <tableColumn id="1" xr3:uid="{00000000-0010-0000-0200-000001000000}" name="Column1" headerRowDxfId="144" dataDxfId="143"/>
    <tableColumn id="2" xr3:uid="{00000000-0010-0000-0200-000002000000}" name="Column2" headerRowDxfId="142" dataDxfId="141"/>
    <tableColumn id="3" xr3:uid="{00000000-0010-0000-0200-000003000000}" name="Column3" headerRowDxfId="140" dataDxfId="139" dataCellStyle="Comma"/>
    <tableColumn id="4" xr3:uid="{00000000-0010-0000-0200-000004000000}" name="Column4" headerRowDxfId="138" dataDxfId="137" headerRowCellStyle="Comma 3" dataCellStyle="Comma">
      <calculatedColumnFormula>C13</calculatedColumnFormula>
    </tableColumn>
    <tableColumn id="5" xr3:uid="{00000000-0010-0000-0200-000005000000}" name="Column5" headerRowDxfId="136" dataDxfId="135" dataCellStyle="Comma"/>
    <tableColumn id="6" xr3:uid="{00000000-0010-0000-0200-000006000000}" name="Column6" headerRowDxfId="134" dataDxfId="133" headerRowCellStyle="Comma 3" dataCellStyle="Comma"/>
    <tableColumn id="7" xr3:uid="{00000000-0010-0000-0200-000007000000}" name="Column7" headerRowDxfId="132" dataDxfId="131" headerRowCellStyle="Comma 3" dataCellStyle="Comma">
      <calculatedColumnFormula>F13</calculatedColumnFormula>
    </tableColumn>
    <tableColumn id="8" xr3:uid="{00000000-0010-0000-0200-000008000000}" name="Column8" headerRowDxfId="130" dataDxfId="129" headerRowCellStyle="Comma 3" dataCellStyle="Comma">
      <calculatedColumnFormula>C13+F13</calculatedColumnFormula>
    </tableColumn>
    <tableColumn id="9" xr3:uid="{00000000-0010-0000-0200-000009000000}" name="Column9" headerRowDxfId="128" dataDxfId="127" headerRowCellStyle="Comma 3" dataCellStyle="Comma">
      <calculatedColumnFormula>SUM(H13:H13)</calculatedColumnFormula>
    </tableColumn>
    <tableColumn id="10" xr3:uid="{00000000-0010-0000-0200-00000A000000}" name="Column10" headerRowDxfId="126" dataDxfId="125" headerRowCellStyle="Comma 3" dataCellStyle="Comma"/>
    <tableColumn id="11" xr3:uid="{00000000-0010-0000-0200-00000B000000}" name="Column11" headerRowDxfId="124" dataDxfId="123" headerRowCellStyle="Comma 3" dataCellStyle="Comma">
      <calculatedColumnFormula>J13</calculatedColumnFormula>
    </tableColumn>
    <tableColumn id="12" xr3:uid="{00000000-0010-0000-0200-00000C000000}" name="Column12" headerRowDxfId="122" dataDxfId="121" headerRowCellStyle="Comma 3" dataCellStyle="Comma"/>
    <tableColumn id="13" xr3:uid="{00000000-0010-0000-0200-00000D000000}" name="Column13" headerRowDxfId="120" dataDxfId="119" headerRowCellStyle="Comma 3" dataCellStyle="Comma">
      <calculatedColumnFormula>L13</calculatedColumnFormula>
    </tableColumn>
    <tableColumn id="14" xr3:uid="{00000000-0010-0000-0200-00000E000000}" name="Column14" headerRowDxfId="118" dataDxfId="117" headerRowCellStyle="Comma 3" dataCellStyle="Comma">
      <calculatedColumnFormula>J13+L13</calculatedColumnFormula>
    </tableColumn>
    <tableColumn id="15" xr3:uid="{00000000-0010-0000-0200-00000F000000}" name="Column15" headerRowDxfId="116" dataDxfId="115" headerRowCellStyle="Comma 3" dataCellStyle="Comma">
      <calculatedColumnFormula>K13+M13</calculatedColumnFormula>
    </tableColumn>
    <tableColumn id="16" xr3:uid="{00000000-0010-0000-0200-000010000000}" name="Column16" headerRowDxfId="114" dataDxfId="113" headerRowCellStyle="Comma 3" dataCellStyle="Comma">
      <calculatedColumnFormula>H13+N13</calculatedColumnFormula>
    </tableColumn>
    <tableColumn id="17" xr3:uid="{00000000-0010-0000-0200-000011000000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51016243446" displayName="Table51016243446" ref="A64:Q116" headerRowCount="0" totalsRowShown="0" headerRowDxfId="110" dataDxfId="109" tableBorderDxfId="108" headerRowCellStyle="Comma 3">
  <tableColumns count="17">
    <tableColumn id="1" xr3:uid="{00000000-0010-0000-0300-000001000000}" name="Column1" headerRowDxfId="107" dataDxfId="106"/>
    <tableColumn id="2" xr3:uid="{00000000-0010-0000-0300-000002000000}" name="Column2" headerRowDxfId="105" dataDxfId="104"/>
    <tableColumn id="3" xr3:uid="{00000000-0010-0000-0300-000003000000}" name="Column3" headerRowDxfId="103" dataDxfId="102" dataCellStyle="Comma"/>
    <tableColumn id="4" xr3:uid="{00000000-0010-0000-0300-000004000000}" name="Column4" headerRowDxfId="101" dataDxfId="100" headerRowCellStyle="Comma 3" dataCellStyle="Comma">
      <calculatedColumnFormula>C64</calculatedColumnFormula>
    </tableColumn>
    <tableColumn id="5" xr3:uid="{00000000-0010-0000-0300-000005000000}" name="Column5" headerRowDxfId="99" dataDxfId="98" dataCellStyle="Comma"/>
    <tableColumn id="6" xr3:uid="{00000000-0010-0000-0300-000006000000}" name="Column6" headerRowDxfId="97" dataDxfId="96" headerRowCellStyle="Comma 3" dataCellStyle="Comma"/>
    <tableColumn id="7" xr3:uid="{00000000-0010-0000-0300-000007000000}" name="Column7" headerRowDxfId="95" dataDxfId="94" headerRowCellStyle="Comma 3" dataCellStyle="Comma">
      <calculatedColumnFormula>F64</calculatedColumnFormula>
    </tableColumn>
    <tableColumn id="8" xr3:uid="{00000000-0010-0000-0300-000008000000}" name="Column8" headerRowDxfId="93" dataDxfId="92" headerRowCellStyle="Comma 3" dataCellStyle="Comma">
      <calculatedColumnFormula>C64+F64</calculatedColumnFormula>
    </tableColumn>
    <tableColumn id="9" xr3:uid="{00000000-0010-0000-0300-000009000000}" name="Column9" headerRowDxfId="91" dataDxfId="90" headerRowCellStyle="Comma 3" dataCellStyle="Comma">
      <calculatedColumnFormula>SUM(H64:H64)</calculatedColumnFormula>
    </tableColumn>
    <tableColumn id="10" xr3:uid="{00000000-0010-0000-0300-00000A000000}" name="Column10" headerRowDxfId="89" dataDxfId="88" headerRowCellStyle="Comma 3" dataCellStyle="Comma"/>
    <tableColumn id="11" xr3:uid="{00000000-0010-0000-0300-00000B000000}" name="Column11" headerRowDxfId="87" dataDxfId="86" headerRowCellStyle="Comma 3" dataCellStyle="Comma">
      <calculatedColumnFormula>J64</calculatedColumnFormula>
    </tableColumn>
    <tableColumn id="12" xr3:uid="{00000000-0010-0000-0300-00000C000000}" name="Column12" headerRowDxfId="85" dataDxfId="84" headerRowCellStyle="Comma 3" dataCellStyle="Comma">
      <calculatedColumnFormula>-F64</calculatedColumnFormula>
    </tableColumn>
    <tableColumn id="13" xr3:uid="{00000000-0010-0000-0300-00000D000000}" name="Column13" headerRowDxfId="83" dataDxfId="82" headerRowCellStyle="Comma 3" dataCellStyle="Comma">
      <calculatedColumnFormula>L64</calculatedColumnFormula>
    </tableColumn>
    <tableColumn id="14" xr3:uid="{00000000-0010-0000-0300-00000E000000}" name="Column14" headerRowDxfId="81" dataDxfId="80" headerRowCellStyle="Comma 3" dataCellStyle="Comma">
      <calculatedColumnFormula>J64+L64</calculatedColumnFormula>
    </tableColumn>
    <tableColumn id="15" xr3:uid="{00000000-0010-0000-0300-00000F000000}" name="Column15" headerRowDxfId="79" dataDxfId="78" headerRowCellStyle="Comma 3" dataCellStyle="Comma">
      <calculatedColumnFormula>K64+M64</calculatedColumnFormula>
    </tableColumn>
    <tableColumn id="16" xr3:uid="{00000000-0010-0000-0300-000010000000}" name="Column16" headerRowDxfId="77" dataDxfId="76" headerRowCellStyle="Comma 3" dataCellStyle="Comma">
      <calculatedColumnFormula>H64+N64</calculatedColumnFormula>
    </tableColumn>
    <tableColumn id="17" xr3:uid="{00000000-0010-0000-0300-000011000000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406" dataDxfId="405" tableBorderDxfId="404" headerRowCellStyle="Comma 3">
  <tableColumns count="17">
    <tableColumn id="1" xr3:uid="{A4812607-6DB3-44AF-B9FF-2F05DF233BAE}" name="Column1" headerRowDxfId="403" dataDxfId="402"/>
    <tableColumn id="2" xr3:uid="{EED53638-CAC9-48FE-A8C3-1D8D4E62FBFF}" name="Column2" headerRowDxfId="401" dataDxfId="400"/>
    <tableColumn id="3" xr3:uid="{D55CF311-C5C3-4EA4-95BC-C7D814F3650A}" name="Column3" headerRowDxfId="399" dataDxfId="398" dataCellStyle="Comma">
      <calculatedColumnFormula>'FA #4'!I64</calculatedColumnFormula>
    </tableColumn>
    <tableColumn id="4" xr3:uid="{9FB2D4A4-2E41-4647-919E-94CA805F9896}" name="Column4" headerRowDxfId="397" dataDxfId="396" headerRowCellStyle="Comma 3" dataCellStyle="Comma">
      <calculatedColumnFormula>C64</calculatedColumnFormula>
    </tableColumn>
    <tableColumn id="5" xr3:uid="{67F34AF4-391C-41E7-AD70-9638ACF47464}" name="Column5" headerRowDxfId="395" dataDxfId="394" dataCellStyle="Comma"/>
    <tableColumn id="6" xr3:uid="{63BCB101-B61A-4A70-8B9D-DF9972111EEC}" name="Column6" headerRowDxfId="393" dataDxfId="392" headerRowCellStyle="Comma 3" dataCellStyle="Comma"/>
    <tableColumn id="7" xr3:uid="{5C31AB32-A6E0-4F13-A07A-40CEC02A8DCB}" name="Column7" headerRowDxfId="391" dataDxfId="390" headerRowCellStyle="Comma 3" dataCellStyle="Comma">
      <calculatedColumnFormula>F64</calculatedColumnFormula>
    </tableColumn>
    <tableColumn id="8" xr3:uid="{019FBFE6-675E-4107-92D5-3DB83C76EC36}" name="Column8" headerRowDxfId="389" dataDxfId="388" headerRowCellStyle="Comma 3" dataCellStyle="Comma">
      <calculatedColumnFormula>C64+F64</calculatedColumnFormula>
    </tableColumn>
    <tableColumn id="9" xr3:uid="{EC43745A-5772-45F1-ACE6-750ED6815F0F}" name="Column9" headerRowDxfId="387" dataDxfId="386" headerRowCellStyle="Comma 3" dataCellStyle="Comma">
      <calculatedColumnFormula>SUM(H64:H64)</calculatedColumnFormula>
    </tableColumn>
    <tableColumn id="10" xr3:uid="{14612E3B-2582-4B2E-93F0-6258348057C4}" name="Column10" headerRowDxfId="385" dataDxfId="384" headerRowCellStyle="Comma 3" dataCellStyle="Comma">
      <calculatedColumnFormula>'FA #4'!O64</calculatedColumnFormula>
    </tableColumn>
    <tableColumn id="11" xr3:uid="{8141FCBA-A1A5-4488-8623-B66F7C683910}" name="Column11" headerRowDxfId="383" dataDxfId="382" headerRowCellStyle="Comma 3" dataCellStyle="Comma">
      <calculatedColumnFormula>J64</calculatedColumnFormula>
    </tableColumn>
    <tableColumn id="12" xr3:uid="{414588DA-F362-44B0-A5D0-000B1C23D787}" name="Column12" headerRowDxfId="381" dataDxfId="380" headerRowCellStyle="Comma 3" dataCellStyle="Comma">
      <calculatedColumnFormula>-F64</calculatedColumnFormula>
    </tableColumn>
    <tableColumn id="13" xr3:uid="{99CB3EB4-A98E-4FE4-B841-041386649B5E}" name="Column13" headerRowDxfId="379" dataDxfId="378" headerRowCellStyle="Comma 3" dataCellStyle="Comma">
      <calculatedColumnFormula>L64</calculatedColumnFormula>
    </tableColumn>
    <tableColumn id="14" xr3:uid="{C1543D3E-B693-472C-AFD5-8514EFC7B3D8}" name="Column14" headerRowDxfId="377" dataDxfId="376" headerRowCellStyle="Comma 3" dataCellStyle="Comma">
      <calculatedColumnFormula>J64+L64</calculatedColumnFormula>
    </tableColumn>
    <tableColumn id="15" xr3:uid="{33CF7205-B012-4B44-B3A2-EEE50DC154D5}" name="Column15" headerRowDxfId="375" dataDxfId="374" headerRowCellStyle="Comma 3" dataCellStyle="Comma">
      <calculatedColumnFormula>K64+M64</calculatedColumnFormula>
    </tableColumn>
    <tableColumn id="16" xr3:uid="{01849B73-1A66-4422-AC25-8F4014ADA67E}" name="Column16" headerRowDxfId="373" dataDxfId="372" headerRowCellStyle="Comma 3" dataCellStyle="Comma">
      <calculatedColumnFormula>H64+N64</calculatedColumnFormula>
    </tableColumn>
    <tableColumn id="17" xr3:uid="{C951C97A-A448-44F8-BD1D-B2C7581AA46D}" name="Column17" headerRowDxfId="371" dataDxfId="37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F5F2759E-AA00-4FEA-B591-85BE63636105}" name="Table4915233345841014" displayName="Table4915233345841014" ref="A13:Q59" headerRowCount="0" totalsRowShown="0" headerRowDxfId="73" dataDxfId="72" tableBorderDxfId="71" headerRowCellStyle="Comma 3">
  <tableColumns count="17">
    <tableColumn id="1" xr3:uid="{DB2CFE62-45BB-439F-81DB-5E97581D3947}" name="Column1" headerRowDxfId="70" dataDxfId="69"/>
    <tableColumn id="2" xr3:uid="{234D8221-4E27-4E09-8E7C-A659F11D9B22}" name="Column2" headerRowDxfId="68" dataDxfId="67"/>
    <tableColumn id="3" xr3:uid="{AAC10AC9-89FC-4B22-AFED-B4D4320B91B2}" name="Column3" headerRowDxfId="66" dataDxfId="65" dataCellStyle="Comma"/>
    <tableColumn id="4" xr3:uid="{D41D435B-34F6-4156-91B4-D6C30FC63677}" name="Column4" headerRowDxfId="64" dataDxfId="63" headerRowCellStyle="Comma 3" dataCellStyle="Comma">
      <calculatedColumnFormula>C13</calculatedColumnFormula>
    </tableColumn>
    <tableColumn id="5" xr3:uid="{8E59AEFA-3A96-4F49-B2C9-1FCBFC037D27}" name="Column5" headerRowDxfId="62" dataDxfId="61" dataCellStyle="Comma"/>
    <tableColumn id="6" xr3:uid="{CBDA5E9F-9DC3-40E8-AADC-D83072555848}" name="Column6" headerRowDxfId="60" dataDxfId="59" headerRowCellStyle="Comma 3" dataCellStyle="Comma"/>
    <tableColumn id="7" xr3:uid="{559D2F98-F3E2-43B9-A698-94C53EFC8272}" name="Column7" headerRowDxfId="58" dataDxfId="57" headerRowCellStyle="Comma 3" dataCellStyle="Comma">
      <calculatedColumnFormula>F13</calculatedColumnFormula>
    </tableColumn>
    <tableColumn id="8" xr3:uid="{1AAB9882-4E16-4D69-8D1E-ECA931466907}" name="Column8" headerRowDxfId="56" dataDxfId="55" headerRowCellStyle="Comma 3" dataCellStyle="Comma">
      <calculatedColumnFormula>C13+F13</calculatedColumnFormula>
    </tableColumn>
    <tableColumn id="9" xr3:uid="{A9767039-5326-4474-9299-8CA3037F2D51}" name="Column9" headerRowDxfId="54" dataDxfId="53" headerRowCellStyle="Comma 3" dataCellStyle="Comma">
      <calculatedColumnFormula>SUM(H13:H13)</calculatedColumnFormula>
    </tableColumn>
    <tableColumn id="10" xr3:uid="{9DE26D0C-79D1-4E4E-B940-2921189FB5CA}" name="Column10" headerRowDxfId="52" dataDxfId="51" headerRowCellStyle="Comma 3" dataCellStyle="Comma"/>
    <tableColumn id="11" xr3:uid="{446B0A49-51D7-4AD6-B70E-4B7653D60070}" name="Column11" headerRowDxfId="50" dataDxfId="49" headerRowCellStyle="Comma 3" dataCellStyle="Comma">
      <calculatedColumnFormula>J13</calculatedColumnFormula>
    </tableColumn>
    <tableColumn id="12" xr3:uid="{1D67DEFD-0071-4739-BDA3-F4C257F5032B}" name="Column12" headerRowDxfId="48" dataDxfId="47" headerRowCellStyle="Comma 3" dataCellStyle="Comma">
      <calculatedColumnFormula>-F13</calculatedColumnFormula>
    </tableColumn>
    <tableColumn id="13" xr3:uid="{BA5F6427-802E-4DEB-8797-2F8A8DAB1347}" name="Column13" headerRowDxfId="46" dataDxfId="45" headerRowCellStyle="Comma 3" dataCellStyle="Comma">
      <calculatedColumnFormula>L13</calculatedColumnFormula>
    </tableColumn>
    <tableColumn id="14" xr3:uid="{CA417A7E-E32B-4FDA-B4EA-440B11769676}" name="Column14" headerRowDxfId="44" dataDxfId="43" headerRowCellStyle="Comma 3" dataCellStyle="Comma">
      <calculatedColumnFormula>J13+L13</calculatedColumnFormula>
    </tableColumn>
    <tableColumn id="15" xr3:uid="{F4932225-8545-4C03-91AD-8703E734721D}" name="Column15" headerRowDxfId="42" dataDxfId="41" headerRowCellStyle="Comma 3" dataCellStyle="Comma">
      <calculatedColumnFormula>K13+M13</calculatedColumnFormula>
    </tableColumn>
    <tableColumn id="16" xr3:uid="{48FF7C10-A491-47E6-8F47-257FC0E224B4}" name="Column16" headerRowDxfId="40" dataDxfId="39" headerRowCellStyle="Comma 3" dataCellStyle="Comma">
      <calculatedColumnFormula>H13+N13</calculatedColumnFormula>
    </tableColumn>
    <tableColumn id="17" xr3:uid="{C6CB3AE1-3E4A-4A7B-A741-606CD7167BEF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8E3C4AC-788B-464A-8DA5-AA64FF2C02E1}" name="Table51016243446951115" displayName="Table51016243446951115" ref="A64:Q116" headerRowCount="0" totalsRowShown="0" headerRowDxfId="36" dataDxfId="35" tableBorderDxfId="34" headerRowCellStyle="Comma 3">
  <tableColumns count="17">
    <tableColumn id="1" xr3:uid="{B551EAA2-379E-4755-8CFE-0AC5932FBA3A}" name="Column1" headerRowDxfId="33" dataDxfId="32"/>
    <tableColumn id="2" xr3:uid="{5A2AD29F-F83C-4D3A-AB25-116A80B877F0}" name="Column2" headerRowDxfId="31" dataDxfId="30"/>
    <tableColumn id="3" xr3:uid="{3EF663EB-82D3-4949-B624-CE3181767BE6}" name="Column3" headerRowDxfId="29" dataDxfId="28" dataCellStyle="Comma"/>
    <tableColumn id="4" xr3:uid="{78FD0B9D-B45A-4C45-8510-C2BB36375040}" name="Column4" headerRowDxfId="27" dataDxfId="26" headerRowCellStyle="Comma 3" dataCellStyle="Comma">
      <calculatedColumnFormula>C64</calculatedColumnFormula>
    </tableColumn>
    <tableColumn id="5" xr3:uid="{F49038A6-0CD4-47B1-8C8A-CBF899E9EE33}" name="Column5" headerRowDxfId="25" dataDxfId="24" dataCellStyle="Comma"/>
    <tableColumn id="6" xr3:uid="{85AC8A4C-12B7-4DED-B166-36A5B066C531}" name="Column6" headerRowDxfId="23" dataDxfId="22" headerRowCellStyle="Comma 3" dataCellStyle="Comma"/>
    <tableColumn id="7" xr3:uid="{DD1E2D50-DFCB-4BE5-A2F6-6A5AB88CBD55}" name="Column7" headerRowDxfId="21" dataDxfId="20" headerRowCellStyle="Comma 3" dataCellStyle="Comma">
      <calculatedColumnFormula>F64</calculatedColumnFormula>
    </tableColumn>
    <tableColumn id="8" xr3:uid="{67252442-84B2-4E13-841B-70115DD95BF3}" name="Column8" headerRowDxfId="19" dataDxfId="18" headerRowCellStyle="Comma 3" dataCellStyle="Comma">
      <calculatedColumnFormula>C64+F64</calculatedColumnFormula>
    </tableColumn>
    <tableColumn id="9" xr3:uid="{045C0C55-B848-497E-A2A2-00320B3831EB}" name="Column9" headerRowDxfId="17" dataDxfId="16" headerRowCellStyle="Comma 3" dataCellStyle="Comma">
      <calculatedColumnFormula>SUM(H64:H64)</calculatedColumnFormula>
    </tableColumn>
    <tableColumn id="10" xr3:uid="{188DEF71-B897-4A2C-A2A2-E73931091761}" name="Column10" headerRowDxfId="15" dataDxfId="14" headerRowCellStyle="Comma 3" dataCellStyle="Comma"/>
    <tableColumn id="11" xr3:uid="{2A998387-1A3C-4F65-9953-CFC08A9B83C0}" name="Column11" headerRowDxfId="13" dataDxfId="12" headerRowCellStyle="Comma 3" dataCellStyle="Comma">
      <calculatedColumnFormula>J64</calculatedColumnFormula>
    </tableColumn>
    <tableColumn id="12" xr3:uid="{723D6D98-6C26-4D2C-992E-736A06BDF1B1}" name="Column12" headerRowDxfId="11" dataDxfId="10" headerRowCellStyle="Comma 3" dataCellStyle="Comma">
      <calculatedColumnFormula>-F64</calculatedColumnFormula>
    </tableColumn>
    <tableColumn id="13" xr3:uid="{23CF3019-974D-4778-BB88-8F193F605D98}" name="Column13" headerRowDxfId="9" dataDxfId="8" headerRowCellStyle="Comma 3" dataCellStyle="Comma">
      <calculatedColumnFormula>L64</calculatedColumnFormula>
    </tableColumn>
    <tableColumn id="14" xr3:uid="{D24AB9E4-64DB-4717-ADDC-AD1923B543BF}" name="Column14" headerRowDxfId="7" dataDxfId="6" headerRowCellStyle="Comma 3" dataCellStyle="Comma">
      <calculatedColumnFormula>J64+L64</calculatedColumnFormula>
    </tableColumn>
    <tableColumn id="15" xr3:uid="{526AF8FD-268D-4259-B259-22303A8BB545}" name="Column15" headerRowDxfId="5" dataDxfId="4" headerRowCellStyle="Comma 3" dataCellStyle="Comma">
      <calculatedColumnFormula>K64+M64</calculatedColumnFormula>
    </tableColumn>
    <tableColumn id="16" xr3:uid="{99B0D852-F23B-4C02-883B-8069A054A20D}" name="Column16" headerRowDxfId="3" dataDxfId="2" headerRowCellStyle="Comma 3" dataCellStyle="Comma">
      <calculatedColumnFormula>H64+N64</calculatedColumnFormula>
    </tableColumn>
    <tableColumn id="17" xr3:uid="{3B364C93-C456-4F50-8F27-A5C2FF109783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1D52998-1719-4FAF-9637-FF6818DEA6BA}" name="Table49152333458410" displayName="Table49152333458410" ref="A13:Q59" headerRowCount="0" totalsRowShown="0" headerRowDxfId="369" dataDxfId="368" tableBorderDxfId="367" headerRowCellStyle="Comma 3">
  <tableColumns count="17">
    <tableColumn id="1" xr3:uid="{5A25F5FD-DC55-4C55-A809-479975E789CE}" name="Column1" headerRowDxfId="366" dataDxfId="365"/>
    <tableColumn id="2" xr3:uid="{577CF53C-436F-4FF4-891D-B94623183336}" name="Column2" headerRowDxfId="364" dataDxfId="363"/>
    <tableColumn id="3" xr3:uid="{53D6630D-3255-40C0-A741-863503907283}" name="Column3" headerRowDxfId="362" dataDxfId="361" dataCellStyle="Comma"/>
    <tableColumn id="4" xr3:uid="{5A15C163-A98A-4D25-A543-2A38952AE2C0}" name="Column4" headerRowDxfId="360" dataDxfId="359" headerRowCellStyle="Comma 3" dataCellStyle="Comma">
      <calculatedColumnFormula>C13</calculatedColumnFormula>
    </tableColumn>
    <tableColumn id="5" xr3:uid="{5A143697-D036-44E4-BEAC-42A186AFE125}" name="Column5" headerRowDxfId="358" dataDxfId="357" dataCellStyle="Comma"/>
    <tableColumn id="6" xr3:uid="{88999D50-F10A-4936-B504-2E7044F569F1}" name="Column6" headerRowDxfId="356" dataDxfId="355" headerRowCellStyle="Comma 3" dataCellStyle="Comma"/>
    <tableColumn id="7" xr3:uid="{AF0CB845-F922-4A04-8424-A2362936C25A}" name="Column7" headerRowDxfId="354" dataDxfId="353" headerRowCellStyle="Comma 3" dataCellStyle="Comma">
      <calculatedColumnFormula>F13</calculatedColumnFormula>
    </tableColumn>
    <tableColumn id="8" xr3:uid="{9A50094D-F575-49AA-ADD9-9C8B42B09BCA}" name="Column8" headerRowDxfId="352" dataDxfId="351" headerRowCellStyle="Comma 3" dataCellStyle="Comma">
      <calculatedColumnFormula>C13+F13</calculatedColumnFormula>
    </tableColumn>
    <tableColumn id="9" xr3:uid="{D5D8E89C-9B5A-410D-97F7-8BCF3C11E89A}" name="Column9" headerRowDxfId="350" dataDxfId="349" headerRowCellStyle="Comma 3" dataCellStyle="Comma">
      <calculatedColumnFormula>SUM(H13:H13)</calculatedColumnFormula>
    </tableColumn>
    <tableColumn id="10" xr3:uid="{92012791-11DE-41F0-AF04-32790185182E}" name="Column10" headerRowDxfId="348" dataDxfId="347" headerRowCellStyle="Comma 3" dataCellStyle="Comma"/>
    <tableColumn id="11" xr3:uid="{AF34830D-3098-45D9-8121-C99359140F11}" name="Column11" headerRowDxfId="346" dataDxfId="345" headerRowCellStyle="Comma 3" dataCellStyle="Comma">
      <calculatedColumnFormula>J13</calculatedColumnFormula>
    </tableColumn>
    <tableColumn id="12" xr3:uid="{6FD05905-FF62-482C-99B7-78BD373349F9}" name="Column12" headerRowDxfId="344" dataDxfId="343" headerRowCellStyle="Comma 3" dataCellStyle="Comma">
      <calculatedColumnFormula>-F13</calculatedColumnFormula>
    </tableColumn>
    <tableColumn id="13" xr3:uid="{CA4154E7-ADB9-4502-86FA-0ADBC3700E35}" name="Column13" headerRowDxfId="342" dataDxfId="341" headerRowCellStyle="Comma 3" dataCellStyle="Comma">
      <calculatedColumnFormula>L13</calculatedColumnFormula>
    </tableColumn>
    <tableColumn id="14" xr3:uid="{6F793168-F441-47E6-94F1-57A9D330D9DC}" name="Column14" headerRowDxfId="340" dataDxfId="339" headerRowCellStyle="Comma 3" dataCellStyle="Comma">
      <calculatedColumnFormula>J13+L13</calculatedColumnFormula>
    </tableColumn>
    <tableColumn id="15" xr3:uid="{AAFF7656-9308-4C8C-871C-67561654B5E0}" name="Column15" headerRowDxfId="338" dataDxfId="337" headerRowCellStyle="Comma 3" dataCellStyle="Comma">
      <calculatedColumnFormula>K13+M13</calculatedColumnFormula>
    </tableColumn>
    <tableColumn id="16" xr3:uid="{07878C17-161E-4014-8650-1E76725A19CE}" name="Column16" headerRowDxfId="336" dataDxfId="335" headerRowCellStyle="Comma 3" dataCellStyle="Comma">
      <calculatedColumnFormula>H13+N13</calculatedColumnFormula>
    </tableColumn>
    <tableColumn id="17" xr3:uid="{2F8C17FF-F323-46C8-9949-271D3D5B2415}" name="Column17" headerRowDxfId="334" dataDxfId="333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C7B668F-BEF9-4135-A8FC-C275640947E1}" name="Table510162434469511" displayName="Table510162434469511" ref="A64:Q116" headerRowCount="0" totalsRowShown="0" headerRowDxfId="332" dataDxfId="331" tableBorderDxfId="330" headerRowCellStyle="Comma 3">
  <tableColumns count="17">
    <tableColumn id="1" xr3:uid="{66B3757E-FE45-431E-84FC-1878BF7920F4}" name="Column1" headerRowDxfId="329" dataDxfId="328"/>
    <tableColumn id="2" xr3:uid="{BA130645-B709-414E-891E-872B8ACE2982}" name="Column2" headerRowDxfId="327" dataDxfId="326"/>
    <tableColumn id="3" xr3:uid="{50AB6FE9-4910-47F0-B72D-BA0352359A6B}" name="Column3" headerRowDxfId="325" dataDxfId="324" dataCellStyle="Comma"/>
    <tableColumn id="4" xr3:uid="{379E0A90-3059-457D-AF59-7A298FB8EE50}" name="Column4" headerRowDxfId="323" dataDxfId="322" headerRowCellStyle="Comma 3" dataCellStyle="Comma">
      <calculatedColumnFormula>C64</calculatedColumnFormula>
    </tableColumn>
    <tableColumn id="5" xr3:uid="{1B1F98E0-46A3-4871-9F30-E7A28E1C2502}" name="Column5" headerRowDxfId="321" dataDxfId="320" dataCellStyle="Comma"/>
    <tableColumn id="6" xr3:uid="{0A6EAD4D-5E50-467C-AEA0-2DF332BE2203}" name="Column6" headerRowDxfId="319" dataDxfId="318" headerRowCellStyle="Comma 3" dataCellStyle="Comma"/>
    <tableColumn id="7" xr3:uid="{BC3D4971-6799-4426-94FB-95101B35C828}" name="Column7" headerRowDxfId="317" dataDxfId="316" headerRowCellStyle="Comma 3" dataCellStyle="Comma">
      <calculatedColumnFormula>F64</calculatedColumnFormula>
    </tableColumn>
    <tableColumn id="8" xr3:uid="{196D1391-8F26-4B27-814D-62780DD1F80F}" name="Column8" headerRowDxfId="315" dataDxfId="314" headerRowCellStyle="Comma 3" dataCellStyle="Comma">
      <calculatedColumnFormula>C64+F64</calculatedColumnFormula>
    </tableColumn>
    <tableColumn id="9" xr3:uid="{41D3ACA3-5005-4046-B4CE-89E917BF80A6}" name="Column9" headerRowDxfId="313" dataDxfId="312" headerRowCellStyle="Comma 3" dataCellStyle="Comma">
      <calculatedColumnFormula>SUM(H64:H64)</calculatedColumnFormula>
    </tableColumn>
    <tableColumn id="10" xr3:uid="{78C2BAC2-37CC-44EE-868E-F6AC43015C24}" name="Column10" headerRowDxfId="311" dataDxfId="310" headerRowCellStyle="Comma 3" dataCellStyle="Comma"/>
    <tableColumn id="11" xr3:uid="{42911703-F9A5-43F4-BB4B-2451F01AF037}" name="Column11" headerRowDxfId="309" dataDxfId="308" headerRowCellStyle="Comma 3" dataCellStyle="Comma">
      <calculatedColumnFormula>J64</calculatedColumnFormula>
    </tableColumn>
    <tableColumn id="12" xr3:uid="{4E6F4EB9-961E-432E-88F3-701872A812CB}" name="Column12" headerRowDxfId="307" dataDxfId="306" headerRowCellStyle="Comma 3" dataCellStyle="Comma">
      <calculatedColumnFormula>-F64</calculatedColumnFormula>
    </tableColumn>
    <tableColumn id="13" xr3:uid="{CDA3DBC7-D615-4218-B631-10034026F604}" name="Column13" headerRowDxfId="305" dataDxfId="304" headerRowCellStyle="Comma 3" dataCellStyle="Comma">
      <calculatedColumnFormula>L64</calculatedColumnFormula>
    </tableColumn>
    <tableColumn id="14" xr3:uid="{5C284FF1-F96D-4478-90E2-55014CB25D45}" name="Column14" headerRowDxfId="303" dataDxfId="302" headerRowCellStyle="Comma 3" dataCellStyle="Comma">
      <calculatedColumnFormula>J64+L64</calculatedColumnFormula>
    </tableColumn>
    <tableColumn id="15" xr3:uid="{1C28D791-444C-4A8F-89B7-A98A27032DC9}" name="Column15" headerRowDxfId="301" dataDxfId="300" headerRowCellStyle="Comma 3" dataCellStyle="Comma">
      <calculatedColumnFormula>K64+M64</calculatedColumnFormula>
    </tableColumn>
    <tableColumn id="16" xr3:uid="{B70FCE69-A03E-487A-8689-B188ED20C29B}" name="Column16" headerRowDxfId="299" dataDxfId="298" headerRowCellStyle="Comma 3" dataCellStyle="Comma">
      <calculatedColumnFormula>H64+N64</calculatedColumnFormula>
    </tableColumn>
    <tableColumn id="17" xr3:uid="{38AFBFBD-025D-4354-A13C-35318E566AA9}" name="Column17" headerRowDxfId="297" dataDxfId="296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0CAF06A-C0D6-4D73-8DB3-A557254F3697}" name="Table491523334584" displayName="Table491523334584" ref="A13:Q59" headerRowCount="0" totalsRowShown="0" headerRowDxfId="295" dataDxfId="294" tableBorderDxfId="293" headerRowCellStyle="Comma 3">
  <tableColumns count="17">
    <tableColumn id="1" xr3:uid="{C2E9D451-0139-433C-9BA5-9869557888D6}" name="Column1" headerRowDxfId="292" dataDxfId="291"/>
    <tableColumn id="2" xr3:uid="{407CE8C8-4AAC-47BE-AD6C-C86ECAACE351}" name="Column2" headerRowDxfId="290" dataDxfId="289"/>
    <tableColumn id="3" xr3:uid="{B068FD1A-1D14-4C24-BE05-9CA49CC641C8}" name="Column3" headerRowDxfId="288" dataDxfId="287" dataCellStyle="Comma"/>
    <tableColumn id="4" xr3:uid="{BD392F51-418F-420A-8EEE-0BC8E375CC88}" name="Column4" headerRowDxfId="286" dataDxfId="285" headerRowCellStyle="Comma 3" dataCellStyle="Comma">
      <calculatedColumnFormula>C13</calculatedColumnFormula>
    </tableColumn>
    <tableColumn id="5" xr3:uid="{2A950D28-1A1A-464F-A2B1-0B18F28D0093}" name="Column5" headerRowDxfId="284" dataDxfId="283" dataCellStyle="Comma"/>
    <tableColumn id="6" xr3:uid="{19567653-3BA6-4A2C-A402-8ECC20B80EAC}" name="Column6" headerRowDxfId="282" dataDxfId="281" headerRowCellStyle="Comma 3" dataCellStyle="Comma"/>
    <tableColumn id="7" xr3:uid="{C6029432-793D-47FE-8E59-F3424695A0B2}" name="Column7" headerRowDxfId="280" dataDxfId="279" headerRowCellStyle="Comma 3" dataCellStyle="Comma">
      <calculatedColumnFormula>F13</calculatedColumnFormula>
    </tableColumn>
    <tableColumn id="8" xr3:uid="{407059B4-5A19-4C25-8DC1-1C65221690B9}" name="Column8" headerRowDxfId="278" dataDxfId="277" headerRowCellStyle="Comma 3" dataCellStyle="Comma">
      <calculatedColumnFormula>C13+F13</calculatedColumnFormula>
    </tableColumn>
    <tableColumn id="9" xr3:uid="{DAA50E0F-A316-4174-A009-EF8BE553B61C}" name="Column9" headerRowDxfId="276" dataDxfId="275" headerRowCellStyle="Comma 3" dataCellStyle="Comma">
      <calculatedColumnFormula>SUM(H13:H13)</calculatedColumnFormula>
    </tableColumn>
    <tableColumn id="10" xr3:uid="{30B4A648-F637-4411-9C1C-D93101EDA852}" name="Column10" headerRowDxfId="274" dataDxfId="273" headerRowCellStyle="Comma 3" dataCellStyle="Comma"/>
    <tableColumn id="11" xr3:uid="{395B153C-DDB4-40E0-8D36-D18AE0FE4E1D}" name="Column11" headerRowDxfId="272" dataDxfId="271" headerRowCellStyle="Comma 3" dataCellStyle="Comma">
      <calculatedColumnFormula>J13</calculatedColumnFormula>
    </tableColumn>
    <tableColumn id="12" xr3:uid="{29D5363B-7604-4160-BC6F-9F47F0595DF8}" name="Column12" headerRowDxfId="270" dataDxfId="269" headerRowCellStyle="Comma 3" dataCellStyle="Comma">
      <calculatedColumnFormula>-F13</calculatedColumnFormula>
    </tableColumn>
    <tableColumn id="13" xr3:uid="{3FB9178D-454C-4E5E-90AF-7CD82F4D9344}" name="Column13" headerRowDxfId="268" dataDxfId="267" headerRowCellStyle="Comma 3" dataCellStyle="Comma">
      <calculatedColumnFormula>L13</calculatedColumnFormula>
    </tableColumn>
    <tableColumn id="14" xr3:uid="{A0A249EE-0733-47C5-9A7C-97970211D131}" name="Column14" headerRowDxfId="266" dataDxfId="265" headerRowCellStyle="Comma 3" dataCellStyle="Comma">
      <calculatedColumnFormula>J13+L13</calculatedColumnFormula>
    </tableColumn>
    <tableColumn id="15" xr3:uid="{554A7354-47D1-4DE0-9FB9-DED062E1E05C}" name="Column15" headerRowDxfId="264" dataDxfId="263" headerRowCellStyle="Comma 3" dataCellStyle="Comma">
      <calculatedColumnFormula>K13+M13</calculatedColumnFormula>
    </tableColumn>
    <tableColumn id="16" xr3:uid="{EBE8CD59-76AD-4B00-B1A1-286DF3A8EFA4}" name="Column16" headerRowDxfId="262" dataDxfId="261" headerRowCellStyle="Comma 3" dataCellStyle="Comma">
      <calculatedColumnFormula>H13+N13</calculatedColumnFormula>
    </tableColumn>
    <tableColumn id="17" xr3:uid="{5E426974-2F0E-4DA1-A9FF-7341F0095FE4}" name="Column17" headerRowDxfId="260" dataDxfId="259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6B2CBEA-C17B-4C7B-AED7-F081C6960662}" name="Table5101624344695" displayName="Table5101624344695" ref="A64:Q116" headerRowCount="0" totalsRowShown="0" headerRowDxfId="258" dataDxfId="257" tableBorderDxfId="256" headerRowCellStyle="Comma 3">
  <tableColumns count="17">
    <tableColumn id="1" xr3:uid="{245AE1F2-F9DF-4A48-8818-AB9C5FE53037}" name="Column1" headerRowDxfId="255" dataDxfId="254"/>
    <tableColumn id="2" xr3:uid="{D0E6156B-E1B0-49A4-AF84-37F7876ABFE7}" name="Column2" headerRowDxfId="253" dataDxfId="252"/>
    <tableColumn id="3" xr3:uid="{66EFF61F-058C-4DE4-95D1-F0062C1B1D77}" name="Column3" headerRowDxfId="251" dataDxfId="250" dataCellStyle="Comma">
      <calculatedColumnFormula>'FA #3'!I64</calculatedColumnFormula>
    </tableColumn>
    <tableColumn id="4" xr3:uid="{42205C68-8C47-433A-A7CD-7DAB2136EA9F}" name="Column4" headerRowDxfId="249" dataDxfId="248" headerRowCellStyle="Comma 3" dataCellStyle="Comma">
      <calculatedColumnFormula>C64</calculatedColumnFormula>
    </tableColumn>
    <tableColumn id="5" xr3:uid="{C03FAF89-1C55-4779-9180-22897565388B}" name="Column5" headerRowDxfId="247" dataDxfId="246" dataCellStyle="Comma"/>
    <tableColumn id="6" xr3:uid="{7BD26BEB-6279-468A-90B9-192B715A5183}" name="Column6" headerRowDxfId="245" dataDxfId="244" headerRowCellStyle="Comma 3" dataCellStyle="Comma"/>
    <tableColumn id="7" xr3:uid="{3F2B8C06-66D0-4FE6-80D2-5374D8DB699D}" name="Column7" headerRowDxfId="243" dataDxfId="242" headerRowCellStyle="Comma 3" dataCellStyle="Comma">
      <calculatedColumnFormula>F64</calculatedColumnFormula>
    </tableColumn>
    <tableColumn id="8" xr3:uid="{C692905E-27AB-475B-93C7-572582B05087}" name="Column8" headerRowDxfId="241" dataDxfId="240" headerRowCellStyle="Comma 3" dataCellStyle="Comma">
      <calculatedColumnFormula>C64+F64</calculatedColumnFormula>
    </tableColumn>
    <tableColumn id="9" xr3:uid="{BE504868-CFF7-4B54-997D-E8A02D053AEB}" name="Column9" headerRowDxfId="239" dataDxfId="238" headerRowCellStyle="Comma 3" dataCellStyle="Comma">
      <calculatedColumnFormula>SUM(H64:H64)</calculatedColumnFormula>
    </tableColumn>
    <tableColumn id="10" xr3:uid="{20740E85-B63F-4E3D-9B9C-1F894DCB0FBC}" name="Column10" headerRowDxfId="237" dataDxfId="236" headerRowCellStyle="Comma 3" dataCellStyle="Comma">
      <calculatedColumnFormula>'FA #3'!O64</calculatedColumnFormula>
    </tableColumn>
    <tableColumn id="11" xr3:uid="{8C1F91BC-ADFD-40A0-B85D-983DA0B2B1AB}" name="Column11" headerRowDxfId="235" dataDxfId="234" headerRowCellStyle="Comma 3" dataCellStyle="Comma">
      <calculatedColumnFormula>J64</calculatedColumnFormula>
    </tableColumn>
    <tableColumn id="12" xr3:uid="{EB976769-2A00-465B-9C17-6A1FEE933A87}" name="Column12" headerRowDxfId="233" dataDxfId="232" headerRowCellStyle="Comma 3" dataCellStyle="Comma">
      <calculatedColumnFormula>-F64</calculatedColumnFormula>
    </tableColumn>
    <tableColumn id="13" xr3:uid="{03D4189A-EB5D-4834-84E1-1CF0A264A717}" name="Column13" headerRowDxfId="231" dataDxfId="230" headerRowCellStyle="Comma 3" dataCellStyle="Comma">
      <calculatedColumnFormula>L64</calculatedColumnFormula>
    </tableColumn>
    <tableColumn id="14" xr3:uid="{0E3B93FD-3775-485D-BD37-0AD2041DFDC7}" name="Column14" headerRowDxfId="229" dataDxfId="228" headerRowCellStyle="Comma 3" dataCellStyle="Comma">
      <calculatedColumnFormula>J64+L64</calculatedColumnFormula>
    </tableColumn>
    <tableColumn id="15" xr3:uid="{F98BAA65-FA4F-4E21-A047-B7A6601E8B4D}" name="Column15" headerRowDxfId="227" dataDxfId="226" headerRowCellStyle="Comma 3" dataCellStyle="Comma">
      <calculatedColumnFormula>K64+M64</calculatedColumnFormula>
    </tableColumn>
    <tableColumn id="16" xr3:uid="{ECB4E674-9EA8-4424-A841-3E01E7005F6F}" name="Column16" headerRowDxfId="225" dataDxfId="224" headerRowCellStyle="Comma 3" dataCellStyle="Comma">
      <calculatedColumnFormula>H64+N64</calculatedColumnFormula>
    </tableColumn>
    <tableColumn id="17" xr3:uid="{A85E998A-1218-4AB6-A7B6-B6954BCE48F6}" name="Column17" headerRowDxfId="223" dataDxfId="222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49152333458" displayName="Table49152333458" ref="A13:Q59" headerRowCount="0" totalsRowShown="0" headerRowDxfId="221" dataDxfId="220" tableBorderDxfId="219" headerRowCellStyle="Comma 3">
  <tableColumns count="17">
    <tableColumn id="1" xr3:uid="{00000000-0010-0000-0000-000001000000}" name="Column1" headerRowDxfId="218" dataDxfId="217"/>
    <tableColumn id="2" xr3:uid="{00000000-0010-0000-0000-000002000000}" name="Column2" headerRowDxfId="216" dataDxfId="215"/>
    <tableColumn id="3" xr3:uid="{00000000-0010-0000-0000-000003000000}" name="Column3" headerRowDxfId="214" dataDxfId="213" dataCellStyle="Comma"/>
    <tableColumn id="4" xr3:uid="{00000000-0010-0000-0000-000004000000}" name="Column4" headerRowDxfId="212" dataDxfId="211" headerRowCellStyle="Comma 3" dataCellStyle="Comma">
      <calculatedColumnFormula>C13</calculatedColumnFormula>
    </tableColumn>
    <tableColumn id="5" xr3:uid="{00000000-0010-0000-0000-000005000000}" name="Column5" headerRowDxfId="210" dataDxfId="209" dataCellStyle="Comma"/>
    <tableColumn id="6" xr3:uid="{00000000-0010-0000-0000-000006000000}" name="Column6" headerRowDxfId="208" dataDxfId="207" headerRowCellStyle="Comma 3" dataCellStyle="Comma"/>
    <tableColumn id="7" xr3:uid="{00000000-0010-0000-0000-000007000000}" name="Column7" headerRowDxfId="206" dataDxfId="205" headerRowCellStyle="Comma 3" dataCellStyle="Comma">
      <calculatedColumnFormula>F13</calculatedColumnFormula>
    </tableColumn>
    <tableColumn id="8" xr3:uid="{00000000-0010-0000-0000-000008000000}" name="Column8" headerRowDxfId="204" dataDxfId="203" headerRowCellStyle="Comma 3" dataCellStyle="Comma">
      <calculatedColumnFormula>C13+F13</calculatedColumnFormula>
    </tableColumn>
    <tableColumn id="9" xr3:uid="{00000000-0010-0000-0000-000009000000}" name="Column9" headerRowDxfId="202" dataDxfId="201" headerRowCellStyle="Comma 3" dataCellStyle="Comma">
      <calculatedColumnFormula>SUM(H13:H13)</calculatedColumnFormula>
    </tableColumn>
    <tableColumn id="10" xr3:uid="{00000000-0010-0000-0000-00000A000000}" name="Column10" headerRowDxfId="200" dataDxfId="199" headerRowCellStyle="Comma 3" dataCellStyle="Comma"/>
    <tableColumn id="11" xr3:uid="{00000000-0010-0000-0000-00000B000000}" name="Column11" headerRowDxfId="198" dataDxfId="197" headerRowCellStyle="Comma 3" dataCellStyle="Comma">
      <calculatedColumnFormula>J13</calculatedColumnFormula>
    </tableColumn>
    <tableColumn id="12" xr3:uid="{00000000-0010-0000-0000-00000C000000}" name="Column12" headerRowDxfId="196" dataDxfId="195" headerRowCellStyle="Comma 3" dataCellStyle="Comma">
      <calculatedColumnFormula>-F13</calculatedColumnFormula>
    </tableColumn>
    <tableColumn id="13" xr3:uid="{00000000-0010-0000-0000-00000D000000}" name="Column13" headerRowDxfId="194" dataDxfId="193" headerRowCellStyle="Comma 3" dataCellStyle="Comma">
      <calculatedColumnFormula>L13</calculatedColumnFormula>
    </tableColumn>
    <tableColumn id="14" xr3:uid="{00000000-0010-0000-0000-00000E000000}" name="Column14" headerRowDxfId="192" dataDxfId="191" headerRowCellStyle="Comma 3" dataCellStyle="Comma">
      <calculatedColumnFormula>J13+L13</calculatedColumnFormula>
    </tableColumn>
    <tableColumn id="15" xr3:uid="{00000000-0010-0000-0000-00000F000000}" name="Column15" headerRowDxfId="190" dataDxfId="189" headerRowCellStyle="Comma 3" dataCellStyle="Comma">
      <calculatedColumnFormula>K13+M13</calculatedColumnFormula>
    </tableColumn>
    <tableColumn id="16" xr3:uid="{00000000-0010-0000-0000-000010000000}" name="Column16" headerRowDxfId="188" dataDxfId="187" headerRowCellStyle="Comma 3" dataCellStyle="Comma">
      <calculatedColumnFormula>H13+N13</calculatedColumnFormula>
    </tableColumn>
    <tableColumn id="17" xr3:uid="{00000000-0010-0000-0000-000011000000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1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1093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80"/>
      <c r="D4" s="3" t="str">
        <f>'FA #1'!E4</f>
        <v>EFFECTIVE DATE: 07/01/2020</v>
      </c>
    </row>
    <row r="5" spans="1:17" x14ac:dyDescent="0.25">
      <c r="D5" s="3" t="s">
        <v>157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2020 THRU MAY 2021 SERVICE MONTHS</v>
      </c>
    </row>
    <row r="8" spans="1:17" x14ac:dyDescent="0.25">
      <c r="D8" s="3" t="str">
        <f>'FA #1'!E9</f>
        <v>FROM JULY 2020 THRU JUNE 2021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6" t="s">
        <v>140</v>
      </c>
      <c r="D11" s="217"/>
      <c r="E11" s="85"/>
      <c r="F11" s="216" t="s">
        <v>141</v>
      </c>
      <c r="G11" s="218"/>
      <c r="H11" s="216" t="s">
        <v>142</v>
      </c>
      <c r="I11" s="219"/>
      <c r="J11" s="220" t="s">
        <v>143</v>
      </c>
      <c r="K11" s="221"/>
      <c r="L11" s="222" t="s">
        <v>144</v>
      </c>
      <c r="M11" s="223"/>
      <c r="N11" s="222" t="s">
        <v>145</v>
      </c>
      <c r="O11" s="224"/>
      <c r="P11" s="203" t="s">
        <v>7</v>
      </c>
      <c r="Q11" s="204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#4'!I13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#4'!O13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#4'!I14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#4'!O14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#4'!I15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#4'!O15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#4'!I16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#4'!O16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#4'!I17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#4'!O17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#4'!I18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#4'!O18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#4'!I19</f>
        <v>1079653</v>
      </c>
      <c r="D19" s="112">
        <f t="shared" si="0"/>
        <v>1079653</v>
      </c>
      <c r="E19" s="113"/>
      <c r="F19" s="114">
        <v>0</v>
      </c>
      <c r="G19" s="115">
        <f t="shared" si="6"/>
        <v>0</v>
      </c>
      <c r="H19" s="115">
        <f t="shared" si="1"/>
        <v>1079653</v>
      </c>
      <c r="I19" s="115">
        <f t="shared" si="2"/>
        <v>1079653</v>
      </c>
      <c r="J19" s="116">
        <f>'FA #4'!O19</f>
        <v>331533</v>
      </c>
      <c r="K19" s="114">
        <f t="shared" si="7"/>
        <v>331533</v>
      </c>
      <c r="L19" s="114">
        <f>-F19</f>
        <v>0</v>
      </c>
      <c r="M19" s="114">
        <f t="shared" si="4"/>
        <v>0</v>
      </c>
      <c r="N19" s="114">
        <f t="shared" si="8"/>
        <v>331533</v>
      </c>
      <c r="O19" s="117">
        <f t="shared" si="8"/>
        <v>331533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#4'!I20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#4'!O20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#4'!I21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#4'!O21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#4'!I22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#4'!O22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#4'!I23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#4'!O23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#4'!I24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#4'!O24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#4'!I25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#4'!O25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#4'!I26</f>
        <v>1493356</v>
      </c>
      <c r="D26" s="120">
        <f t="shared" si="0"/>
        <v>1493356</v>
      </c>
      <c r="E26" s="121"/>
      <c r="F26" s="122">
        <v>0</v>
      </c>
      <c r="G26" s="123">
        <f t="shared" si="6"/>
        <v>0</v>
      </c>
      <c r="H26" s="123">
        <f t="shared" si="1"/>
        <v>1493356</v>
      </c>
      <c r="I26" s="123">
        <f t="shared" si="2"/>
        <v>1493356</v>
      </c>
      <c r="J26" s="124">
        <f>'FA #4'!O26</f>
        <v>130191</v>
      </c>
      <c r="K26" s="122">
        <f t="shared" si="7"/>
        <v>130191</v>
      </c>
      <c r="L26" s="122">
        <f t="shared" si="10"/>
        <v>0</v>
      </c>
      <c r="M26" s="122">
        <f t="shared" si="4"/>
        <v>0</v>
      </c>
      <c r="N26" s="122">
        <f t="shared" si="8"/>
        <v>130191</v>
      </c>
      <c r="O26" s="125">
        <f t="shared" si="8"/>
        <v>130191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#4'!I27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#4'!O27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#4'!I28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#4'!O28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#4'!I29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#4'!O29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#4'!I30</f>
        <v>2167845</v>
      </c>
      <c r="D30" s="112">
        <f t="shared" si="0"/>
        <v>2167845</v>
      </c>
      <c r="E30" s="113"/>
      <c r="F30" s="114">
        <v>0</v>
      </c>
      <c r="G30" s="115">
        <f t="shared" si="6"/>
        <v>0</v>
      </c>
      <c r="H30" s="115">
        <f t="shared" si="1"/>
        <v>2167845</v>
      </c>
      <c r="I30" s="115">
        <f t="shared" si="2"/>
        <v>2167845</v>
      </c>
      <c r="J30" s="116">
        <f>'FA #4'!O30</f>
        <v>329740</v>
      </c>
      <c r="K30" s="114">
        <f t="shared" si="7"/>
        <v>329740</v>
      </c>
      <c r="L30" s="114">
        <f t="shared" si="10"/>
        <v>0</v>
      </c>
      <c r="M30" s="114">
        <f t="shared" si="4"/>
        <v>0</v>
      </c>
      <c r="N30" s="114">
        <f t="shared" si="8"/>
        <v>329740</v>
      </c>
      <c r="O30" s="117">
        <f t="shared" si="8"/>
        <v>329740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#4'!I31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#4'!O31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#4'!I32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#4'!O32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#4'!I33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#4'!O33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#4'!I34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#4'!O34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#4'!I35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#4'!O35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#4'!I36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#4'!O36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#4'!I37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#4'!O37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#4'!I38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#4'!O38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#4'!I39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#4'!O39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#4'!I40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#4'!O40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#4'!I41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#4'!O41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#4'!I42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#4'!O42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#4'!I43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#4'!O43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#4'!I44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#4'!O44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#4'!I45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#4'!O45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#4'!I46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#4'!O46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#4'!I47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#4'!O47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#4'!I48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#4'!O48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#4'!I49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#4'!O49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#4'!I50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#4'!O50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#4'!I51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#4'!O51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#4'!I52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#4'!O52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#4'!I53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#4'!O53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#4'!I54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#4'!O54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#4'!I55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#4'!O55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#4'!I56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#4'!O56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#4'!I57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#4'!O57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#4'!I58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#4'!O58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#4'!I59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#4'!O59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Final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5" t="s">
        <v>140</v>
      </c>
      <c r="D62" s="206"/>
      <c r="E62" s="133"/>
      <c r="F62" s="205" t="s">
        <v>141</v>
      </c>
      <c r="G62" s="207"/>
      <c r="H62" s="205" t="s">
        <v>142</v>
      </c>
      <c r="I62" s="208"/>
      <c r="J62" s="209" t="s">
        <v>143</v>
      </c>
      <c r="K62" s="210"/>
      <c r="L62" s="211" t="s">
        <v>144</v>
      </c>
      <c r="M62" s="212"/>
      <c r="N62" s="211" t="s">
        <v>145</v>
      </c>
      <c r="O62" s="213"/>
      <c r="P62" s="214" t="s">
        <v>7</v>
      </c>
      <c r="Q62" s="215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f>'FA #4'!I64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#4'!O64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#4'!I65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#4'!O65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#4'!I66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#4'!O66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#4'!I67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#4'!O67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#4'!I68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#4'!O68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#4'!I69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#4'!O69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#4'!I70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#4'!O70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#4'!I71</f>
        <v>814399</v>
      </c>
      <c r="D71" s="112">
        <f t="shared" si="11"/>
        <v>814399</v>
      </c>
      <c r="E71" s="114"/>
      <c r="F71" s="114">
        <v>0</v>
      </c>
      <c r="G71" s="115">
        <f>F71</f>
        <v>0</v>
      </c>
      <c r="H71" s="115">
        <f t="shared" si="13"/>
        <v>814399</v>
      </c>
      <c r="I71" s="115">
        <f t="shared" si="14"/>
        <v>814399</v>
      </c>
      <c r="J71" s="116">
        <f>'FA #4'!O71</f>
        <v>277283</v>
      </c>
      <c r="K71" s="114">
        <f t="shared" si="15"/>
        <v>277283</v>
      </c>
      <c r="L71" s="114">
        <f t="shared" si="16"/>
        <v>0</v>
      </c>
      <c r="M71" s="114">
        <f t="shared" si="17"/>
        <v>0</v>
      </c>
      <c r="N71" s="114">
        <f t="shared" si="18"/>
        <v>277283</v>
      </c>
      <c r="O71" s="117">
        <f t="shared" si="18"/>
        <v>277283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#4'!I72</f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f>'FA #4'!O72</f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#4'!I73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#4'!O73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#4'!I74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#4'!O74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#4'!I75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#4'!O75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#4'!I76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#4'!O76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#4'!I77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#4'!O77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#4'!I78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#4'!O78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#4'!I79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#4'!O79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#4'!I80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#4'!O80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#4'!I81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#4'!O81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#4'!I82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#4'!O82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#4'!I83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#4'!O83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#4'!I84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#4'!O84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#4'!I85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#4'!O85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#4'!I86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#4'!O86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#4'!I87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#4'!O87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#4'!I88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#4'!O88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#4'!I89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#4'!O89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#4'!I90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#4'!O90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#4'!I91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#4'!O91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#4'!I92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#4'!O92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#4'!I93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#4'!O93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#4'!I94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#4'!O94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#4'!I95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#4'!O95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#4'!I96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#4'!O96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#4'!I97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#4'!O97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#4'!I98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#4'!O98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#4'!I99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#4'!O99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#4'!I100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#4'!O100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#4'!I101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#4'!O101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#4'!I102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#4'!O102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#4'!I103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#4'!O103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#4'!I104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#4'!O104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#4'!I105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#4'!O105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#4'!I106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#4'!O106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#4'!I107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#4'!O107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#4'!I108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#4'!O108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#4'!I109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#4'!O109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#4'!I110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#4'!O110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#4'!I111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#4'!O111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#4'!I112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#4'!O112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#4'!I113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#4'!O113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#4'!I114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#4'!O114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#4'!I115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#4'!O115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#4'!I116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#4'!O116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84525779</v>
      </c>
      <c r="D117" s="151">
        <f t="shared" si="21"/>
        <v>84525779</v>
      </c>
      <c r="E117" s="151">
        <f t="shared" si="21"/>
        <v>0</v>
      </c>
      <c r="F117" s="151">
        <f t="shared" si="21"/>
        <v>0</v>
      </c>
      <c r="G117" s="151">
        <f t="shared" si="21"/>
        <v>0</v>
      </c>
      <c r="H117" s="151">
        <f t="shared" si="21"/>
        <v>84525779</v>
      </c>
      <c r="I117" s="151">
        <f t="shared" si="21"/>
        <v>84525779</v>
      </c>
      <c r="J117" s="152">
        <f t="shared" si="21"/>
        <v>3877158</v>
      </c>
      <c r="K117" s="153">
        <f t="shared" si="21"/>
        <v>3877158</v>
      </c>
      <c r="L117" s="153">
        <f t="shared" si="21"/>
        <v>0</v>
      </c>
      <c r="M117" s="153">
        <f t="shared" si="21"/>
        <v>0</v>
      </c>
      <c r="N117" s="153">
        <f t="shared" si="21"/>
        <v>3877158</v>
      </c>
      <c r="O117" s="151">
        <f t="shared" si="21"/>
        <v>3877158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Final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G2001NCTANF + G2101NCTANF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2020 &amp; 2021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3.8" customHeight="1" x14ac:dyDescent="0.25">
      <c r="B132" s="226" t="s">
        <v>163</v>
      </c>
      <c r="C132" s="226"/>
      <c r="D132" s="226"/>
      <c r="E132" s="226"/>
      <c r="F132" s="226"/>
      <c r="G132" s="226"/>
      <c r="H132" s="226"/>
      <c r="I132" s="226"/>
      <c r="J132" s="226"/>
      <c r="K132" s="226"/>
      <c r="L132" s="226"/>
      <c r="M132" s="3"/>
      <c r="N132" s="3"/>
      <c r="O132" s="3"/>
      <c r="P132" s="3"/>
      <c r="Q132" s="3"/>
    </row>
    <row r="133" spans="1:253" ht="14.25" customHeight="1" x14ac:dyDescent="0.25">
      <c r="B133" s="182" t="s">
        <v>164</v>
      </c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</row>
    <row r="134" spans="1:253" ht="14.25" customHeight="1" x14ac:dyDescent="0.25">
      <c r="B134" s="182" t="s">
        <v>165</v>
      </c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7"/>
      <c r="J147" s="227"/>
    </row>
    <row r="148" spans="2:15" x14ac:dyDescent="0.25">
      <c r="B148" s="167"/>
      <c r="C148" s="167"/>
      <c r="D148" s="167"/>
      <c r="E148" s="167"/>
      <c r="H148" s="228"/>
      <c r="I148" s="228"/>
      <c r="J148" s="228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29" t="s">
        <v>147</v>
      </c>
      <c r="D157" s="229"/>
      <c r="E157" s="229"/>
      <c r="F157" s="174"/>
      <c r="G157" s="171"/>
      <c r="H157" s="171"/>
      <c r="I157" s="229" t="s">
        <v>148</v>
      </c>
      <c r="J157" s="229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5" t="s">
        <v>150</v>
      </c>
      <c r="J160" s="225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71A6-C9D5-4CAA-A3CA-82979C12502B}">
  <dimension ref="A1:IS167"/>
  <sheetViews>
    <sheetView tabSelected="1"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1093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80"/>
      <c r="D4" s="3" t="str">
        <f>'FA #1'!E4</f>
        <v>EFFECTIVE DATE: 07/01/2020</v>
      </c>
    </row>
    <row r="5" spans="1:17" x14ac:dyDescent="0.25">
      <c r="D5" s="3" t="s">
        <v>166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2020 THRU MAY 2021 SERVICE MONTHS</v>
      </c>
    </row>
    <row r="8" spans="1:17" x14ac:dyDescent="0.25">
      <c r="D8" s="3" t="str">
        <f>'FA #1'!E9</f>
        <v>FROM JULY 2020 THRU JUNE 2021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6" t="s">
        <v>140</v>
      </c>
      <c r="D11" s="217"/>
      <c r="E11" s="85"/>
      <c r="F11" s="216" t="s">
        <v>141</v>
      </c>
      <c r="G11" s="218"/>
      <c r="H11" s="216" t="s">
        <v>142</v>
      </c>
      <c r="I11" s="219"/>
      <c r="J11" s="220" t="s">
        <v>143</v>
      </c>
      <c r="K11" s="221"/>
      <c r="L11" s="222" t="s">
        <v>144</v>
      </c>
      <c r="M11" s="223"/>
      <c r="N11" s="222" t="s">
        <v>145</v>
      </c>
      <c r="O11" s="224"/>
      <c r="P11" s="203" t="s">
        <v>7</v>
      </c>
      <c r="Q11" s="204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1079653</v>
      </c>
      <c r="D19" s="112">
        <f t="shared" si="0"/>
        <v>1079653</v>
      </c>
      <c r="E19" s="113"/>
      <c r="F19" s="114">
        <v>0</v>
      </c>
      <c r="G19" s="115">
        <f t="shared" si="6"/>
        <v>0</v>
      </c>
      <c r="H19" s="115">
        <f t="shared" si="1"/>
        <v>1079653</v>
      </c>
      <c r="I19" s="115">
        <f t="shared" si="2"/>
        <v>1079653</v>
      </c>
      <c r="J19" s="116">
        <v>331533</v>
      </c>
      <c r="K19" s="114">
        <f t="shared" si="7"/>
        <v>331533</v>
      </c>
      <c r="L19" s="114">
        <f>-F19</f>
        <v>0</v>
      </c>
      <c r="M19" s="114">
        <f t="shared" si="4"/>
        <v>0</v>
      </c>
      <c r="N19" s="114">
        <f t="shared" si="8"/>
        <v>331533</v>
      </c>
      <c r="O19" s="117">
        <f t="shared" si="8"/>
        <v>331533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1493356</v>
      </c>
      <c r="D26" s="120">
        <f t="shared" si="0"/>
        <v>1493356</v>
      </c>
      <c r="E26" s="121"/>
      <c r="F26" s="122">
        <v>0</v>
      </c>
      <c r="G26" s="123">
        <f t="shared" si="6"/>
        <v>0</v>
      </c>
      <c r="H26" s="123">
        <f t="shared" si="1"/>
        <v>1493356</v>
      </c>
      <c r="I26" s="123">
        <f t="shared" si="2"/>
        <v>1493356</v>
      </c>
      <c r="J26" s="124">
        <v>130191</v>
      </c>
      <c r="K26" s="122">
        <f t="shared" si="7"/>
        <v>130191</v>
      </c>
      <c r="L26" s="122">
        <f t="shared" si="10"/>
        <v>0</v>
      </c>
      <c r="M26" s="122">
        <f t="shared" si="4"/>
        <v>0</v>
      </c>
      <c r="N26" s="122">
        <f t="shared" si="8"/>
        <v>130191</v>
      </c>
      <c r="O26" s="125">
        <f t="shared" si="8"/>
        <v>130191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2167845</v>
      </c>
      <c r="D30" s="112">
        <f t="shared" si="0"/>
        <v>2167845</v>
      </c>
      <c r="E30" s="113"/>
      <c r="F30" s="114">
        <v>10000</v>
      </c>
      <c r="G30" s="115">
        <f t="shared" si="6"/>
        <v>10000</v>
      </c>
      <c r="H30" s="115">
        <f t="shared" si="1"/>
        <v>2177845</v>
      </c>
      <c r="I30" s="115">
        <f t="shared" si="2"/>
        <v>2177845</v>
      </c>
      <c r="J30" s="116">
        <v>329740</v>
      </c>
      <c r="K30" s="114">
        <f t="shared" si="7"/>
        <v>329740</v>
      </c>
      <c r="L30" s="114">
        <f t="shared" si="10"/>
        <v>-10000</v>
      </c>
      <c r="M30" s="114">
        <f t="shared" si="4"/>
        <v>-10000</v>
      </c>
      <c r="N30" s="114">
        <f t="shared" si="8"/>
        <v>319740</v>
      </c>
      <c r="O30" s="117">
        <f t="shared" si="8"/>
        <v>319740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5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5" t="s">
        <v>140</v>
      </c>
      <c r="D62" s="206"/>
      <c r="E62" s="133"/>
      <c r="F62" s="205" t="s">
        <v>141</v>
      </c>
      <c r="G62" s="207"/>
      <c r="H62" s="205" t="s">
        <v>142</v>
      </c>
      <c r="I62" s="208"/>
      <c r="J62" s="209" t="s">
        <v>143</v>
      </c>
      <c r="K62" s="210"/>
      <c r="L62" s="211" t="s">
        <v>144</v>
      </c>
      <c r="M62" s="212"/>
      <c r="N62" s="211" t="s">
        <v>145</v>
      </c>
      <c r="O62" s="213"/>
      <c r="P62" s="214" t="s">
        <v>7</v>
      </c>
      <c r="Q62" s="215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814399</v>
      </c>
      <c r="D71" s="112">
        <f t="shared" si="11"/>
        <v>814399</v>
      </c>
      <c r="E71" s="114"/>
      <c r="F71" s="114">
        <v>0</v>
      </c>
      <c r="G71" s="115">
        <f>F71</f>
        <v>0</v>
      </c>
      <c r="H71" s="115">
        <f t="shared" si="13"/>
        <v>814399</v>
      </c>
      <c r="I71" s="115">
        <f t="shared" si="14"/>
        <v>814399</v>
      </c>
      <c r="J71" s="116">
        <v>277283</v>
      </c>
      <c r="K71" s="114">
        <f t="shared" si="15"/>
        <v>277283</v>
      </c>
      <c r="L71" s="114">
        <f t="shared" si="16"/>
        <v>0</v>
      </c>
      <c r="M71" s="114">
        <f t="shared" si="17"/>
        <v>0</v>
      </c>
      <c r="N71" s="114">
        <f t="shared" si="18"/>
        <v>277283</v>
      </c>
      <c r="O71" s="117">
        <f t="shared" si="18"/>
        <v>277283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2280468</v>
      </c>
      <c r="D114" s="112">
        <f t="shared" si="11"/>
        <v>2280468</v>
      </c>
      <c r="E114" s="114"/>
      <c r="F114" s="114">
        <v>0</v>
      </c>
      <c r="G114" s="115">
        <f t="shared" si="12"/>
        <v>0</v>
      </c>
      <c r="H114" s="115">
        <f t="shared" si="13"/>
        <v>2280468</v>
      </c>
      <c r="I114" s="115">
        <f t="shared" si="14"/>
        <v>2280468</v>
      </c>
      <c r="J114" s="116">
        <v>296341</v>
      </c>
      <c r="K114" s="114">
        <f t="shared" si="15"/>
        <v>296341</v>
      </c>
      <c r="L114" s="114">
        <f t="shared" si="16"/>
        <v>0</v>
      </c>
      <c r="M114" s="114">
        <f t="shared" si="17"/>
        <v>0</v>
      </c>
      <c r="N114" s="114">
        <f t="shared" si="18"/>
        <v>296341</v>
      </c>
      <c r="O114" s="117">
        <f t="shared" si="18"/>
        <v>296341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85670348</v>
      </c>
      <c r="D117" s="151">
        <f t="shared" si="21"/>
        <v>85670348</v>
      </c>
      <c r="E117" s="151">
        <f t="shared" si="21"/>
        <v>0</v>
      </c>
      <c r="F117" s="151">
        <f t="shared" si="21"/>
        <v>10000</v>
      </c>
      <c r="G117" s="151">
        <f t="shared" si="21"/>
        <v>10000</v>
      </c>
      <c r="H117" s="151">
        <f t="shared" si="21"/>
        <v>85680348</v>
      </c>
      <c r="I117" s="151">
        <f t="shared" si="21"/>
        <v>85680348</v>
      </c>
      <c r="J117" s="152">
        <f t="shared" si="21"/>
        <v>2732589</v>
      </c>
      <c r="K117" s="153">
        <f t="shared" si="21"/>
        <v>2732589</v>
      </c>
      <c r="L117" s="153">
        <f t="shared" si="21"/>
        <v>-10000</v>
      </c>
      <c r="M117" s="153">
        <f t="shared" si="21"/>
        <v>-10000</v>
      </c>
      <c r="N117" s="153">
        <f t="shared" si="21"/>
        <v>2722589</v>
      </c>
      <c r="O117" s="151">
        <f t="shared" si="21"/>
        <v>2722589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5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G2001NCTANF + G2101NCTANF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2020 &amp; 2021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ht="28.5" customHeight="1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ht="27" customHeight="1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3.8" customHeight="1" x14ac:dyDescent="0.25">
      <c r="B132" s="226" t="s">
        <v>163</v>
      </c>
      <c r="C132" s="226"/>
      <c r="D132" s="226"/>
      <c r="E132" s="226"/>
      <c r="F132" s="226"/>
      <c r="G132" s="226"/>
      <c r="H132" s="226"/>
      <c r="I132" s="226"/>
      <c r="J132" s="226"/>
      <c r="K132" s="226"/>
      <c r="L132" s="226"/>
      <c r="M132" s="3"/>
      <c r="N132" s="3"/>
      <c r="O132" s="3"/>
      <c r="P132" s="3"/>
      <c r="Q132" s="3"/>
    </row>
    <row r="133" spans="1:253" ht="14.25" customHeight="1" x14ac:dyDescent="0.25">
      <c r="B133" s="182" t="s">
        <v>164</v>
      </c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</row>
    <row r="134" spans="1:253" ht="14.25" customHeight="1" x14ac:dyDescent="0.25">
      <c r="B134" s="182" t="s">
        <v>165</v>
      </c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7"/>
      <c r="J147" s="227"/>
    </row>
    <row r="148" spans="2:15" x14ac:dyDescent="0.25">
      <c r="B148" s="167"/>
      <c r="C148" s="167"/>
      <c r="D148" s="167"/>
      <c r="E148" s="167"/>
      <c r="H148" s="228">
        <v>44350</v>
      </c>
      <c r="I148" s="228"/>
      <c r="J148" s="228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29" t="s">
        <v>147</v>
      </c>
      <c r="D157" s="229"/>
      <c r="E157" s="229"/>
      <c r="F157" s="174"/>
      <c r="G157" s="171"/>
      <c r="H157" s="171"/>
      <c r="I157" s="229" t="s">
        <v>148</v>
      </c>
      <c r="J157" s="229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5" t="s">
        <v>150</v>
      </c>
      <c r="J160" s="225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b+bOwerz5+W/BwLWvwLDrCYRCCbXOnc/1kcSuUnKOolmCscig2/xtnV7tlgbUmVoogyrALgV0McuESbyn8nWwQ==" saltValue="88BnWw83gtyiWgDflxXJZQ==" spinCount="100000" sheet="1" objects="1" scenarios="1"/>
  <mergeCells count="20">
    <mergeCell ref="B132:L132"/>
    <mergeCell ref="I147:J147"/>
    <mergeCell ref="H148:J148"/>
    <mergeCell ref="C157:E157"/>
    <mergeCell ref="I157:J157"/>
    <mergeCell ref="I160:J160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1F474-10A8-4212-8138-DC9EE09EAEB6}">
  <dimension ref="A1:IS167"/>
  <sheetViews>
    <sheetView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1093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80"/>
      <c r="D4" s="3" t="str">
        <f>'FA #1'!E4</f>
        <v>EFFECTIVE DATE: 07/01/2020</v>
      </c>
    </row>
    <row r="5" spans="1:17" x14ac:dyDescent="0.25">
      <c r="D5" s="3" t="s">
        <v>166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2020 THRU MAY 2021 SERVICE MONTHS</v>
      </c>
    </row>
    <row r="8" spans="1:17" x14ac:dyDescent="0.25">
      <c r="D8" s="3" t="str">
        <f>'FA #1'!E9</f>
        <v>FROM JULY 2020 THRU JUNE 2021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6" t="s">
        <v>140</v>
      </c>
      <c r="D11" s="217"/>
      <c r="E11" s="85"/>
      <c r="F11" s="216" t="s">
        <v>141</v>
      </c>
      <c r="G11" s="218"/>
      <c r="H11" s="216" t="s">
        <v>142</v>
      </c>
      <c r="I11" s="219"/>
      <c r="J11" s="220" t="s">
        <v>143</v>
      </c>
      <c r="K11" s="221"/>
      <c r="L11" s="222" t="s">
        <v>144</v>
      </c>
      <c r="M11" s="223"/>
      <c r="N11" s="222" t="s">
        <v>145</v>
      </c>
      <c r="O11" s="224"/>
      <c r="P11" s="203" t="s">
        <v>7</v>
      </c>
      <c r="Q11" s="204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1079653</v>
      </c>
      <c r="D19" s="112">
        <f t="shared" si="0"/>
        <v>1079653</v>
      </c>
      <c r="E19" s="113"/>
      <c r="F19" s="114">
        <v>0</v>
      </c>
      <c r="G19" s="115">
        <f t="shared" si="6"/>
        <v>0</v>
      </c>
      <c r="H19" s="115">
        <f t="shared" si="1"/>
        <v>1079653</v>
      </c>
      <c r="I19" s="115">
        <f t="shared" si="2"/>
        <v>1079653</v>
      </c>
      <c r="J19" s="116">
        <v>331533</v>
      </c>
      <c r="K19" s="114">
        <f t="shared" si="7"/>
        <v>331533</v>
      </c>
      <c r="L19" s="114">
        <f>-F19</f>
        <v>0</v>
      </c>
      <c r="M19" s="114">
        <f t="shared" si="4"/>
        <v>0</v>
      </c>
      <c r="N19" s="114">
        <f t="shared" si="8"/>
        <v>331533</v>
      </c>
      <c r="O19" s="117">
        <f t="shared" si="8"/>
        <v>331533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1493356</v>
      </c>
      <c r="D26" s="120">
        <f t="shared" si="0"/>
        <v>1493356</v>
      </c>
      <c r="E26" s="121"/>
      <c r="F26" s="122">
        <v>0</v>
      </c>
      <c r="G26" s="123">
        <f t="shared" si="6"/>
        <v>0</v>
      </c>
      <c r="H26" s="123">
        <f t="shared" si="1"/>
        <v>1493356</v>
      </c>
      <c r="I26" s="123">
        <f t="shared" si="2"/>
        <v>1493356</v>
      </c>
      <c r="J26" s="124">
        <v>130191</v>
      </c>
      <c r="K26" s="122">
        <f t="shared" si="7"/>
        <v>130191</v>
      </c>
      <c r="L26" s="122">
        <f t="shared" si="10"/>
        <v>0</v>
      </c>
      <c r="M26" s="122">
        <f t="shared" si="4"/>
        <v>0</v>
      </c>
      <c r="N26" s="122">
        <f t="shared" si="8"/>
        <v>130191</v>
      </c>
      <c r="O26" s="125">
        <f t="shared" si="8"/>
        <v>130191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2167845</v>
      </c>
      <c r="D30" s="112">
        <f t="shared" si="0"/>
        <v>2167845</v>
      </c>
      <c r="E30" s="113"/>
      <c r="F30" s="114">
        <v>0</v>
      </c>
      <c r="G30" s="115">
        <f t="shared" si="6"/>
        <v>0</v>
      </c>
      <c r="H30" s="115">
        <f t="shared" si="1"/>
        <v>2167845</v>
      </c>
      <c r="I30" s="115">
        <f t="shared" si="2"/>
        <v>2167845</v>
      </c>
      <c r="J30" s="116">
        <v>329740</v>
      </c>
      <c r="K30" s="114">
        <f t="shared" si="7"/>
        <v>329740</v>
      </c>
      <c r="L30" s="114">
        <f t="shared" si="10"/>
        <v>0</v>
      </c>
      <c r="M30" s="114">
        <f t="shared" si="4"/>
        <v>0</v>
      </c>
      <c r="N30" s="114">
        <f t="shared" si="8"/>
        <v>329740</v>
      </c>
      <c r="O30" s="117">
        <f t="shared" si="8"/>
        <v>329740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5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5" t="s">
        <v>140</v>
      </c>
      <c r="D62" s="206"/>
      <c r="E62" s="133"/>
      <c r="F62" s="205" t="s">
        <v>141</v>
      </c>
      <c r="G62" s="207"/>
      <c r="H62" s="205" t="s">
        <v>142</v>
      </c>
      <c r="I62" s="208"/>
      <c r="J62" s="209" t="s">
        <v>143</v>
      </c>
      <c r="K62" s="210"/>
      <c r="L62" s="211" t="s">
        <v>144</v>
      </c>
      <c r="M62" s="212"/>
      <c r="N62" s="211" t="s">
        <v>145</v>
      </c>
      <c r="O62" s="213"/>
      <c r="P62" s="214" t="s">
        <v>7</v>
      </c>
      <c r="Q62" s="215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814399</v>
      </c>
      <c r="D71" s="112">
        <f t="shared" si="11"/>
        <v>814399</v>
      </c>
      <c r="E71" s="114"/>
      <c r="F71" s="114">
        <v>0</v>
      </c>
      <c r="G71" s="115">
        <f>F71</f>
        <v>0</v>
      </c>
      <c r="H71" s="115">
        <f t="shared" si="13"/>
        <v>814399</v>
      </c>
      <c r="I71" s="115">
        <f t="shared" si="14"/>
        <v>814399</v>
      </c>
      <c r="J71" s="116">
        <v>277283</v>
      </c>
      <c r="K71" s="114">
        <f t="shared" si="15"/>
        <v>277283</v>
      </c>
      <c r="L71" s="114">
        <f t="shared" si="16"/>
        <v>0</v>
      </c>
      <c r="M71" s="114">
        <f t="shared" si="17"/>
        <v>0</v>
      </c>
      <c r="N71" s="114">
        <f t="shared" si="18"/>
        <v>277283</v>
      </c>
      <c r="O71" s="117">
        <f t="shared" si="18"/>
        <v>277283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1144569</v>
      </c>
      <c r="G114" s="115">
        <f t="shared" si="12"/>
        <v>1144569</v>
      </c>
      <c r="H114" s="115">
        <f t="shared" si="13"/>
        <v>2280468</v>
      </c>
      <c r="I114" s="115">
        <f t="shared" si="14"/>
        <v>2280468</v>
      </c>
      <c r="J114" s="116">
        <v>1440910</v>
      </c>
      <c r="K114" s="114">
        <f t="shared" si="15"/>
        <v>1440910</v>
      </c>
      <c r="L114" s="114">
        <f t="shared" si="16"/>
        <v>-1144569</v>
      </c>
      <c r="M114" s="114">
        <f t="shared" si="17"/>
        <v>-1144569</v>
      </c>
      <c r="N114" s="114">
        <f t="shared" si="18"/>
        <v>296341</v>
      </c>
      <c r="O114" s="117">
        <f t="shared" si="18"/>
        <v>296341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84525779</v>
      </c>
      <c r="D117" s="151">
        <f t="shared" si="21"/>
        <v>84525779</v>
      </c>
      <c r="E117" s="151">
        <f t="shared" si="21"/>
        <v>0</v>
      </c>
      <c r="F117" s="151">
        <f t="shared" si="21"/>
        <v>1144569</v>
      </c>
      <c r="G117" s="151">
        <f t="shared" si="21"/>
        <v>1144569</v>
      </c>
      <c r="H117" s="151">
        <f t="shared" si="21"/>
        <v>85670348</v>
      </c>
      <c r="I117" s="151">
        <f t="shared" si="21"/>
        <v>85670348</v>
      </c>
      <c r="J117" s="152">
        <f t="shared" si="21"/>
        <v>3877158</v>
      </c>
      <c r="K117" s="153">
        <f t="shared" si="21"/>
        <v>3877158</v>
      </c>
      <c r="L117" s="153">
        <f t="shared" si="21"/>
        <v>-1144569</v>
      </c>
      <c r="M117" s="153">
        <f t="shared" si="21"/>
        <v>-1144569</v>
      </c>
      <c r="N117" s="153">
        <f t="shared" si="21"/>
        <v>2732589</v>
      </c>
      <c r="O117" s="151">
        <f t="shared" si="21"/>
        <v>2732589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5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G2001NCTANF + G2101NCTANF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2020 &amp; 2021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ht="28.5" customHeight="1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ht="27" customHeight="1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3.8" customHeight="1" x14ac:dyDescent="0.25">
      <c r="B132" s="226" t="s">
        <v>163</v>
      </c>
      <c r="C132" s="226"/>
      <c r="D132" s="226"/>
      <c r="E132" s="226"/>
      <c r="F132" s="226"/>
      <c r="G132" s="226"/>
      <c r="H132" s="226"/>
      <c r="I132" s="226"/>
      <c r="J132" s="226"/>
      <c r="K132" s="226"/>
      <c r="L132" s="226"/>
      <c r="M132" s="3"/>
      <c r="N132" s="3"/>
      <c r="O132" s="3"/>
      <c r="P132" s="3"/>
      <c r="Q132" s="3"/>
    </row>
    <row r="133" spans="1:253" ht="14.25" customHeight="1" x14ac:dyDescent="0.25">
      <c r="B133" s="182" t="s">
        <v>164</v>
      </c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</row>
    <row r="134" spans="1:253" ht="14.25" customHeight="1" x14ac:dyDescent="0.25">
      <c r="B134" s="182" t="s">
        <v>165</v>
      </c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7"/>
      <c r="J147" s="227"/>
    </row>
    <row r="148" spans="2:15" x14ac:dyDescent="0.25">
      <c r="B148" s="167"/>
      <c r="C148" s="167"/>
      <c r="D148" s="167"/>
      <c r="E148" s="167"/>
      <c r="H148" s="228">
        <v>44333</v>
      </c>
      <c r="I148" s="228"/>
      <c r="J148" s="228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29" t="s">
        <v>147</v>
      </c>
      <c r="D157" s="229"/>
      <c r="E157" s="229"/>
      <c r="F157" s="174"/>
      <c r="G157" s="171"/>
      <c r="H157" s="171"/>
      <c r="I157" s="229" t="s">
        <v>148</v>
      </c>
      <c r="J157" s="229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5" t="s">
        <v>150</v>
      </c>
      <c r="J160" s="225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I6XeuP1+zolK9me9zInM6UkxFoHc+K61ScJlOkw+q53fqgeOnuquKb5LBviQqBhiZZwWlkNEiaW62aHlj7zKwg==" saltValue="F9MXO8dOn1OdChXxAf9h5A==" spinCount="100000" sheet="1" objects="1" scenarios="1"/>
  <mergeCells count="20">
    <mergeCell ref="I147:J147"/>
    <mergeCell ref="H148:J148"/>
    <mergeCell ref="C157:E157"/>
    <mergeCell ref="I157:J157"/>
    <mergeCell ref="I160:J160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B132:L132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AFB35-EFF4-486C-9E5F-1AE2399B941E}">
  <dimension ref="A1:IS167"/>
  <sheetViews>
    <sheetView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1093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07/01/2020</v>
      </c>
    </row>
    <row r="5" spans="1:17" x14ac:dyDescent="0.25">
      <c r="D5" s="3" t="s">
        <v>156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2020 THRU MAY 2021 SERVICE MONTHS</v>
      </c>
    </row>
    <row r="8" spans="1:17" x14ac:dyDescent="0.25">
      <c r="D8" s="3" t="str">
        <f>'FA #1'!E9</f>
        <v>FROM JULY 2020 THRU JUNE 2021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6" t="s">
        <v>140</v>
      </c>
      <c r="D11" s="217"/>
      <c r="E11" s="85"/>
      <c r="F11" s="216" t="s">
        <v>141</v>
      </c>
      <c r="G11" s="218"/>
      <c r="H11" s="216" t="s">
        <v>142</v>
      </c>
      <c r="I11" s="219"/>
      <c r="J11" s="220" t="s">
        <v>143</v>
      </c>
      <c r="K11" s="221"/>
      <c r="L11" s="222" t="s">
        <v>144</v>
      </c>
      <c r="M11" s="223"/>
      <c r="N11" s="222" t="s">
        <v>145</v>
      </c>
      <c r="O11" s="224"/>
      <c r="P11" s="203" t="s">
        <v>7</v>
      </c>
      <c r="Q11" s="204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#3'!I13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#3'!O13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#3'!I14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#3'!O14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#3'!I15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#3'!O15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#3'!I16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#3'!O16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#3'!I17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#3'!O17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#3'!I18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#3'!O18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#3'!I19</f>
        <v>679653</v>
      </c>
      <c r="D19" s="112">
        <f t="shared" si="0"/>
        <v>679653</v>
      </c>
      <c r="E19" s="113"/>
      <c r="F19" s="114">
        <v>400000</v>
      </c>
      <c r="G19" s="115">
        <f t="shared" si="6"/>
        <v>400000</v>
      </c>
      <c r="H19" s="115">
        <f t="shared" si="1"/>
        <v>1079653</v>
      </c>
      <c r="I19" s="115">
        <f t="shared" si="2"/>
        <v>1079653</v>
      </c>
      <c r="J19" s="116">
        <f>'FA #3'!O19</f>
        <v>731533</v>
      </c>
      <c r="K19" s="114">
        <f t="shared" si="7"/>
        <v>731533</v>
      </c>
      <c r="L19" s="114">
        <f>-F19</f>
        <v>-400000</v>
      </c>
      <c r="M19" s="114">
        <f t="shared" si="4"/>
        <v>-400000</v>
      </c>
      <c r="N19" s="114">
        <f t="shared" si="8"/>
        <v>331533</v>
      </c>
      <c r="O19" s="117">
        <f t="shared" si="8"/>
        <v>331533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#3'!I20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#3'!O20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#3'!I21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#3'!O21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#3'!I22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#3'!O22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#3'!I23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#3'!O23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#3'!I24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#3'!O24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#3'!I25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#3'!O25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#3'!I26</f>
        <v>1493356</v>
      </c>
      <c r="D26" s="120">
        <f t="shared" si="0"/>
        <v>1493356</v>
      </c>
      <c r="E26" s="121"/>
      <c r="F26" s="122">
        <v>0</v>
      </c>
      <c r="G26" s="123">
        <f t="shared" si="6"/>
        <v>0</v>
      </c>
      <c r="H26" s="123">
        <f t="shared" si="1"/>
        <v>1493356</v>
      </c>
      <c r="I26" s="123">
        <f t="shared" si="2"/>
        <v>1493356</v>
      </c>
      <c r="J26" s="124">
        <f>'FA #3'!O26</f>
        <v>130191</v>
      </c>
      <c r="K26" s="122">
        <f t="shared" si="7"/>
        <v>130191</v>
      </c>
      <c r="L26" s="122">
        <f t="shared" si="10"/>
        <v>0</v>
      </c>
      <c r="M26" s="122">
        <f t="shared" si="4"/>
        <v>0</v>
      </c>
      <c r="N26" s="122">
        <f t="shared" si="8"/>
        <v>130191</v>
      </c>
      <c r="O26" s="125">
        <f t="shared" si="8"/>
        <v>130191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#3'!I27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#3'!O27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#3'!I28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#3'!O28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#3'!I29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#3'!O29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#3'!I30</f>
        <v>2167845</v>
      </c>
      <c r="D30" s="112">
        <f t="shared" si="0"/>
        <v>2167845</v>
      </c>
      <c r="E30" s="113"/>
      <c r="F30" s="114">
        <v>0</v>
      </c>
      <c r="G30" s="115">
        <f t="shared" si="6"/>
        <v>0</v>
      </c>
      <c r="H30" s="115">
        <f t="shared" si="1"/>
        <v>2167845</v>
      </c>
      <c r="I30" s="115">
        <f t="shared" si="2"/>
        <v>2167845</v>
      </c>
      <c r="J30" s="116">
        <f>'FA #3'!O30</f>
        <v>329740</v>
      </c>
      <c r="K30" s="114">
        <f t="shared" si="7"/>
        <v>329740</v>
      </c>
      <c r="L30" s="114">
        <f t="shared" si="10"/>
        <v>0</v>
      </c>
      <c r="M30" s="114">
        <f t="shared" si="4"/>
        <v>0</v>
      </c>
      <c r="N30" s="114">
        <f t="shared" si="8"/>
        <v>329740</v>
      </c>
      <c r="O30" s="117">
        <f t="shared" si="8"/>
        <v>329740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#3'!I31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#3'!O31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#3'!I32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#3'!O32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#3'!I33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#3'!O33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#3'!I34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#3'!O34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#3'!I35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#3'!O35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#3'!I36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#3'!O36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#3'!I37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#3'!O37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#3'!I38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#3'!O38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#3'!I39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#3'!O39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#3'!I40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#3'!O40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#3'!I41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#3'!O41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#3'!I42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#3'!O42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#3'!I43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#3'!O43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#3'!I44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#3'!O44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#3'!I45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#3'!O45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#3'!I46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#3'!O46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#3'!I47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#3'!O47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#3'!I48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#3'!O48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#3'!I49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#3'!O49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#3'!I50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#3'!O50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#3'!I51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#3'!O51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#3'!I52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#3'!O52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#3'!I53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#3'!O53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#3'!I54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#3'!O54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#3'!I55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#3'!O55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#3'!I56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#3'!O56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#3'!I57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#3'!O57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#3'!I58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#3'!O58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#3'!I59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#3'!O59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4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5" t="s">
        <v>140</v>
      </c>
      <c r="D62" s="206"/>
      <c r="E62" s="133"/>
      <c r="F62" s="205" t="s">
        <v>141</v>
      </c>
      <c r="G62" s="207"/>
      <c r="H62" s="205" t="s">
        <v>142</v>
      </c>
      <c r="I62" s="208"/>
      <c r="J62" s="209" t="s">
        <v>143</v>
      </c>
      <c r="K62" s="210"/>
      <c r="L62" s="211" t="s">
        <v>144</v>
      </c>
      <c r="M62" s="212"/>
      <c r="N62" s="211" t="s">
        <v>145</v>
      </c>
      <c r="O62" s="213"/>
      <c r="P62" s="214" t="s">
        <v>7</v>
      </c>
      <c r="Q62" s="215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f>'FA #3'!I64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#3'!O64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#3'!I65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#3'!O65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#3'!I66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#3'!O66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#3'!I67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#3'!O67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#3'!I68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#3'!O68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#3'!I69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#3'!O69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#3'!I70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#3'!O70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#3'!I71</f>
        <v>814399</v>
      </c>
      <c r="D71" s="112">
        <f t="shared" si="11"/>
        <v>814399</v>
      </c>
      <c r="E71" s="114"/>
      <c r="F71" s="114">
        <v>0</v>
      </c>
      <c r="G71" s="115">
        <f>F71</f>
        <v>0</v>
      </c>
      <c r="H71" s="115">
        <f t="shared" si="13"/>
        <v>814399</v>
      </c>
      <c r="I71" s="115">
        <f t="shared" si="14"/>
        <v>814399</v>
      </c>
      <c r="J71" s="116">
        <f>'FA #3'!O71</f>
        <v>277283</v>
      </c>
      <c r="K71" s="114">
        <f t="shared" si="15"/>
        <v>277283</v>
      </c>
      <c r="L71" s="114">
        <f t="shared" si="16"/>
        <v>0</v>
      </c>
      <c r="M71" s="114">
        <f t="shared" si="17"/>
        <v>0</v>
      </c>
      <c r="N71" s="114">
        <f t="shared" si="18"/>
        <v>277283</v>
      </c>
      <c r="O71" s="117">
        <f t="shared" si="18"/>
        <v>277283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#3'!I72</f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f>'FA #3'!O72</f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#3'!I73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#3'!O73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#3'!I74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#3'!O74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#3'!I75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#3'!O75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#3'!I76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#3'!O76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#3'!I77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#3'!O77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#3'!I78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#3'!O78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#3'!I79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#3'!O79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#3'!I80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#3'!O80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#3'!I81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#3'!O81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#3'!I82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#3'!O82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#3'!I83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#3'!O83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#3'!I84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#3'!O84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#3'!I85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#3'!O85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#3'!I86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#3'!O86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#3'!I87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#3'!O87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#3'!I88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#3'!O88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#3'!I89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#3'!O89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#3'!I90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#3'!O90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#3'!I91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#3'!O91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#3'!I92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#3'!O92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#3'!I93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#3'!O93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#3'!I94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#3'!O94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#3'!I95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#3'!O95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#3'!I96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#3'!O96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#3'!I97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#3'!O97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#3'!I98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#3'!O98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#3'!I99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#3'!O99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#3'!I100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#3'!O100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#3'!I101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#3'!O101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#3'!I102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#3'!O102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#3'!I103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#3'!O103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#3'!I104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#3'!O104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#3'!I105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#3'!O105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#3'!I106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#3'!O106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#3'!I107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#3'!O107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#3'!I108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#3'!O108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#3'!I109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#3'!O109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#3'!I110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#3'!O110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#3'!I111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#3'!O111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#3'!I112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#3'!O112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#3'!I113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#3'!O113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#3'!I114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#3'!O114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#3'!I115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#3'!O115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#3'!I116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#3'!O116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84125779</v>
      </c>
      <c r="D117" s="151">
        <f t="shared" si="21"/>
        <v>84125779</v>
      </c>
      <c r="E117" s="151">
        <f t="shared" si="21"/>
        <v>0</v>
      </c>
      <c r="F117" s="151">
        <f t="shared" si="21"/>
        <v>400000</v>
      </c>
      <c r="G117" s="151">
        <f t="shared" si="21"/>
        <v>400000</v>
      </c>
      <c r="H117" s="151">
        <f t="shared" si="21"/>
        <v>84525779</v>
      </c>
      <c r="I117" s="151">
        <f t="shared" si="21"/>
        <v>84525779</v>
      </c>
      <c r="J117" s="152">
        <f t="shared" si="21"/>
        <v>4277158</v>
      </c>
      <c r="K117" s="153">
        <f t="shared" si="21"/>
        <v>4277158</v>
      </c>
      <c r="L117" s="153">
        <f t="shared" si="21"/>
        <v>-400000</v>
      </c>
      <c r="M117" s="153">
        <f t="shared" si="21"/>
        <v>-400000</v>
      </c>
      <c r="N117" s="153">
        <f t="shared" si="21"/>
        <v>3877158</v>
      </c>
      <c r="O117" s="151">
        <f t="shared" si="21"/>
        <v>3877158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4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G2001NCTANF + G2101NCTANF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2020 &amp; 2021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ht="28.5" customHeight="1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ht="27" customHeight="1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3.8" customHeight="1" x14ac:dyDescent="0.25">
      <c r="B132" s="226" t="s">
        <v>163</v>
      </c>
      <c r="C132" s="226"/>
      <c r="D132" s="226"/>
      <c r="E132" s="226"/>
      <c r="F132" s="226"/>
      <c r="G132" s="226"/>
      <c r="H132" s="226"/>
      <c r="I132" s="226"/>
      <c r="J132" s="226"/>
      <c r="K132" s="226"/>
      <c r="L132" s="226"/>
      <c r="M132" s="3"/>
      <c r="N132" s="3"/>
      <c r="O132" s="3"/>
      <c r="P132" s="3"/>
      <c r="Q132" s="3"/>
    </row>
    <row r="133" spans="1:253" ht="14.25" customHeight="1" x14ac:dyDescent="0.25">
      <c r="B133" s="182" t="s">
        <v>164</v>
      </c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</row>
    <row r="134" spans="1:253" ht="14.25" customHeight="1" x14ac:dyDescent="0.25">
      <c r="B134" s="182" t="s">
        <v>165</v>
      </c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7"/>
      <c r="J147" s="227"/>
    </row>
    <row r="148" spans="2:15" x14ac:dyDescent="0.25">
      <c r="B148" s="167"/>
      <c r="C148" s="167"/>
      <c r="D148" s="167"/>
      <c r="E148" s="167"/>
      <c r="H148" s="228">
        <v>44313</v>
      </c>
      <c r="I148" s="228"/>
      <c r="J148" s="228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29" t="s">
        <v>147</v>
      </c>
      <c r="D157" s="229"/>
      <c r="E157" s="229"/>
      <c r="F157" s="174"/>
      <c r="G157" s="171"/>
      <c r="H157" s="171"/>
      <c r="I157" s="229" t="s">
        <v>148</v>
      </c>
      <c r="J157" s="229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5" t="s">
        <v>150</v>
      </c>
      <c r="J160" s="225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0nRIR3huPSl7qF1x/Qby4NJ3rUFR7YPa9sYs2cHSlFK9148HtCDp5JVzhlh7X+BGGi6P877UE6NN6VQyD7giCg==" saltValue="2G4FOj2OgXqaOD9QrjtP0g==" spinCount="100000" sheet="1" objects="1" scenarios="1"/>
  <mergeCells count="20">
    <mergeCell ref="I160:J160"/>
    <mergeCell ref="B132:L132"/>
    <mergeCell ref="I147:J147"/>
    <mergeCell ref="H148:J148"/>
    <mergeCell ref="C157:E157"/>
    <mergeCell ref="I157:J157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S167"/>
  <sheetViews>
    <sheetView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2.1093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83"/>
      <c r="D4" s="3" t="str">
        <f>'FA #1'!E4</f>
        <v>EFFECTIVE DATE: 07/01/2020</v>
      </c>
    </row>
    <row r="5" spans="1:17" x14ac:dyDescent="0.25">
      <c r="D5" s="3" t="s">
        <v>155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2020 THRU MAY 2021 SERVICE MONTHS</v>
      </c>
    </row>
    <row r="8" spans="1:17" x14ac:dyDescent="0.25">
      <c r="D8" s="3" t="str">
        <f>'FA #1'!E9</f>
        <v>FROM JULY 2020 THRU JUNE 2021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6" t="s">
        <v>140</v>
      </c>
      <c r="D11" s="217"/>
      <c r="E11" s="85"/>
      <c r="F11" s="216" t="s">
        <v>141</v>
      </c>
      <c r="G11" s="218"/>
      <c r="H11" s="216" t="s">
        <v>142</v>
      </c>
      <c r="I11" s="219"/>
      <c r="J11" s="220" t="s">
        <v>143</v>
      </c>
      <c r="K11" s="221"/>
      <c r="L11" s="222" t="s">
        <v>144</v>
      </c>
      <c r="M11" s="223"/>
      <c r="N11" s="222" t="s">
        <v>145</v>
      </c>
      <c r="O11" s="224"/>
      <c r="P11" s="203" t="s">
        <v>7</v>
      </c>
      <c r="Q11" s="204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#2'!I13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#2'!O13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#2'!I14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#2'!O14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#2'!I15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#2'!O15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#2'!I16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#2'!O16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#2'!I17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#2'!O17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#2'!I18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#2'!O18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#2'!I19</f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f>'FA #2'!O19</f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#2'!I20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#2'!O20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#2'!I21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#2'!O21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#2'!I22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#2'!O22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#2'!I23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#2'!O23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#2'!I24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#2'!O24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#2'!I25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#2'!O25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#2'!I26</f>
        <v>1058356</v>
      </c>
      <c r="D26" s="120">
        <f t="shared" si="0"/>
        <v>1058356</v>
      </c>
      <c r="E26" s="121"/>
      <c r="F26" s="122">
        <v>435000</v>
      </c>
      <c r="G26" s="123">
        <f t="shared" si="6"/>
        <v>435000</v>
      </c>
      <c r="H26" s="123">
        <f t="shared" si="1"/>
        <v>1493356</v>
      </c>
      <c r="I26" s="123">
        <f t="shared" si="2"/>
        <v>1493356</v>
      </c>
      <c r="J26" s="124">
        <f>'FA #2'!O26</f>
        <v>565191</v>
      </c>
      <c r="K26" s="122">
        <f t="shared" si="7"/>
        <v>565191</v>
      </c>
      <c r="L26" s="122">
        <f t="shared" si="10"/>
        <v>-435000</v>
      </c>
      <c r="M26" s="122">
        <f t="shared" si="4"/>
        <v>-435000</v>
      </c>
      <c r="N26" s="122">
        <f t="shared" si="8"/>
        <v>130191</v>
      </c>
      <c r="O26" s="125">
        <f t="shared" si="8"/>
        <v>130191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#2'!I27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#2'!O27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#2'!I28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#2'!O28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#2'!I29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#2'!O29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#2'!I30</f>
        <v>1403845</v>
      </c>
      <c r="D30" s="112">
        <f t="shared" si="0"/>
        <v>1403845</v>
      </c>
      <c r="E30" s="113"/>
      <c r="F30" s="114">
        <v>764000</v>
      </c>
      <c r="G30" s="115">
        <f t="shared" si="6"/>
        <v>764000</v>
      </c>
      <c r="H30" s="115">
        <f t="shared" si="1"/>
        <v>2167845</v>
      </c>
      <c r="I30" s="115">
        <f t="shared" si="2"/>
        <v>2167845</v>
      </c>
      <c r="J30" s="116">
        <f>'FA #2'!O30</f>
        <v>1093740</v>
      </c>
      <c r="K30" s="114">
        <f t="shared" si="7"/>
        <v>1093740</v>
      </c>
      <c r="L30" s="114">
        <f t="shared" si="10"/>
        <v>-764000</v>
      </c>
      <c r="M30" s="114">
        <f t="shared" si="4"/>
        <v>-764000</v>
      </c>
      <c r="N30" s="114">
        <f t="shared" si="8"/>
        <v>329740</v>
      </c>
      <c r="O30" s="117">
        <f t="shared" si="8"/>
        <v>329740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#2'!I31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#2'!O31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#2'!I32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#2'!O32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#2'!I33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#2'!O33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#2'!I34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#2'!O34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#2'!I35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#2'!O35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#2'!I36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#2'!O36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#2'!I37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#2'!O37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#2'!I38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#2'!O38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#2'!I39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#2'!O39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#2'!I40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#2'!O40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#2'!I41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#2'!O41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#2'!I42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#2'!O42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#2'!I43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#2'!O43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#2'!I44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#2'!O44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#2'!I45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#2'!O45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#2'!I46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#2'!O46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#2'!I47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#2'!O47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#2'!I48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#2'!O48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#2'!I49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#2'!O49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#2'!I50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#2'!O50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#2'!I51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#2'!O51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#2'!I52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#2'!O52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#2'!I53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#2'!O53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#2'!I54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#2'!O54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#2'!I55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#2'!O55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#2'!I56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#2'!O56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#2'!I57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#2'!O57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#2'!I58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#2'!O58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#2'!I59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#2'!O59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3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5" t="s">
        <v>140</v>
      </c>
      <c r="D62" s="206"/>
      <c r="E62" s="133"/>
      <c r="F62" s="205" t="s">
        <v>141</v>
      </c>
      <c r="G62" s="207"/>
      <c r="H62" s="205" t="s">
        <v>142</v>
      </c>
      <c r="I62" s="208"/>
      <c r="J62" s="209" t="s">
        <v>143</v>
      </c>
      <c r="K62" s="210"/>
      <c r="L62" s="211" t="s">
        <v>144</v>
      </c>
      <c r="M62" s="212"/>
      <c r="N62" s="211" t="s">
        <v>145</v>
      </c>
      <c r="O62" s="213"/>
      <c r="P62" s="214" t="s">
        <v>7</v>
      </c>
      <c r="Q62" s="215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105">
        <f>'FA #2'!I64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#2'!O64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#2'!I65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#2'!O65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#2'!I66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#2'!O66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#2'!I67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#2'!O67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#2'!I68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#2'!O68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#2'!I69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#2'!O69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#2'!I70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#2'!O70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#2'!I71</f>
        <v>814399</v>
      </c>
      <c r="D71" s="112">
        <f t="shared" si="11"/>
        <v>814399</v>
      </c>
      <c r="E71" s="114"/>
      <c r="F71" s="114">
        <v>0</v>
      </c>
      <c r="G71" s="115">
        <f>F71</f>
        <v>0</v>
      </c>
      <c r="H71" s="115">
        <f t="shared" si="13"/>
        <v>814399</v>
      </c>
      <c r="I71" s="115">
        <f t="shared" si="14"/>
        <v>814399</v>
      </c>
      <c r="J71" s="116">
        <f>'FA #2'!O71</f>
        <v>277283</v>
      </c>
      <c r="K71" s="114">
        <f t="shared" si="15"/>
        <v>277283</v>
      </c>
      <c r="L71" s="114">
        <f t="shared" si="16"/>
        <v>0</v>
      </c>
      <c r="M71" s="114">
        <f t="shared" si="17"/>
        <v>0</v>
      </c>
      <c r="N71" s="114">
        <f t="shared" si="18"/>
        <v>277283</v>
      </c>
      <c r="O71" s="117">
        <f t="shared" si="18"/>
        <v>277283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#2'!I72</f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f>'FA #2'!O72</f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#2'!I73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#2'!O73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#2'!I74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#2'!O74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#2'!I75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#2'!O75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#2'!I76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#2'!O76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#2'!I77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#2'!O77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#2'!I78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#2'!O78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#2'!I79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#2'!O79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#2'!I80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#2'!O80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#2'!I81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#2'!O81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#2'!I82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#2'!O82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#2'!I83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#2'!O83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#2'!I84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#2'!O84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#2'!I85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#2'!O85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#2'!I86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#2'!O86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#2'!I87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#2'!O87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#2'!I88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#2'!O88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#2'!I89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#2'!O89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#2'!I90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#2'!O90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#2'!I91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#2'!O91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#2'!I92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#2'!O92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#2'!I93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#2'!O93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#2'!I94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#2'!O94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#2'!I95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#2'!O95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#2'!I96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#2'!O96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#2'!I97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#2'!O97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#2'!I98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#2'!O98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#2'!I99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#2'!O99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#2'!I100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#2'!O100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#2'!I101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#2'!O101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#2'!I102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#2'!O102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#2'!I103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#2'!O103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#2'!I104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#2'!O104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#2'!I105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#2'!O105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#2'!I106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#2'!O106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#2'!I107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#2'!O107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#2'!I108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#2'!O108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#2'!I109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#2'!O109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#2'!I110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#2'!O110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#2'!I111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#2'!O111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#2'!I112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#2'!O112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#2'!I113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#2'!O113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#2'!I114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#2'!O114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#2'!I115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#2'!O115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#2'!I116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#2'!O116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82926779</v>
      </c>
      <c r="D117" s="151">
        <f t="shared" si="21"/>
        <v>82926779</v>
      </c>
      <c r="E117" s="151">
        <f t="shared" si="21"/>
        <v>0</v>
      </c>
      <c r="F117" s="151">
        <f t="shared" si="21"/>
        <v>1199000</v>
      </c>
      <c r="G117" s="151">
        <f t="shared" si="21"/>
        <v>1199000</v>
      </c>
      <c r="H117" s="151">
        <f t="shared" si="21"/>
        <v>84125779</v>
      </c>
      <c r="I117" s="151">
        <f t="shared" si="21"/>
        <v>84125779</v>
      </c>
      <c r="J117" s="152">
        <f t="shared" si="21"/>
        <v>5476158</v>
      </c>
      <c r="K117" s="153">
        <f t="shared" si="21"/>
        <v>5476158</v>
      </c>
      <c r="L117" s="153">
        <f t="shared" si="21"/>
        <v>-1199000</v>
      </c>
      <c r="M117" s="153">
        <f t="shared" si="21"/>
        <v>-1199000</v>
      </c>
      <c r="N117" s="153">
        <f t="shared" si="21"/>
        <v>4277158</v>
      </c>
      <c r="O117" s="151">
        <f t="shared" si="21"/>
        <v>4277158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3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G2001NCTANF + G2101NCTANF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2020 &amp; 2021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7.399999999999999" customHeight="1" x14ac:dyDescent="0.25">
      <c r="B132" s="226" t="s">
        <v>163</v>
      </c>
      <c r="C132" s="226"/>
      <c r="D132" s="226"/>
      <c r="E132" s="226"/>
      <c r="F132" s="226"/>
      <c r="G132" s="226"/>
      <c r="H132" s="226"/>
      <c r="I132" s="226"/>
      <c r="J132" s="226"/>
      <c r="K132" s="226"/>
      <c r="L132" s="226"/>
      <c r="M132" s="3"/>
      <c r="N132" s="3"/>
      <c r="O132" s="3"/>
      <c r="P132" s="3"/>
      <c r="Q132" s="3"/>
    </row>
    <row r="133" spans="1:253" ht="14.25" customHeight="1" x14ac:dyDescent="0.25">
      <c r="B133" s="182" t="s">
        <v>164</v>
      </c>
      <c r="C133" s="181"/>
      <c r="D133" s="181"/>
      <c r="E133" s="181"/>
      <c r="F133" s="181"/>
      <c r="G133" s="181"/>
      <c r="H133" s="181"/>
      <c r="I133" s="181"/>
      <c r="J133" s="181"/>
      <c r="K133" s="181"/>
      <c r="L133" s="181"/>
    </row>
    <row r="134" spans="1:253" ht="14.25" customHeight="1" x14ac:dyDescent="0.25">
      <c r="B134" s="182" t="s">
        <v>165</v>
      </c>
      <c r="C134" s="181"/>
      <c r="D134" s="181"/>
      <c r="E134" s="181"/>
      <c r="F134" s="181"/>
      <c r="G134" s="181"/>
      <c r="H134" s="181"/>
      <c r="I134" s="181"/>
      <c r="J134" s="181"/>
      <c r="K134" s="181"/>
      <c r="L134" s="181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7"/>
      <c r="J147" s="227"/>
    </row>
    <row r="148" spans="2:15" x14ac:dyDescent="0.25">
      <c r="B148" s="167"/>
      <c r="C148" s="167"/>
      <c r="D148" s="167"/>
      <c r="E148" s="167"/>
      <c r="H148" s="228">
        <v>44306</v>
      </c>
      <c r="I148" s="228"/>
      <c r="J148" s="228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29" t="s">
        <v>147</v>
      </c>
      <c r="D157" s="229"/>
      <c r="E157" s="229"/>
      <c r="F157" s="174"/>
      <c r="G157" s="171"/>
      <c r="H157" s="171"/>
      <c r="I157" s="229" t="s">
        <v>148</v>
      </c>
      <c r="J157" s="229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5" t="s">
        <v>150</v>
      </c>
      <c r="J160" s="225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dXeswuTvwgEtHbpfkYS4youxPzI/QO/yuw0jPaU5dAfnVyyH9wfB/t7HUWlNalLpKgBMkTsgreV2I5chMi37NQ==" saltValue="DKDyFFeX/vRYs0ZnZEmgXg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167"/>
  <sheetViews>
    <sheetView workbookViewId="0"/>
  </sheetViews>
  <sheetFormatPr defaultColWidth="9.109375" defaultRowHeight="13.8" x14ac:dyDescent="0.25"/>
  <cols>
    <col min="1" max="1" width="7" style="81" customWidth="1"/>
    <col min="2" max="2" width="19.33203125" style="81" customWidth="1"/>
    <col min="3" max="3" width="11.5546875" style="81" bestFit="1" customWidth="1"/>
    <col min="4" max="4" width="11.33203125" style="81" customWidth="1"/>
    <col min="5" max="5" width="1.33203125" style="81" hidden="1" customWidth="1"/>
    <col min="6" max="6" width="12.33203125" style="81" bestFit="1" customWidth="1"/>
    <col min="7" max="7" width="11.5546875" style="81" bestFit="1" customWidth="1"/>
    <col min="8" max="8" width="11.5546875" style="82" bestFit="1" customWidth="1"/>
    <col min="9" max="11" width="11.5546875" style="81" bestFit="1" customWidth="1"/>
    <col min="12" max="13" width="12.33203125" style="81" bestFit="1" customWidth="1"/>
    <col min="14" max="17" width="11.5546875" style="81" bestFit="1" customWidth="1"/>
    <col min="18" max="16384" width="9.10937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83"/>
      <c r="D4" s="3" t="str">
        <f>'FA #1'!E4</f>
        <v>EFFECTIVE DATE: 07/01/2020</v>
      </c>
    </row>
    <row r="5" spans="1:17" x14ac:dyDescent="0.25">
      <c r="D5" s="3" t="s">
        <v>152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2020 THRU MAY 2021 SERVICE MONTHS</v>
      </c>
    </row>
    <row r="8" spans="1:17" x14ac:dyDescent="0.25">
      <c r="D8" s="3" t="str">
        <f>'FA #1'!E9</f>
        <v>FROM JULY 2020 THRU JUNE 2021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16" t="s">
        <v>140</v>
      </c>
      <c r="D11" s="217"/>
      <c r="E11" s="85"/>
      <c r="F11" s="216" t="s">
        <v>141</v>
      </c>
      <c r="G11" s="218"/>
      <c r="H11" s="216" t="s">
        <v>142</v>
      </c>
      <c r="I11" s="219"/>
      <c r="J11" s="220" t="s">
        <v>143</v>
      </c>
      <c r="K11" s="221"/>
      <c r="L11" s="222" t="s">
        <v>144</v>
      </c>
      <c r="M11" s="223"/>
      <c r="N11" s="222" t="s">
        <v>145</v>
      </c>
      <c r="O11" s="224"/>
      <c r="P11" s="203" t="s">
        <v>7</v>
      </c>
      <c r="Q11" s="204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#1'!E14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#1'!I14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#1'!E15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#1'!I15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#1'!E16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#1'!I16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#1'!E17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#1'!I17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#1'!E18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#1'!I18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#1'!E19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#1'!I19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#1'!E20</f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f>'FA #1'!I20</f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#1'!E21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#1'!I21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#1'!E22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#1'!I22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#1'!E23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#1'!I23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#1'!E24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#1'!I24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#1'!E25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#1'!I25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#1'!E26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#1'!I26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#1'!E27</f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f>'FA #1'!I27</f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#1'!E28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#1'!I28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#1'!E29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#1'!I29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#1'!E30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#1'!I30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#1'!E31</f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f>'FA #1'!I31</f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#1'!E32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#1'!I32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#1'!E33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#1'!I33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#1'!E34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#1'!I34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#1'!E35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#1'!I35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#1'!E36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#1'!I36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#1'!E37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#1'!I37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#1'!E38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#1'!I38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#1'!E39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#1'!I39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#1'!E40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#1'!I40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#1'!E41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#1'!I41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#1'!E42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#1'!I42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#1'!E43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#1'!I43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#1'!E44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#1'!I44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#1'!E45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#1'!I45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#1'!E46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#1'!I46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#1'!E47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#1'!I47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#1'!E48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#1'!I48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#1'!E49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#1'!I49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#1'!E50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#1'!I50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#1'!E51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#1'!I51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#1'!E52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#1'!I52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#1'!E53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#1'!I53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#1'!E54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#1'!I54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#1'!E55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#1'!I55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#1'!E56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#1'!I56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#1'!E57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#1'!I57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#1'!E58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#1'!I58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#1'!E59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#1'!I59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#1'!E60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#1'!I60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2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05" t="s">
        <v>140</v>
      </c>
      <c r="D62" s="206"/>
      <c r="E62" s="133"/>
      <c r="F62" s="205" t="s">
        <v>141</v>
      </c>
      <c r="G62" s="207"/>
      <c r="H62" s="205" t="s">
        <v>142</v>
      </c>
      <c r="I62" s="208"/>
      <c r="J62" s="209" t="s">
        <v>143</v>
      </c>
      <c r="K62" s="210"/>
      <c r="L62" s="211" t="s">
        <v>144</v>
      </c>
      <c r="M62" s="212"/>
      <c r="N62" s="211" t="s">
        <v>145</v>
      </c>
      <c r="O62" s="213"/>
      <c r="P62" s="214" t="s">
        <v>7</v>
      </c>
      <c r="Q62" s="215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f>'FA #1'!E65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#1'!I65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#1'!E66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#1'!I66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#1'!E67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#1'!I67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#1'!E68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#1'!I68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#1'!E69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#1'!I69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#1'!E70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#1'!I70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#1'!E71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#1'!I71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#1'!E72</f>
        <v>514399</v>
      </c>
      <c r="D71" s="112">
        <f t="shared" si="11"/>
        <v>514399</v>
      </c>
      <c r="E71" s="114"/>
      <c r="F71" s="114">
        <v>300000</v>
      </c>
      <c r="G71" s="115">
        <f>F71</f>
        <v>300000</v>
      </c>
      <c r="H71" s="115">
        <f t="shared" si="13"/>
        <v>814399</v>
      </c>
      <c r="I71" s="115">
        <f t="shared" si="14"/>
        <v>814399</v>
      </c>
      <c r="J71" s="116">
        <f>'FA #1'!I72</f>
        <v>577283</v>
      </c>
      <c r="K71" s="114">
        <f t="shared" si="15"/>
        <v>577283</v>
      </c>
      <c r="L71" s="114">
        <f t="shared" si="16"/>
        <v>-300000</v>
      </c>
      <c r="M71" s="114">
        <f t="shared" si="17"/>
        <v>-300000</v>
      </c>
      <c r="N71" s="114">
        <f t="shared" si="18"/>
        <v>277283</v>
      </c>
      <c r="O71" s="117">
        <f t="shared" si="18"/>
        <v>277283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#1'!E73</f>
        <v>287684</v>
      </c>
      <c r="D72" s="112">
        <f t="shared" si="11"/>
        <v>287684</v>
      </c>
      <c r="E72" s="114"/>
      <c r="F72" s="114">
        <v>155000</v>
      </c>
      <c r="G72" s="115">
        <f>F72</f>
        <v>155000</v>
      </c>
      <c r="H72" s="115">
        <f t="shared" si="13"/>
        <v>442684</v>
      </c>
      <c r="I72" s="115">
        <f t="shared" si="14"/>
        <v>442684</v>
      </c>
      <c r="J72" s="116">
        <f>'FA #1'!I73</f>
        <v>183176</v>
      </c>
      <c r="K72" s="114">
        <f t="shared" si="15"/>
        <v>183176</v>
      </c>
      <c r="L72" s="114">
        <f t="shared" si="16"/>
        <v>-155000</v>
      </c>
      <c r="M72" s="114">
        <f t="shared" si="17"/>
        <v>-155000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#1'!E74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#1'!I74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#1'!E75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#1'!I75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#1'!E76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#1'!I76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#1'!E77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#1'!I77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#1'!E78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#1'!I78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#1'!E79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#1'!I79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#1'!E80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#1'!I80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#1'!E81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#1'!I81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#1'!E82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#1'!I82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#1'!E83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#1'!I83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#1'!E84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#1'!I84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#1'!E85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#1'!I85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#1'!E86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#1'!I86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#1'!E87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#1'!I87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#1'!E88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#1'!I88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#1'!E89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#1'!I89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#1'!E90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#1'!I90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#1'!E91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#1'!I91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#1'!E92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#1'!I92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#1'!E93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#1'!I93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#1'!E94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#1'!I94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#1'!E95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#1'!I95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#1'!E96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#1'!I96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#1'!E97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#1'!I97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#1'!E98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#1'!I98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#1'!E99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#1'!I99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#1'!E100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#1'!I100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#1'!E101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#1'!I101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#1'!E102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#1'!I102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#1'!E103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#1'!I103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#1'!E104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#1'!I104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#1'!E105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#1'!I105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#1'!E106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#1'!I106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#1'!E107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#1'!I107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#1'!E108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#1'!I108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#1'!E109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#1'!I109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#1'!E110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#1'!I110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#1'!E111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#1'!I111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#1'!E112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#1'!I112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#1'!E113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#1'!I113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#1'!E114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#1'!I114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#1'!E115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#1'!I115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#1'!E116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#1'!I116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#1'!E117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#1'!I117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4.4" thickBot="1" x14ac:dyDescent="0.3">
      <c r="A117" s="149"/>
      <c r="B117" s="150" t="s">
        <v>12</v>
      </c>
      <c r="C117" s="151">
        <f t="shared" ref="C117:Q117" si="21">SUM(C13:C116)</f>
        <v>82471779</v>
      </c>
      <c r="D117" s="151">
        <f t="shared" si="21"/>
        <v>82471779</v>
      </c>
      <c r="E117" s="151">
        <f t="shared" si="21"/>
        <v>0</v>
      </c>
      <c r="F117" s="151">
        <f t="shared" si="21"/>
        <v>455000</v>
      </c>
      <c r="G117" s="151">
        <f t="shared" si="21"/>
        <v>455000</v>
      </c>
      <c r="H117" s="151">
        <f t="shared" si="21"/>
        <v>82926779</v>
      </c>
      <c r="I117" s="151">
        <f t="shared" si="21"/>
        <v>82926779</v>
      </c>
      <c r="J117" s="152">
        <f t="shared" si="21"/>
        <v>5931158</v>
      </c>
      <c r="K117" s="153">
        <f t="shared" si="21"/>
        <v>5931158</v>
      </c>
      <c r="L117" s="153">
        <f t="shared" si="21"/>
        <v>-455000</v>
      </c>
      <c r="M117" s="153">
        <f t="shared" si="21"/>
        <v>-455000</v>
      </c>
      <c r="N117" s="153">
        <f t="shared" si="21"/>
        <v>5476158</v>
      </c>
      <c r="O117" s="151">
        <f t="shared" si="21"/>
        <v>5476158</v>
      </c>
      <c r="P117" s="154">
        <f t="shared" si="21"/>
        <v>88402937</v>
      </c>
      <c r="Q117" s="153">
        <f t="shared" si="21"/>
        <v>88402937</v>
      </c>
    </row>
    <row r="118" spans="1:17" ht="14.4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2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G2001NCTANF + G2101NCTANF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2020 &amp; 2021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0" t="str">
        <f>'FA #1'!B135:L135</f>
        <v xml:space="preserve">This funding authorization represents 100% Federal funds for standard and electing counties.  </v>
      </c>
      <c r="C132" s="230"/>
      <c r="D132" s="230"/>
      <c r="E132" s="230"/>
      <c r="F132" s="230"/>
      <c r="G132" s="230"/>
      <c r="H132" s="230"/>
      <c r="I132" s="230"/>
      <c r="J132" s="230"/>
      <c r="K132" s="230"/>
      <c r="L132" s="230"/>
      <c r="M132" s="3"/>
      <c r="N132" s="3"/>
      <c r="O132" s="3"/>
      <c r="P132" s="3"/>
      <c r="Q132" s="3"/>
    </row>
    <row r="133" spans="1:253" ht="14.25" customHeight="1" x14ac:dyDescent="0.25">
      <c r="B133" s="182" t="s">
        <v>164</v>
      </c>
      <c r="C133" s="182"/>
      <c r="D133" s="182"/>
      <c r="E133" s="182"/>
      <c r="F133" s="182"/>
      <c r="G133" s="182"/>
      <c r="H133" s="182"/>
      <c r="I133" s="182"/>
      <c r="J133" s="182"/>
      <c r="K133" s="182"/>
      <c r="L133" s="182"/>
    </row>
    <row r="134" spans="1:253" ht="14.25" customHeight="1" x14ac:dyDescent="0.25">
      <c r="B134" s="182" t="s">
        <v>165</v>
      </c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5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5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27"/>
      <c r="J147" s="227"/>
    </row>
    <row r="148" spans="2:15" x14ac:dyDescent="0.25">
      <c r="B148" s="167"/>
      <c r="C148" s="167"/>
      <c r="D148" s="167"/>
      <c r="E148" s="167"/>
      <c r="H148" s="228">
        <v>44259</v>
      </c>
      <c r="I148" s="228"/>
      <c r="J148" s="228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4.4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4.4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29" t="s">
        <v>147</v>
      </c>
      <c r="D157" s="229"/>
      <c r="E157" s="229"/>
      <c r="F157" s="174"/>
      <c r="G157" s="171"/>
      <c r="H157" s="171"/>
      <c r="I157" s="229" t="s">
        <v>148</v>
      </c>
      <c r="J157" s="229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25" t="s">
        <v>150</v>
      </c>
      <c r="J160" s="225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7AvvV4xei2mhSL7I8jiXvjku8v/9JQk3a2H2fVVSPJrnKsPi5A3YvtmUeIvwAV0rvz9xZVp1aIJA5Dh8C294Uw==" saltValue="aKNipI31pS/FSxeZ2vFSlQ==" spinCount="100000" sheet="1" objects="1"/>
  <mergeCells count="20">
    <mergeCell ref="N62:O62"/>
    <mergeCell ref="P62:Q62"/>
    <mergeCell ref="C11:D11"/>
    <mergeCell ref="F11:G11"/>
    <mergeCell ref="H11:I11"/>
    <mergeCell ref="J11:K11"/>
    <mergeCell ref="L11:M11"/>
    <mergeCell ref="N11:O11"/>
    <mergeCell ref="P11:Q11"/>
    <mergeCell ref="C62:D62"/>
    <mergeCell ref="F62:G62"/>
    <mergeCell ref="H62:I62"/>
    <mergeCell ref="J62:K62"/>
    <mergeCell ref="L62:M62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1"/>
  <sheetViews>
    <sheetView workbookViewId="0"/>
  </sheetViews>
  <sheetFormatPr defaultColWidth="9.109375" defaultRowHeight="10.199999999999999" x14ac:dyDescent="0.2"/>
  <cols>
    <col min="1" max="1" width="6.44140625" style="1" customWidth="1"/>
    <col min="2" max="2" width="14.5546875" style="1" customWidth="1"/>
    <col min="3" max="3" width="10.6640625" style="1" customWidth="1"/>
    <col min="4" max="4" width="8.109375" style="1" customWidth="1"/>
    <col min="5" max="5" width="10.5546875" style="1" customWidth="1"/>
    <col min="6" max="6" width="0.6640625" style="1" hidden="1" customWidth="1"/>
    <col min="7" max="7" width="9.88671875" style="1" customWidth="1"/>
    <col min="8" max="8" width="8.77734375" style="1" customWidth="1"/>
    <col min="9" max="9" width="9.109375" style="1" customWidth="1"/>
    <col min="10" max="10" width="10.33203125" style="4" customWidth="1"/>
    <col min="11" max="11" width="8.21875" style="1" customWidth="1"/>
    <col min="12" max="12" width="11" style="1" customWidth="1"/>
    <col min="13" max="16384" width="9.109375" style="1"/>
  </cols>
  <sheetData>
    <row r="1" spans="1:12" ht="15.75" customHeight="1" x14ac:dyDescent="0.25">
      <c r="A1" s="1" t="s">
        <v>139</v>
      </c>
      <c r="C1" s="2"/>
      <c r="E1" s="3" t="s">
        <v>0</v>
      </c>
    </row>
    <row r="2" spans="1:12" ht="15.75" customHeight="1" x14ac:dyDescent="0.25">
      <c r="C2" s="2"/>
      <c r="E2" s="3" t="s">
        <v>1</v>
      </c>
    </row>
    <row r="3" spans="1:12" ht="16.5" customHeight="1" x14ac:dyDescent="0.25">
      <c r="C3" s="2"/>
      <c r="E3" s="6" t="s">
        <v>2</v>
      </c>
      <c r="I3" s="6"/>
    </row>
    <row r="4" spans="1:12" ht="13.2" x14ac:dyDescent="0.25">
      <c r="B4" s="7"/>
      <c r="E4" s="6" t="s">
        <v>158</v>
      </c>
    </row>
    <row r="5" spans="1:12" ht="13.2" x14ac:dyDescent="0.25">
      <c r="E5" s="6" t="s">
        <v>3</v>
      </c>
    </row>
    <row r="6" spans="1:12" ht="5.25" customHeight="1" x14ac:dyDescent="0.2"/>
    <row r="7" spans="1:12" ht="13.2" x14ac:dyDescent="0.25">
      <c r="E7" s="8" t="s">
        <v>4</v>
      </c>
    </row>
    <row r="8" spans="1:12" ht="13.2" x14ac:dyDescent="0.25">
      <c r="E8" s="6" t="s">
        <v>159</v>
      </c>
    </row>
    <row r="9" spans="1:12" ht="13.2" x14ac:dyDescent="0.25">
      <c r="E9" s="6" t="s">
        <v>160</v>
      </c>
    </row>
    <row r="10" spans="1:12" ht="11.4" x14ac:dyDescent="0.2">
      <c r="E10" s="5"/>
    </row>
    <row r="11" spans="1:12" ht="16.5" customHeight="1" x14ac:dyDescent="0.2"/>
    <row r="12" spans="1:12" ht="23.25" customHeight="1" x14ac:dyDescent="0.2">
      <c r="A12" s="73"/>
      <c r="B12" s="72"/>
      <c r="C12" s="236" t="s">
        <v>5</v>
      </c>
      <c r="D12" s="237"/>
      <c r="E12" s="238"/>
      <c r="F12" s="9"/>
      <c r="G12" s="239" t="s">
        <v>6</v>
      </c>
      <c r="H12" s="237"/>
      <c r="I12" s="240"/>
      <c r="J12" s="237" t="s">
        <v>7</v>
      </c>
      <c r="K12" s="237"/>
      <c r="L12" s="238"/>
    </row>
    <row r="13" spans="1:12" s="14" customFormat="1" x14ac:dyDescent="0.2">
      <c r="A13" s="11" t="s">
        <v>8</v>
      </c>
      <c r="B13" s="11" t="s">
        <v>9</v>
      </c>
      <c r="C13" s="12" t="s">
        <v>10</v>
      </c>
      <c r="D13" s="13" t="s">
        <v>11</v>
      </c>
      <c r="E13" s="13" t="s">
        <v>12</v>
      </c>
      <c r="F13" s="10"/>
      <c r="G13" s="185" t="s">
        <v>10</v>
      </c>
      <c r="H13" s="13" t="s">
        <v>11</v>
      </c>
      <c r="I13" s="186" t="s">
        <v>12</v>
      </c>
      <c r="J13" s="184" t="s">
        <v>10</v>
      </c>
      <c r="K13" s="13" t="s">
        <v>11</v>
      </c>
      <c r="L13" s="74" t="s">
        <v>12</v>
      </c>
    </row>
    <row r="14" spans="1:12" ht="13.2" x14ac:dyDescent="0.25">
      <c r="A14" s="15" t="s">
        <v>13</v>
      </c>
      <c r="B14" s="16" t="s">
        <v>14</v>
      </c>
      <c r="C14" s="17">
        <v>833472</v>
      </c>
      <c r="D14" s="18">
        <v>0</v>
      </c>
      <c r="E14" s="19">
        <f t="shared" ref="E14:E60" si="0">C14+D14</f>
        <v>833472</v>
      </c>
      <c r="F14" s="30"/>
      <c r="G14" s="187">
        <v>0</v>
      </c>
      <c r="H14" s="18">
        <v>0</v>
      </c>
      <c r="I14" s="188">
        <f t="shared" ref="I14:I60" si="1">G14+H14</f>
        <v>0</v>
      </c>
      <c r="J14" s="19">
        <f t="shared" ref="J14:K60" si="2">C14+G14</f>
        <v>833472</v>
      </c>
      <c r="K14" s="20">
        <f t="shared" si="2"/>
        <v>0</v>
      </c>
      <c r="L14" s="18">
        <f t="shared" ref="L14:L60" si="3">SUM(J14:K14)</f>
        <v>833472</v>
      </c>
    </row>
    <row r="15" spans="1:12" ht="13.2" x14ac:dyDescent="0.25">
      <c r="A15" s="15" t="s">
        <v>15</v>
      </c>
      <c r="B15" s="16" t="s">
        <v>16</v>
      </c>
      <c r="C15" s="17">
        <v>210683</v>
      </c>
      <c r="D15" s="20">
        <v>0</v>
      </c>
      <c r="E15" s="19">
        <f t="shared" si="0"/>
        <v>210683</v>
      </c>
      <c r="F15" s="30"/>
      <c r="G15" s="189">
        <v>0</v>
      </c>
      <c r="H15" s="20">
        <v>0</v>
      </c>
      <c r="I15" s="190">
        <f t="shared" si="1"/>
        <v>0</v>
      </c>
      <c r="J15" s="19">
        <f t="shared" si="2"/>
        <v>210683</v>
      </c>
      <c r="K15" s="20">
        <f t="shared" si="2"/>
        <v>0</v>
      </c>
      <c r="L15" s="20">
        <f t="shared" si="3"/>
        <v>210683</v>
      </c>
    </row>
    <row r="16" spans="1:12" ht="13.2" x14ac:dyDescent="0.25">
      <c r="A16" s="15" t="s">
        <v>17</v>
      </c>
      <c r="B16" s="16" t="s">
        <v>18</v>
      </c>
      <c r="C16" s="17">
        <v>99397</v>
      </c>
      <c r="D16" s="20">
        <v>0</v>
      </c>
      <c r="E16" s="19">
        <f t="shared" si="0"/>
        <v>99397</v>
      </c>
      <c r="F16" s="30"/>
      <c r="G16" s="189">
        <v>0</v>
      </c>
      <c r="H16" s="20">
        <v>0</v>
      </c>
      <c r="I16" s="190">
        <f t="shared" si="1"/>
        <v>0</v>
      </c>
      <c r="J16" s="19">
        <f t="shared" si="2"/>
        <v>99397</v>
      </c>
      <c r="K16" s="20">
        <f t="shared" si="2"/>
        <v>0</v>
      </c>
      <c r="L16" s="20">
        <f t="shared" si="3"/>
        <v>99397</v>
      </c>
    </row>
    <row r="17" spans="1:14" ht="13.2" x14ac:dyDescent="0.25">
      <c r="A17" s="15" t="s">
        <v>19</v>
      </c>
      <c r="B17" s="16" t="s">
        <v>20</v>
      </c>
      <c r="C17" s="17">
        <v>418769</v>
      </c>
      <c r="D17" s="20">
        <v>0</v>
      </c>
      <c r="E17" s="19">
        <f t="shared" si="0"/>
        <v>418769</v>
      </c>
      <c r="F17" s="30"/>
      <c r="G17" s="189">
        <v>0</v>
      </c>
      <c r="H17" s="20">
        <v>0</v>
      </c>
      <c r="I17" s="190">
        <f t="shared" si="1"/>
        <v>0</v>
      </c>
      <c r="J17" s="19">
        <f t="shared" si="2"/>
        <v>418769</v>
      </c>
      <c r="K17" s="20">
        <f t="shared" si="2"/>
        <v>0</v>
      </c>
      <c r="L17" s="20">
        <f t="shared" si="3"/>
        <v>418769</v>
      </c>
    </row>
    <row r="18" spans="1:14" ht="13.2" x14ac:dyDescent="0.25">
      <c r="A18" s="15" t="s">
        <v>21</v>
      </c>
      <c r="B18" s="16" t="s">
        <v>22</v>
      </c>
      <c r="C18" s="17">
        <v>235503</v>
      </c>
      <c r="D18" s="20">
        <v>0</v>
      </c>
      <c r="E18" s="19">
        <f t="shared" si="0"/>
        <v>235503</v>
      </c>
      <c r="F18" s="30"/>
      <c r="G18" s="189">
        <v>0</v>
      </c>
      <c r="H18" s="20">
        <v>0</v>
      </c>
      <c r="I18" s="190">
        <f t="shared" si="1"/>
        <v>0</v>
      </c>
      <c r="J18" s="19">
        <f t="shared" si="2"/>
        <v>235503</v>
      </c>
      <c r="K18" s="20">
        <f t="shared" si="2"/>
        <v>0</v>
      </c>
      <c r="L18" s="20">
        <f t="shared" si="3"/>
        <v>235503</v>
      </c>
    </row>
    <row r="19" spans="1:14" ht="13.2" x14ac:dyDescent="0.25">
      <c r="A19" s="15" t="s">
        <v>23</v>
      </c>
      <c r="B19" s="16" t="s">
        <v>24</v>
      </c>
      <c r="C19" s="17">
        <v>202443</v>
      </c>
      <c r="D19" s="20">
        <v>0</v>
      </c>
      <c r="E19" s="19">
        <f t="shared" si="0"/>
        <v>202443</v>
      </c>
      <c r="F19" s="30"/>
      <c r="G19" s="189">
        <v>0</v>
      </c>
      <c r="H19" s="20">
        <v>0</v>
      </c>
      <c r="I19" s="190">
        <f t="shared" si="1"/>
        <v>0</v>
      </c>
      <c r="J19" s="19">
        <f t="shared" si="2"/>
        <v>202443</v>
      </c>
      <c r="K19" s="20">
        <f t="shared" si="2"/>
        <v>0</v>
      </c>
      <c r="L19" s="20">
        <f t="shared" si="3"/>
        <v>202443</v>
      </c>
    </row>
    <row r="20" spans="1:14" ht="13.2" x14ac:dyDescent="0.25">
      <c r="A20" s="15" t="s">
        <v>25</v>
      </c>
      <c r="B20" s="16" t="s">
        <v>26</v>
      </c>
      <c r="C20" s="17">
        <v>679653</v>
      </c>
      <c r="D20" s="20">
        <v>0</v>
      </c>
      <c r="E20" s="19">
        <f t="shared" si="0"/>
        <v>679653</v>
      </c>
      <c r="F20" s="30"/>
      <c r="G20" s="189">
        <v>731533</v>
      </c>
      <c r="H20" s="20">
        <v>0</v>
      </c>
      <c r="I20" s="190">
        <f t="shared" si="1"/>
        <v>731533</v>
      </c>
      <c r="J20" s="19">
        <f t="shared" si="2"/>
        <v>1411186</v>
      </c>
      <c r="K20" s="20">
        <f t="shared" si="2"/>
        <v>0</v>
      </c>
      <c r="L20" s="20">
        <f t="shared" si="3"/>
        <v>1411186</v>
      </c>
    </row>
    <row r="21" spans="1:14" ht="13.2" x14ac:dyDescent="0.25">
      <c r="A21" s="15" t="s">
        <v>27</v>
      </c>
      <c r="B21" s="16" t="s">
        <v>28</v>
      </c>
      <c r="C21" s="17">
        <v>192031</v>
      </c>
      <c r="D21" s="20">
        <v>0</v>
      </c>
      <c r="E21" s="19">
        <f t="shared" si="0"/>
        <v>192031</v>
      </c>
      <c r="F21" s="30"/>
      <c r="G21" s="189">
        <v>0</v>
      </c>
      <c r="H21" s="20">
        <v>0</v>
      </c>
      <c r="I21" s="190">
        <f t="shared" si="1"/>
        <v>0</v>
      </c>
      <c r="J21" s="19">
        <f t="shared" si="2"/>
        <v>192031</v>
      </c>
      <c r="K21" s="20">
        <f t="shared" si="2"/>
        <v>0</v>
      </c>
      <c r="L21" s="20">
        <f t="shared" si="3"/>
        <v>192031</v>
      </c>
    </row>
    <row r="22" spans="1:14" ht="13.2" x14ac:dyDescent="0.25">
      <c r="A22" s="15" t="s">
        <v>29</v>
      </c>
      <c r="B22" s="16" t="s">
        <v>30</v>
      </c>
      <c r="C22" s="17">
        <v>343239</v>
      </c>
      <c r="D22" s="20">
        <v>0</v>
      </c>
      <c r="E22" s="19">
        <f t="shared" si="0"/>
        <v>343239</v>
      </c>
      <c r="F22" s="30"/>
      <c r="G22" s="189">
        <v>0</v>
      </c>
      <c r="H22" s="20">
        <v>0</v>
      </c>
      <c r="I22" s="190">
        <f t="shared" si="1"/>
        <v>0</v>
      </c>
      <c r="J22" s="19">
        <f t="shared" si="2"/>
        <v>343239</v>
      </c>
      <c r="K22" s="20">
        <f t="shared" si="2"/>
        <v>0</v>
      </c>
      <c r="L22" s="20">
        <f t="shared" si="3"/>
        <v>343239</v>
      </c>
    </row>
    <row r="23" spans="1:14" ht="13.2" x14ac:dyDescent="0.25">
      <c r="A23" s="15">
        <v>10</v>
      </c>
      <c r="B23" s="16" t="s">
        <v>31</v>
      </c>
      <c r="C23" s="17">
        <v>562411</v>
      </c>
      <c r="D23" s="20">
        <v>0</v>
      </c>
      <c r="E23" s="19">
        <f t="shared" si="0"/>
        <v>562411</v>
      </c>
      <c r="F23" s="30"/>
      <c r="G23" s="189">
        <v>0</v>
      </c>
      <c r="H23" s="20">
        <v>0</v>
      </c>
      <c r="I23" s="190">
        <f t="shared" si="1"/>
        <v>0</v>
      </c>
      <c r="J23" s="19">
        <f t="shared" si="2"/>
        <v>562411</v>
      </c>
      <c r="K23" s="20">
        <f t="shared" si="2"/>
        <v>0</v>
      </c>
      <c r="L23" s="20">
        <f t="shared" si="3"/>
        <v>562411</v>
      </c>
    </row>
    <row r="24" spans="1:14" ht="13.2" x14ac:dyDescent="0.25">
      <c r="A24" s="15">
        <v>11</v>
      </c>
      <c r="B24" s="16" t="s">
        <v>32</v>
      </c>
      <c r="C24" s="17">
        <v>2404228</v>
      </c>
      <c r="D24" s="20">
        <v>0</v>
      </c>
      <c r="E24" s="19">
        <f t="shared" si="0"/>
        <v>2404228</v>
      </c>
      <c r="F24" s="30"/>
      <c r="G24" s="189">
        <v>0</v>
      </c>
      <c r="H24" s="20">
        <v>0</v>
      </c>
      <c r="I24" s="190">
        <f t="shared" si="1"/>
        <v>0</v>
      </c>
      <c r="J24" s="19">
        <f t="shared" si="2"/>
        <v>2404228</v>
      </c>
      <c r="K24" s="20">
        <f t="shared" si="2"/>
        <v>0</v>
      </c>
      <c r="L24" s="20">
        <f t="shared" si="3"/>
        <v>2404228</v>
      </c>
    </row>
    <row r="25" spans="1:14" ht="13.2" x14ac:dyDescent="0.25">
      <c r="A25" s="15">
        <v>12</v>
      </c>
      <c r="B25" s="16" t="s">
        <v>33</v>
      </c>
      <c r="C25" s="17">
        <v>759938</v>
      </c>
      <c r="D25" s="20">
        <v>0</v>
      </c>
      <c r="E25" s="19">
        <f t="shared" si="0"/>
        <v>759938</v>
      </c>
      <c r="F25" s="30"/>
      <c r="G25" s="189">
        <v>0</v>
      </c>
      <c r="H25" s="20">
        <v>0</v>
      </c>
      <c r="I25" s="190">
        <f t="shared" si="1"/>
        <v>0</v>
      </c>
      <c r="J25" s="19">
        <f t="shared" si="2"/>
        <v>759938</v>
      </c>
      <c r="K25" s="20">
        <f t="shared" si="2"/>
        <v>0</v>
      </c>
      <c r="L25" s="20">
        <f t="shared" si="3"/>
        <v>759938</v>
      </c>
    </row>
    <row r="26" spans="1:14" ht="13.2" x14ac:dyDescent="0.25">
      <c r="A26" s="15">
        <v>13</v>
      </c>
      <c r="B26" s="16" t="s">
        <v>34</v>
      </c>
      <c r="C26" s="17">
        <v>1499394</v>
      </c>
      <c r="D26" s="20">
        <v>0</v>
      </c>
      <c r="E26" s="19">
        <f t="shared" si="0"/>
        <v>1499394</v>
      </c>
      <c r="F26" s="30"/>
      <c r="G26" s="189">
        <v>0</v>
      </c>
      <c r="H26" s="20">
        <v>0</v>
      </c>
      <c r="I26" s="190">
        <f t="shared" si="1"/>
        <v>0</v>
      </c>
      <c r="J26" s="19">
        <f t="shared" si="2"/>
        <v>1499394</v>
      </c>
      <c r="K26" s="20">
        <f t="shared" si="2"/>
        <v>0</v>
      </c>
      <c r="L26" s="20">
        <f t="shared" si="3"/>
        <v>1499394</v>
      </c>
    </row>
    <row r="27" spans="1:14" ht="13.2" x14ac:dyDescent="0.25">
      <c r="A27" s="15">
        <v>14</v>
      </c>
      <c r="B27" s="16" t="s">
        <v>35</v>
      </c>
      <c r="C27" s="17">
        <v>1058356</v>
      </c>
      <c r="D27" s="20">
        <v>0</v>
      </c>
      <c r="E27" s="19">
        <f t="shared" si="0"/>
        <v>1058356</v>
      </c>
      <c r="F27" s="30"/>
      <c r="G27" s="189">
        <v>565191</v>
      </c>
      <c r="H27" s="20">
        <v>0</v>
      </c>
      <c r="I27" s="190">
        <f t="shared" si="1"/>
        <v>565191</v>
      </c>
      <c r="J27" s="19">
        <f t="shared" si="2"/>
        <v>1623547</v>
      </c>
      <c r="K27" s="20">
        <f t="shared" si="2"/>
        <v>0</v>
      </c>
      <c r="L27" s="20">
        <f t="shared" si="3"/>
        <v>1623547</v>
      </c>
    </row>
    <row r="28" spans="1:14" ht="13.2" x14ac:dyDescent="0.25">
      <c r="A28" s="15">
        <v>15</v>
      </c>
      <c r="B28" s="16" t="s">
        <v>36</v>
      </c>
      <c r="C28" s="17">
        <v>86480</v>
      </c>
      <c r="D28" s="20">
        <v>0</v>
      </c>
      <c r="E28" s="19">
        <f t="shared" si="0"/>
        <v>86480</v>
      </c>
      <c r="F28" s="30"/>
      <c r="G28" s="189">
        <v>0</v>
      </c>
      <c r="H28" s="20">
        <v>0</v>
      </c>
      <c r="I28" s="190">
        <f t="shared" si="1"/>
        <v>0</v>
      </c>
      <c r="J28" s="19">
        <f t="shared" si="2"/>
        <v>86480</v>
      </c>
      <c r="K28" s="20">
        <f t="shared" si="2"/>
        <v>0</v>
      </c>
      <c r="L28" s="20">
        <f t="shared" si="3"/>
        <v>86480</v>
      </c>
    </row>
    <row r="29" spans="1:14" ht="13.2" x14ac:dyDescent="0.25">
      <c r="A29" s="15">
        <v>16</v>
      </c>
      <c r="B29" s="16" t="s">
        <v>37</v>
      </c>
      <c r="C29" s="17">
        <v>741533</v>
      </c>
      <c r="D29" s="20">
        <v>0</v>
      </c>
      <c r="E29" s="19">
        <f t="shared" si="0"/>
        <v>741533</v>
      </c>
      <c r="F29" s="30"/>
      <c r="G29" s="189">
        <v>0</v>
      </c>
      <c r="H29" s="20">
        <v>0</v>
      </c>
      <c r="I29" s="190">
        <f t="shared" si="1"/>
        <v>0</v>
      </c>
      <c r="J29" s="19">
        <f t="shared" si="2"/>
        <v>741533</v>
      </c>
      <c r="K29" s="20">
        <f t="shared" si="2"/>
        <v>0</v>
      </c>
      <c r="L29" s="20">
        <f t="shared" si="3"/>
        <v>741533</v>
      </c>
    </row>
    <row r="30" spans="1:14" ht="13.2" x14ac:dyDescent="0.25">
      <c r="A30" s="15">
        <v>17</v>
      </c>
      <c r="B30" s="16" t="s">
        <v>38</v>
      </c>
      <c r="C30" s="17">
        <v>346129</v>
      </c>
      <c r="D30" s="20">
        <v>0</v>
      </c>
      <c r="E30" s="19">
        <f t="shared" si="0"/>
        <v>346129</v>
      </c>
      <c r="F30" s="30"/>
      <c r="G30" s="189">
        <v>0</v>
      </c>
      <c r="H30" s="20">
        <v>0</v>
      </c>
      <c r="I30" s="190">
        <f t="shared" si="1"/>
        <v>0</v>
      </c>
      <c r="J30" s="19">
        <f t="shared" si="2"/>
        <v>346129</v>
      </c>
      <c r="K30" s="20">
        <f t="shared" si="2"/>
        <v>0</v>
      </c>
      <c r="L30" s="20">
        <f t="shared" si="3"/>
        <v>346129</v>
      </c>
      <c r="N30" s="21"/>
    </row>
    <row r="31" spans="1:14" ht="13.2" x14ac:dyDescent="0.25">
      <c r="A31" s="15">
        <v>18</v>
      </c>
      <c r="B31" s="16" t="s">
        <v>39</v>
      </c>
      <c r="C31" s="17">
        <v>1403845</v>
      </c>
      <c r="D31" s="20">
        <v>0</v>
      </c>
      <c r="E31" s="19">
        <f t="shared" si="0"/>
        <v>1403845</v>
      </c>
      <c r="F31" s="30"/>
      <c r="G31" s="189">
        <v>1093740</v>
      </c>
      <c r="H31" s="20">
        <v>0</v>
      </c>
      <c r="I31" s="190">
        <f t="shared" si="1"/>
        <v>1093740</v>
      </c>
      <c r="J31" s="19">
        <f t="shared" si="2"/>
        <v>2497585</v>
      </c>
      <c r="K31" s="20">
        <f t="shared" si="2"/>
        <v>0</v>
      </c>
      <c r="L31" s="20">
        <f t="shared" si="3"/>
        <v>2497585</v>
      </c>
    </row>
    <row r="32" spans="1:14" ht="13.2" x14ac:dyDescent="0.25">
      <c r="A32" s="15">
        <v>19</v>
      </c>
      <c r="B32" s="16" t="s">
        <v>40</v>
      </c>
      <c r="C32" s="17">
        <v>249419</v>
      </c>
      <c r="D32" s="20">
        <v>0</v>
      </c>
      <c r="E32" s="19">
        <f t="shared" si="0"/>
        <v>249419</v>
      </c>
      <c r="F32" s="30"/>
      <c r="G32" s="189">
        <v>0</v>
      </c>
      <c r="H32" s="20">
        <v>0</v>
      </c>
      <c r="I32" s="190">
        <f t="shared" si="1"/>
        <v>0</v>
      </c>
      <c r="J32" s="19">
        <f t="shared" si="2"/>
        <v>249419</v>
      </c>
      <c r="K32" s="20">
        <f t="shared" si="2"/>
        <v>0</v>
      </c>
      <c r="L32" s="20">
        <f t="shared" si="3"/>
        <v>249419</v>
      </c>
    </row>
    <row r="33" spans="1:12" ht="13.2" x14ac:dyDescent="0.25">
      <c r="A33" s="15">
        <v>20</v>
      </c>
      <c r="B33" s="16" t="s">
        <v>41</v>
      </c>
      <c r="C33" s="17">
        <v>282895</v>
      </c>
      <c r="D33" s="20">
        <v>0</v>
      </c>
      <c r="E33" s="19">
        <f t="shared" si="0"/>
        <v>282895</v>
      </c>
      <c r="F33" s="30"/>
      <c r="G33" s="189">
        <v>0</v>
      </c>
      <c r="H33" s="20">
        <v>0</v>
      </c>
      <c r="I33" s="190">
        <f t="shared" si="1"/>
        <v>0</v>
      </c>
      <c r="J33" s="19">
        <f t="shared" si="2"/>
        <v>282895</v>
      </c>
      <c r="K33" s="20">
        <f t="shared" si="2"/>
        <v>0</v>
      </c>
      <c r="L33" s="20">
        <f t="shared" si="3"/>
        <v>282895</v>
      </c>
    </row>
    <row r="34" spans="1:12" ht="13.2" x14ac:dyDescent="0.25">
      <c r="A34" s="15">
        <v>21</v>
      </c>
      <c r="B34" s="16" t="s">
        <v>42</v>
      </c>
      <c r="C34" s="17">
        <v>182805</v>
      </c>
      <c r="D34" s="20">
        <v>0</v>
      </c>
      <c r="E34" s="19">
        <f t="shared" si="0"/>
        <v>182805</v>
      </c>
      <c r="F34" s="30"/>
      <c r="G34" s="189">
        <v>0</v>
      </c>
      <c r="H34" s="20">
        <v>0</v>
      </c>
      <c r="I34" s="190">
        <f t="shared" si="1"/>
        <v>0</v>
      </c>
      <c r="J34" s="19">
        <f t="shared" si="2"/>
        <v>182805</v>
      </c>
      <c r="K34" s="20">
        <f t="shared" si="2"/>
        <v>0</v>
      </c>
      <c r="L34" s="20">
        <f t="shared" si="3"/>
        <v>182805</v>
      </c>
    </row>
    <row r="35" spans="1:12" ht="13.2" x14ac:dyDescent="0.25">
      <c r="A35" s="15">
        <v>22</v>
      </c>
      <c r="B35" s="16" t="s">
        <v>43</v>
      </c>
      <c r="C35" s="17">
        <v>80568</v>
      </c>
      <c r="D35" s="20">
        <v>0</v>
      </c>
      <c r="E35" s="19">
        <f t="shared" si="0"/>
        <v>80568</v>
      </c>
      <c r="F35" s="30"/>
      <c r="G35" s="189">
        <v>0</v>
      </c>
      <c r="H35" s="20">
        <v>0</v>
      </c>
      <c r="I35" s="190">
        <f t="shared" si="1"/>
        <v>0</v>
      </c>
      <c r="J35" s="19">
        <f t="shared" si="2"/>
        <v>80568</v>
      </c>
      <c r="K35" s="20">
        <f t="shared" si="2"/>
        <v>0</v>
      </c>
      <c r="L35" s="20">
        <f t="shared" si="3"/>
        <v>80568</v>
      </c>
    </row>
    <row r="36" spans="1:12" ht="13.2" x14ac:dyDescent="0.25">
      <c r="A36" s="15">
        <v>23</v>
      </c>
      <c r="B36" s="16" t="s">
        <v>44</v>
      </c>
      <c r="C36" s="17">
        <v>1603795</v>
      </c>
      <c r="D36" s="20">
        <v>0</v>
      </c>
      <c r="E36" s="19">
        <f t="shared" si="0"/>
        <v>1603795</v>
      </c>
      <c r="F36" s="30"/>
      <c r="G36" s="189">
        <v>0</v>
      </c>
      <c r="H36" s="20">
        <v>0</v>
      </c>
      <c r="I36" s="190">
        <f t="shared" si="1"/>
        <v>0</v>
      </c>
      <c r="J36" s="19">
        <f t="shared" si="2"/>
        <v>1603795</v>
      </c>
      <c r="K36" s="20">
        <f t="shared" si="2"/>
        <v>0</v>
      </c>
      <c r="L36" s="20">
        <f t="shared" si="3"/>
        <v>1603795</v>
      </c>
    </row>
    <row r="37" spans="1:12" ht="13.2" x14ac:dyDescent="0.25">
      <c r="A37" s="15">
        <v>24</v>
      </c>
      <c r="B37" s="16" t="s">
        <v>45</v>
      </c>
      <c r="C37" s="17">
        <v>641381</v>
      </c>
      <c r="D37" s="20">
        <v>0</v>
      </c>
      <c r="E37" s="19">
        <f t="shared" si="0"/>
        <v>641381</v>
      </c>
      <c r="F37" s="30"/>
      <c r="G37" s="189">
        <v>0</v>
      </c>
      <c r="H37" s="20">
        <v>0</v>
      </c>
      <c r="I37" s="190">
        <f t="shared" si="1"/>
        <v>0</v>
      </c>
      <c r="J37" s="19">
        <f t="shared" si="2"/>
        <v>641381</v>
      </c>
      <c r="K37" s="20">
        <f t="shared" si="2"/>
        <v>0</v>
      </c>
      <c r="L37" s="20">
        <f t="shared" si="3"/>
        <v>641381</v>
      </c>
    </row>
    <row r="38" spans="1:12" ht="13.2" x14ac:dyDescent="0.25">
      <c r="A38" s="15">
        <v>25</v>
      </c>
      <c r="B38" s="16" t="s">
        <v>46</v>
      </c>
      <c r="C38" s="17">
        <v>1556695</v>
      </c>
      <c r="D38" s="20">
        <v>0</v>
      </c>
      <c r="E38" s="19">
        <f t="shared" si="0"/>
        <v>1556695</v>
      </c>
      <c r="F38" s="30"/>
      <c r="G38" s="189">
        <v>0</v>
      </c>
      <c r="H38" s="20">
        <v>0</v>
      </c>
      <c r="I38" s="190">
        <f t="shared" si="1"/>
        <v>0</v>
      </c>
      <c r="J38" s="19">
        <f t="shared" si="2"/>
        <v>1556695</v>
      </c>
      <c r="K38" s="20">
        <f t="shared" si="2"/>
        <v>0</v>
      </c>
      <c r="L38" s="20">
        <f t="shared" si="3"/>
        <v>1556695</v>
      </c>
    </row>
    <row r="39" spans="1:12" ht="13.2" x14ac:dyDescent="0.25">
      <c r="A39" s="15">
        <v>26</v>
      </c>
      <c r="B39" s="16" t="s">
        <v>47</v>
      </c>
      <c r="C39" s="17">
        <v>4834854</v>
      </c>
      <c r="D39" s="20">
        <v>0</v>
      </c>
      <c r="E39" s="19">
        <f t="shared" si="0"/>
        <v>4834854</v>
      </c>
      <c r="F39" s="30"/>
      <c r="G39" s="189">
        <v>0</v>
      </c>
      <c r="H39" s="20">
        <v>0</v>
      </c>
      <c r="I39" s="190">
        <f t="shared" si="1"/>
        <v>0</v>
      </c>
      <c r="J39" s="19">
        <f t="shared" si="2"/>
        <v>4834854</v>
      </c>
      <c r="K39" s="20">
        <f t="shared" si="2"/>
        <v>0</v>
      </c>
      <c r="L39" s="20">
        <f t="shared" si="3"/>
        <v>4834854</v>
      </c>
    </row>
    <row r="40" spans="1:12" ht="13.2" x14ac:dyDescent="0.25">
      <c r="A40" s="15">
        <v>27</v>
      </c>
      <c r="B40" s="16" t="s">
        <v>48</v>
      </c>
      <c r="C40" s="17">
        <v>262892</v>
      </c>
      <c r="D40" s="20">
        <v>0</v>
      </c>
      <c r="E40" s="19">
        <f t="shared" si="0"/>
        <v>262892</v>
      </c>
      <c r="F40" s="30"/>
      <c r="G40" s="189">
        <v>0</v>
      </c>
      <c r="H40" s="20">
        <v>0</v>
      </c>
      <c r="I40" s="190">
        <f t="shared" si="1"/>
        <v>0</v>
      </c>
      <c r="J40" s="19">
        <f t="shared" si="2"/>
        <v>262892</v>
      </c>
      <c r="K40" s="20">
        <f t="shared" si="2"/>
        <v>0</v>
      </c>
      <c r="L40" s="20">
        <f t="shared" si="3"/>
        <v>262892</v>
      </c>
    </row>
    <row r="41" spans="1:12" ht="13.2" x14ac:dyDescent="0.25">
      <c r="A41" s="15">
        <v>28</v>
      </c>
      <c r="B41" s="16" t="s">
        <v>49</v>
      </c>
      <c r="C41" s="17">
        <v>331579</v>
      </c>
      <c r="D41" s="20">
        <v>0</v>
      </c>
      <c r="E41" s="19">
        <f t="shared" si="0"/>
        <v>331579</v>
      </c>
      <c r="F41" s="30"/>
      <c r="G41" s="189">
        <v>0</v>
      </c>
      <c r="H41" s="20">
        <v>0</v>
      </c>
      <c r="I41" s="190">
        <f t="shared" si="1"/>
        <v>0</v>
      </c>
      <c r="J41" s="19">
        <f t="shared" si="2"/>
        <v>331579</v>
      </c>
      <c r="K41" s="20">
        <f t="shared" si="2"/>
        <v>0</v>
      </c>
      <c r="L41" s="20">
        <f t="shared" si="3"/>
        <v>331579</v>
      </c>
    </row>
    <row r="42" spans="1:12" ht="13.2" x14ac:dyDescent="0.25">
      <c r="A42" s="15">
        <v>29</v>
      </c>
      <c r="B42" s="16" t="s">
        <v>50</v>
      </c>
      <c r="C42" s="17">
        <v>960098</v>
      </c>
      <c r="D42" s="20">
        <v>0</v>
      </c>
      <c r="E42" s="19">
        <f t="shared" si="0"/>
        <v>960098</v>
      </c>
      <c r="F42" s="30"/>
      <c r="G42" s="189">
        <v>0</v>
      </c>
      <c r="H42" s="20">
        <v>0</v>
      </c>
      <c r="I42" s="190">
        <f t="shared" si="1"/>
        <v>0</v>
      </c>
      <c r="J42" s="19">
        <f t="shared" si="2"/>
        <v>960098</v>
      </c>
      <c r="K42" s="20">
        <f t="shared" si="2"/>
        <v>0</v>
      </c>
      <c r="L42" s="20">
        <f t="shared" si="3"/>
        <v>960098</v>
      </c>
    </row>
    <row r="43" spans="1:12" ht="13.2" x14ac:dyDescent="0.25">
      <c r="A43" s="15">
        <v>30</v>
      </c>
      <c r="B43" s="16" t="s">
        <v>51</v>
      </c>
      <c r="C43" s="17">
        <v>231483</v>
      </c>
      <c r="D43" s="20">
        <v>0</v>
      </c>
      <c r="E43" s="19">
        <f t="shared" si="0"/>
        <v>231483</v>
      </c>
      <c r="F43" s="30"/>
      <c r="G43" s="189">
        <v>0</v>
      </c>
      <c r="H43" s="20">
        <v>0</v>
      </c>
      <c r="I43" s="190">
        <f t="shared" si="1"/>
        <v>0</v>
      </c>
      <c r="J43" s="19">
        <f t="shared" si="2"/>
        <v>231483</v>
      </c>
      <c r="K43" s="20">
        <f t="shared" si="2"/>
        <v>0</v>
      </c>
      <c r="L43" s="20">
        <f t="shared" si="3"/>
        <v>231483</v>
      </c>
    </row>
    <row r="44" spans="1:12" ht="13.2" x14ac:dyDescent="0.25">
      <c r="A44" s="15">
        <v>31</v>
      </c>
      <c r="B44" s="16" t="s">
        <v>52</v>
      </c>
      <c r="C44" s="17">
        <v>824137</v>
      </c>
      <c r="D44" s="20">
        <v>0</v>
      </c>
      <c r="E44" s="19">
        <f t="shared" si="0"/>
        <v>824137</v>
      </c>
      <c r="F44" s="30"/>
      <c r="G44" s="189">
        <v>0</v>
      </c>
      <c r="H44" s="20">
        <v>0</v>
      </c>
      <c r="I44" s="190">
        <f t="shared" si="1"/>
        <v>0</v>
      </c>
      <c r="J44" s="19">
        <f t="shared" si="2"/>
        <v>824137</v>
      </c>
      <c r="K44" s="20">
        <f t="shared" si="2"/>
        <v>0</v>
      </c>
      <c r="L44" s="20">
        <f t="shared" si="3"/>
        <v>824137</v>
      </c>
    </row>
    <row r="45" spans="1:12" ht="13.2" x14ac:dyDescent="0.25">
      <c r="A45" s="15">
        <v>32</v>
      </c>
      <c r="B45" s="16" t="s">
        <v>53</v>
      </c>
      <c r="C45" s="17">
        <v>2420183</v>
      </c>
      <c r="D45" s="20">
        <v>0</v>
      </c>
      <c r="E45" s="19">
        <f t="shared" si="0"/>
        <v>2420183</v>
      </c>
      <c r="F45" s="30"/>
      <c r="G45" s="189">
        <v>0</v>
      </c>
      <c r="H45" s="20">
        <v>0</v>
      </c>
      <c r="I45" s="190">
        <f t="shared" si="1"/>
        <v>0</v>
      </c>
      <c r="J45" s="19">
        <f t="shared" si="2"/>
        <v>2420183</v>
      </c>
      <c r="K45" s="20">
        <f t="shared" si="2"/>
        <v>0</v>
      </c>
      <c r="L45" s="20">
        <f t="shared" si="3"/>
        <v>2420183</v>
      </c>
    </row>
    <row r="46" spans="1:12" ht="13.2" x14ac:dyDescent="0.25">
      <c r="A46" s="15">
        <v>33</v>
      </c>
      <c r="B46" s="16" t="s">
        <v>54</v>
      </c>
      <c r="C46" s="17">
        <v>1145392</v>
      </c>
      <c r="D46" s="20">
        <v>0</v>
      </c>
      <c r="E46" s="19">
        <f t="shared" si="0"/>
        <v>1145392</v>
      </c>
      <c r="F46" s="30"/>
      <c r="G46" s="189">
        <v>0</v>
      </c>
      <c r="H46" s="20">
        <v>0</v>
      </c>
      <c r="I46" s="190">
        <f t="shared" si="1"/>
        <v>0</v>
      </c>
      <c r="J46" s="19">
        <f t="shared" si="2"/>
        <v>1145392</v>
      </c>
      <c r="K46" s="20">
        <f t="shared" si="2"/>
        <v>0</v>
      </c>
      <c r="L46" s="20">
        <f t="shared" si="3"/>
        <v>1145392</v>
      </c>
    </row>
    <row r="47" spans="1:12" ht="13.2" x14ac:dyDescent="0.25">
      <c r="A47" s="15">
        <v>34</v>
      </c>
      <c r="B47" s="16" t="s">
        <v>55</v>
      </c>
      <c r="C47" s="17">
        <v>1528307</v>
      </c>
      <c r="D47" s="20">
        <v>0</v>
      </c>
      <c r="E47" s="19">
        <f t="shared" si="0"/>
        <v>1528307</v>
      </c>
      <c r="F47" s="30"/>
      <c r="G47" s="189">
        <v>0</v>
      </c>
      <c r="H47" s="20">
        <v>0</v>
      </c>
      <c r="I47" s="190">
        <f t="shared" si="1"/>
        <v>0</v>
      </c>
      <c r="J47" s="19">
        <f t="shared" si="2"/>
        <v>1528307</v>
      </c>
      <c r="K47" s="20">
        <f t="shared" si="2"/>
        <v>0</v>
      </c>
      <c r="L47" s="20">
        <f t="shared" si="3"/>
        <v>1528307</v>
      </c>
    </row>
    <row r="48" spans="1:12" ht="13.2" x14ac:dyDescent="0.25">
      <c r="A48" s="15">
        <v>35</v>
      </c>
      <c r="B48" s="16" t="s">
        <v>56</v>
      </c>
      <c r="C48" s="17">
        <v>553990</v>
      </c>
      <c r="D48" s="20">
        <v>0</v>
      </c>
      <c r="E48" s="19">
        <f t="shared" si="0"/>
        <v>553990</v>
      </c>
      <c r="F48" s="30"/>
      <c r="G48" s="189">
        <v>0</v>
      </c>
      <c r="H48" s="20">
        <v>0</v>
      </c>
      <c r="I48" s="190">
        <f t="shared" si="1"/>
        <v>0</v>
      </c>
      <c r="J48" s="19">
        <f t="shared" si="2"/>
        <v>553990</v>
      </c>
      <c r="K48" s="20">
        <f t="shared" si="2"/>
        <v>0</v>
      </c>
      <c r="L48" s="20">
        <f t="shared" si="3"/>
        <v>553990</v>
      </c>
    </row>
    <row r="49" spans="1:12" ht="13.2" x14ac:dyDescent="0.25">
      <c r="A49" s="15">
        <v>36</v>
      </c>
      <c r="B49" s="16" t="s">
        <v>57</v>
      </c>
      <c r="C49" s="17">
        <v>2437528</v>
      </c>
      <c r="D49" s="20">
        <v>0</v>
      </c>
      <c r="E49" s="19">
        <f t="shared" si="0"/>
        <v>2437528</v>
      </c>
      <c r="F49" s="30"/>
      <c r="G49" s="189">
        <v>0</v>
      </c>
      <c r="H49" s="20">
        <v>0</v>
      </c>
      <c r="I49" s="190">
        <f t="shared" si="1"/>
        <v>0</v>
      </c>
      <c r="J49" s="19">
        <f t="shared" si="2"/>
        <v>2437528</v>
      </c>
      <c r="K49" s="20">
        <f t="shared" si="2"/>
        <v>0</v>
      </c>
      <c r="L49" s="20">
        <f t="shared" si="3"/>
        <v>2437528</v>
      </c>
    </row>
    <row r="50" spans="1:12" ht="13.2" x14ac:dyDescent="0.25">
      <c r="A50" s="15">
        <v>37</v>
      </c>
      <c r="B50" s="16" t="s">
        <v>58</v>
      </c>
      <c r="C50" s="17">
        <v>98101</v>
      </c>
      <c r="D50" s="20">
        <v>0</v>
      </c>
      <c r="E50" s="19">
        <f t="shared" si="0"/>
        <v>98101</v>
      </c>
      <c r="F50" s="30"/>
      <c r="G50" s="189">
        <v>0</v>
      </c>
      <c r="H50" s="20">
        <v>0</v>
      </c>
      <c r="I50" s="190">
        <f t="shared" si="1"/>
        <v>0</v>
      </c>
      <c r="J50" s="19">
        <f t="shared" si="2"/>
        <v>98101</v>
      </c>
      <c r="K50" s="20">
        <f t="shared" si="2"/>
        <v>0</v>
      </c>
      <c r="L50" s="20">
        <f t="shared" si="3"/>
        <v>98101</v>
      </c>
    </row>
    <row r="51" spans="1:12" ht="13.2" x14ac:dyDescent="0.25">
      <c r="A51" s="15">
        <v>38</v>
      </c>
      <c r="B51" s="16" t="s">
        <v>59</v>
      </c>
      <c r="C51" s="17">
        <v>127208</v>
      </c>
      <c r="D51" s="20">
        <v>0</v>
      </c>
      <c r="E51" s="19">
        <f t="shared" si="0"/>
        <v>127208</v>
      </c>
      <c r="F51" s="30"/>
      <c r="G51" s="189">
        <v>0</v>
      </c>
      <c r="H51" s="20">
        <v>0</v>
      </c>
      <c r="I51" s="190">
        <f t="shared" si="1"/>
        <v>0</v>
      </c>
      <c r="J51" s="19">
        <f t="shared" si="2"/>
        <v>127208</v>
      </c>
      <c r="K51" s="20">
        <f t="shared" si="2"/>
        <v>0</v>
      </c>
      <c r="L51" s="20">
        <f t="shared" si="3"/>
        <v>127208</v>
      </c>
    </row>
    <row r="52" spans="1:12" ht="13.2" x14ac:dyDescent="0.25">
      <c r="A52" s="15">
        <v>39</v>
      </c>
      <c r="B52" s="16" t="s">
        <v>60</v>
      </c>
      <c r="C52" s="17">
        <v>378223</v>
      </c>
      <c r="D52" s="20">
        <v>0</v>
      </c>
      <c r="E52" s="19">
        <f t="shared" si="0"/>
        <v>378223</v>
      </c>
      <c r="F52" s="30"/>
      <c r="G52" s="189">
        <v>0</v>
      </c>
      <c r="H52" s="20">
        <v>0</v>
      </c>
      <c r="I52" s="190">
        <f t="shared" si="1"/>
        <v>0</v>
      </c>
      <c r="J52" s="19">
        <f t="shared" si="2"/>
        <v>378223</v>
      </c>
      <c r="K52" s="20">
        <f t="shared" si="2"/>
        <v>0</v>
      </c>
      <c r="L52" s="20">
        <f t="shared" si="3"/>
        <v>378223</v>
      </c>
    </row>
    <row r="53" spans="1:12" ht="13.2" x14ac:dyDescent="0.25">
      <c r="A53" s="15">
        <v>40</v>
      </c>
      <c r="B53" s="16" t="s">
        <v>61</v>
      </c>
      <c r="C53" s="17">
        <v>268152</v>
      </c>
      <c r="D53" s="20">
        <v>0</v>
      </c>
      <c r="E53" s="19">
        <f t="shared" si="0"/>
        <v>268152</v>
      </c>
      <c r="F53" s="30"/>
      <c r="G53" s="189">
        <v>0</v>
      </c>
      <c r="H53" s="20">
        <v>0</v>
      </c>
      <c r="I53" s="190">
        <f t="shared" si="1"/>
        <v>0</v>
      </c>
      <c r="J53" s="19">
        <f t="shared" si="2"/>
        <v>268152</v>
      </c>
      <c r="K53" s="20">
        <f t="shared" si="2"/>
        <v>0</v>
      </c>
      <c r="L53" s="20">
        <f t="shared" si="3"/>
        <v>268152</v>
      </c>
    </row>
    <row r="54" spans="1:12" ht="13.2" x14ac:dyDescent="0.25">
      <c r="A54" s="15">
        <v>41</v>
      </c>
      <c r="B54" s="16" t="s">
        <v>62</v>
      </c>
      <c r="C54" s="17">
        <v>3630858</v>
      </c>
      <c r="D54" s="20">
        <v>0</v>
      </c>
      <c r="E54" s="19">
        <f t="shared" si="0"/>
        <v>3630858</v>
      </c>
      <c r="F54" s="30"/>
      <c r="G54" s="189">
        <v>0</v>
      </c>
      <c r="H54" s="20">
        <v>0</v>
      </c>
      <c r="I54" s="190">
        <f t="shared" si="1"/>
        <v>0</v>
      </c>
      <c r="J54" s="19">
        <f t="shared" si="2"/>
        <v>3630858</v>
      </c>
      <c r="K54" s="20">
        <f t="shared" si="2"/>
        <v>0</v>
      </c>
      <c r="L54" s="20">
        <f t="shared" si="3"/>
        <v>3630858</v>
      </c>
    </row>
    <row r="55" spans="1:12" ht="13.2" x14ac:dyDescent="0.25">
      <c r="A55" s="15">
        <v>42</v>
      </c>
      <c r="B55" s="16" t="s">
        <v>63</v>
      </c>
      <c r="C55" s="17">
        <v>404582</v>
      </c>
      <c r="D55" s="20">
        <v>0</v>
      </c>
      <c r="E55" s="19">
        <f t="shared" si="0"/>
        <v>404582</v>
      </c>
      <c r="F55" s="30"/>
      <c r="G55" s="189">
        <v>0</v>
      </c>
      <c r="H55" s="20">
        <v>0</v>
      </c>
      <c r="I55" s="190">
        <f t="shared" si="1"/>
        <v>0</v>
      </c>
      <c r="J55" s="19">
        <f t="shared" si="2"/>
        <v>404582</v>
      </c>
      <c r="K55" s="20">
        <f t="shared" si="2"/>
        <v>0</v>
      </c>
      <c r="L55" s="20">
        <f t="shared" si="3"/>
        <v>404582</v>
      </c>
    </row>
    <row r="56" spans="1:12" ht="13.2" x14ac:dyDescent="0.25">
      <c r="A56" s="15">
        <v>43</v>
      </c>
      <c r="B56" s="16" t="s">
        <v>64</v>
      </c>
      <c r="C56" s="17">
        <v>897705</v>
      </c>
      <c r="D56" s="20">
        <v>0</v>
      </c>
      <c r="E56" s="19">
        <f t="shared" si="0"/>
        <v>897705</v>
      </c>
      <c r="F56" s="30"/>
      <c r="G56" s="189">
        <v>0</v>
      </c>
      <c r="H56" s="20">
        <v>0</v>
      </c>
      <c r="I56" s="190">
        <f t="shared" si="1"/>
        <v>0</v>
      </c>
      <c r="J56" s="19">
        <f t="shared" si="2"/>
        <v>897705</v>
      </c>
      <c r="K56" s="20">
        <f t="shared" si="2"/>
        <v>0</v>
      </c>
      <c r="L56" s="20">
        <f t="shared" si="3"/>
        <v>897705</v>
      </c>
    </row>
    <row r="57" spans="1:12" ht="13.2" x14ac:dyDescent="0.25">
      <c r="A57" s="15">
        <v>44</v>
      </c>
      <c r="B57" s="16" t="s">
        <v>65</v>
      </c>
      <c r="C57" s="17">
        <v>877118</v>
      </c>
      <c r="D57" s="20">
        <v>0</v>
      </c>
      <c r="E57" s="19">
        <f t="shared" si="0"/>
        <v>877118</v>
      </c>
      <c r="F57" s="30"/>
      <c r="G57" s="189">
        <v>0</v>
      </c>
      <c r="H57" s="20">
        <v>0</v>
      </c>
      <c r="I57" s="190">
        <f t="shared" si="1"/>
        <v>0</v>
      </c>
      <c r="J57" s="19">
        <f t="shared" si="2"/>
        <v>877118</v>
      </c>
      <c r="K57" s="20">
        <f t="shared" si="2"/>
        <v>0</v>
      </c>
      <c r="L57" s="20">
        <f t="shared" si="3"/>
        <v>877118</v>
      </c>
    </row>
    <row r="58" spans="1:12" ht="13.2" x14ac:dyDescent="0.25">
      <c r="A58" s="15">
        <v>45</v>
      </c>
      <c r="B58" s="16" t="s">
        <v>66</v>
      </c>
      <c r="C58" s="17">
        <v>1009555</v>
      </c>
      <c r="D58" s="20">
        <v>0</v>
      </c>
      <c r="E58" s="19">
        <f t="shared" si="0"/>
        <v>1009555</v>
      </c>
      <c r="F58" s="30"/>
      <c r="G58" s="189">
        <v>0</v>
      </c>
      <c r="H58" s="20">
        <v>0</v>
      </c>
      <c r="I58" s="190">
        <f t="shared" si="1"/>
        <v>0</v>
      </c>
      <c r="J58" s="19">
        <f t="shared" si="2"/>
        <v>1009555</v>
      </c>
      <c r="K58" s="20">
        <f t="shared" si="2"/>
        <v>0</v>
      </c>
      <c r="L58" s="20">
        <f t="shared" si="3"/>
        <v>1009555</v>
      </c>
    </row>
    <row r="59" spans="1:12" ht="13.2" x14ac:dyDescent="0.25">
      <c r="A59" s="15">
        <v>46</v>
      </c>
      <c r="B59" s="16" t="s">
        <v>67</v>
      </c>
      <c r="C59" s="22">
        <v>268564</v>
      </c>
      <c r="D59" s="20">
        <v>0</v>
      </c>
      <c r="E59" s="19">
        <f t="shared" si="0"/>
        <v>268564</v>
      </c>
      <c r="F59" s="30"/>
      <c r="G59" s="189">
        <v>0</v>
      </c>
      <c r="H59" s="20">
        <v>0</v>
      </c>
      <c r="I59" s="190">
        <f t="shared" si="1"/>
        <v>0</v>
      </c>
      <c r="J59" s="19">
        <f t="shared" si="2"/>
        <v>268564</v>
      </c>
      <c r="K59" s="20">
        <f t="shared" si="2"/>
        <v>0</v>
      </c>
      <c r="L59" s="20">
        <f t="shared" si="3"/>
        <v>268564</v>
      </c>
    </row>
    <row r="60" spans="1:12" ht="13.2" x14ac:dyDescent="0.25">
      <c r="A60" s="23">
        <v>47</v>
      </c>
      <c r="B60" s="24" t="s">
        <v>68</v>
      </c>
      <c r="C60" s="25">
        <v>60315</v>
      </c>
      <c r="D60" s="26">
        <v>0</v>
      </c>
      <c r="E60" s="27">
        <f t="shared" si="0"/>
        <v>60315</v>
      </c>
      <c r="F60" s="183"/>
      <c r="G60" s="191">
        <v>0</v>
      </c>
      <c r="H60" s="26">
        <v>0</v>
      </c>
      <c r="I60" s="192">
        <f t="shared" si="1"/>
        <v>0</v>
      </c>
      <c r="J60" s="27">
        <f t="shared" si="2"/>
        <v>60315</v>
      </c>
      <c r="K60" s="26">
        <f t="shared" si="2"/>
        <v>0</v>
      </c>
      <c r="L60" s="26">
        <f t="shared" si="3"/>
        <v>60315</v>
      </c>
    </row>
    <row r="61" spans="1:12" ht="15.6" x14ac:dyDescent="0.3">
      <c r="A61" s="28" t="str">
        <f>E2</f>
        <v>Work First County Block Grant</v>
      </c>
      <c r="B61" s="29"/>
      <c r="C61" s="22"/>
      <c r="D61" s="19"/>
      <c r="E61" s="19"/>
      <c r="F61" s="30"/>
      <c r="G61" s="19"/>
      <c r="H61" s="19"/>
      <c r="I61" s="19"/>
      <c r="J61" s="19"/>
      <c r="K61" s="19"/>
      <c r="L61" s="19"/>
    </row>
    <row r="62" spans="1:12" ht="13.2" x14ac:dyDescent="0.25">
      <c r="A62" s="31" t="str">
        <f>E5</f>
        <v>AUTHORIZATION NUMBER: 1</v>
      </c>
      <c r="B62" s="29"/>
      <c r="C62" s="22"/>
      <c r="D62" s="19"/>
      <c r="E62" s="19"/>
      <c r="F62" s="30"/>
      <c r="G62" s="19"/>
      <c r="H62" s="19"/>
      <c r="I62" s="19"/>
      <c r="J62" s="19"/>
      <c r="K62" s="19"/>
      <c r="L62" s="19"/>
    </row>
    <row r="63" spans="1:12" ht="22.5" customHeight="1" x14ac:dyDescent="0.25">
      <c r="A63" s="32"/>
      <c r="B63" s="33"/>
      <c r="C63" s="236" t="s">
        <v>5</v>
      </c>
      <c r="D63" s="237"/>
      <c r="E63" s="238"/>
      <c r="F63" s="33"/>
      <c r="G63" s="239" t="s">
        <v>6</v>
      </c>
      <c r="H63" s="237"/>
      <c r="I63" s="240"/>
      <c r="J63" s="237" t="s">
        <v>7</v>
      </c>
      <c r="K63" s="237"/>
      <c r="L63" s="238"/>
    </row>
    <row r="64" spans="1:12" s="14" customFormat="1" ht="13.2" x14ac:dyDescent="0.25">
      <c r="A64" s="32"/>
      <c r="B64" s="36" t="s">
        <v>9</v>
      </c>
      <c r="C64" s="35" t="s">
        <v>10</v>
      </c>
      <c r="D64" s="37" t="s">
        <v>11</v>
      </c>
      <c r="E64" s="34" t="s">
        <v>12</v>
      </c>
      <c r="F64" s="38"/>
      <c r="G64" s="197" t="s">
        <v>10</v>
      </c>
      <c r="H64" s="36" t="s">
        <v>11</v>
      </c>
      <c r="I64" s="198" t="s">
        <v>12</v>
      </c>
      <c r="J64" s="194" t="s">
        <v>10</v>
      </c>
      <c r="K64" s="37" t="s">
        <v>11</v>
      </c>
      <c r="L64" s="34" t="s">
        <v>12</v>
      </c>
    </row>
    <row r="65" spans="1:12" ht="13.2" x14ac:dyDescent="0.25">
      <c r="A65" s="39">
        <v>48</v>
      </c>
      <c r="B65" s="40" t="s">
        <v>69</v>
      </c>
      <c r="C65" s="17">
        <v>44979</v>
      </c>
      <c r="D65" s="20">
        <v>0</v>
      </c>
      <c r="E65" s="20">
        <f t="shared" ref="E65:E119" si="4">SUM(C65:D65)</f>
        <v>44979</v>
      </c>
      <c r="F65" s="193"/>
      <c r="G65" s="189">
        <v>0</v>
      </c>
      <c r="H65" s="20">
        <v>0</v>
      </c>
      <c r="I65" s="190">
        <f t="shared" ref="I65:I119" si="5">G65+H65</f>
        <v>0</v>
      </c>
      <c r="J65" s="19">
        <f t="shared" ref="J65:K96" si="6">C65+G65</f>
        <v>44979</v>
      </c>
      <c r="K65" s="20">
        <f t="shared" si="6"/>
        <v>0</v>
      </c>
      <c r="L65" s="18">
        <f t="shared" ref="L65:L119" si="7">SUM(J65:K65)</f>
        <v>44979</v>
      </c>
    </row>
    <row r="66" spans="1:12" ht="13.2" x14ac:dyDescent="0.25">
      <c r="A66" s="39">
        <v>49</v>
      </c>
      <c r="B66" s="16" t="s">
        <v>70</v>
      </c>
      <c r="C66" s="17">
        <v>832612</v>
      </c>
      <c r="D66" s="20">
        <v>0</v>
      </c>
      <c r="E66" s="20">
        <f t="shared" si="4"/>
        <v>832612</v>
      </c>
      <c r="F66" s="193"/>
      <c r="G66" s="189">
        <v>0</v>
      </c>
      <c r="H66" s="20">
        <v>0</v>
      </c>
      <c r="I66" s="190">
        <f t="shared" si="5"/>
        <v>0</v>
      </c>
      <c r="J66" s="19">
        <f t="shared" si="6"/>
        <v>832612</v>
      </c>
      <c r="K66" s="20">
        <f t="shared" si="6"/>
        <v>0</v>
      </c>
      <c r="L66" s="20">
        <f t="shared" si="7"/>
        <v>832612</v>
      </c>
    </row>
    <row r="67" spans="1:12" ht="13.2" x14ac:dyDescent="0.25">
      <c r="A67" s="39">
        <v>50</v>
      </c>
      <c r="B67" s="16" t="s">
        <v>71</v>
      </c>
      <c r="C67" s="17">
        <v>340200</v>
      </c>
      <c r="D67" s="20">
        <v>0</v>
      </c>
      <c r="E67" s="20">
        <f t="shared" si="4"/>
        <v>340200</v>
      </c>
      <c r="F67" s="193"/>
      <c r="G67" s="189">
        <v>0</v>
      </c>
      <c r="H67" s="20">
        <v>0</v>
      </c>
      <c r="I67" s="190">
        <f t="shared" si="5"/>
        <v>0</v>
      </c>
      <c r="J67" s="19">
        <f t="shared" si="6"/>
        <v>340200</v>
      </c>
      <c r="K67" s="20">
        <f t="shared" si="6"/>
        <v>0</v>
      </c>
      <c r="L67" s="20">
        <f t="shared" si="7"/>
        <v>340200</v>
      </c>
    </row>
    <row r="68" spans="1:12" ht="13.2" x14ac:dyDescent="0.25">
      <c r="A68" s="39">
        <v>51</v>
      </c>
      <c r="B68" s="16" t="s">
        <v>72</v>
      </c>
      <c r="C68" s="17">
        <v>1191777</v>
      </c>
      <c r="D68" s="20">
        <v>0</v>
      </c>
      <c r="E68" s="20">
        <f t="shared" si="4"/>
        <v>1191777</v>
      </c>
      <c r="F68" s="193"/>
      <c r="G68" s="189">
        <v>0</v>
      </c>
      <c r="H68" s="20">
        <v>0</v>
      </c>
      <c r="I68" s="190">
        <f t="shared" si="5"/>
        <v>0</v>
      </c>
      <c r="J68" s="19">
        <f t="shared" si="6"/>
        <v>1191777</v>
      </c>
      <c r="K68" s="20">
        <f t="shared" si="6"/>
        <v>0</v>
      </c>
      <c r="L68" s="20">
        <f t="shared" si="7"/>
        <v>1191777</v>
      </c>
    </row>
    <row r="69" spans="1:12" ht="13.2" x14ac:dyDescent="0.25">
      <c r="A69" s="39">
        <v>52</v>
      </c>
      <c r="B69" s="16" t="s">
        <v>73</v>
      </c>
      <c r="C69" s="17">
        <v>172158</v>
      </c>
      <c r="D69" s="20">
        <v>0</v>
      </c>
      <c r="E69" s="20">
        <f t="shared" si="4"/>
        <v>172158</v>
      </c>
      <c r="F69" s="193"/>
      <c r="G69" s="189">
        <v>0</v>
      </c>
      <c r="H69" s="20">
        <v>0</v>
      </c>
      <c r="I69" s="190">
        <f t="shared" si="5"/>
        <v>0</v>
      </c>
      <c r="J69" s="19">
        <f t="shared" si="6"/>
        <v>172158</v>
      </c>
      <c r="K69" s="20">
        <f t="shared" si="6"/>
        <v>0</v>
      </c>
      <c r="L69" s="20">
        <f t="shared" si="7"/>
        <v>172158</v>
      </c>
    </row>
    <row r="70" spans="1:12" ht="13.2" x14ac:dyDescent="0.25">
      <c r="A70" s="39">
        <v>53</v>
      </c>
      <c r="B70" s="16" t="s">
        <v>74</v>
      </c>
      <c r="C70" s="17">
        <v>412190</v>
      </c>
      <c r="D70" s="20">
        <v>0</v>
      </c>
      <c r="E70" s="20">
        <f t="shared" si="4"/>
        <v>412190</v>
      </c>
      <c r="F70" s="193"/>
      <c r="G70" s="189">
        <v>0</v>
      </c>
      <c r="H70" s="20">
        <v>0</v>
      </c>
      <c r="I70" s="190">
        <f t="shared" si="5"/>
        <v>0</v>
      </c>
      <c r="J70" s="19">
        <f t="shared" si="6"/>
        <v>412190</v>
      </c>
      <c r="K70" s="20">
        <f t="shared" si="6"/>
        <v>0</v>
      </c>
      <c r="L70" s="20">
        <f t="shared" si="7"/>
        <v>412190</v>
      </c>
    </row>
    <row r="71" spans="1:12" ht="13.2" x14ac:dyDescent="0.25">
      <c r="A71" s="39">
        <v>54</v>
      </c>
      <c r="B71" s="16" t="s">
        <v>75</v>
      </c>
      <c r="C71" s="17">
        <v>553755</v>
      </c>
      <c r="D71" s="20">
        <v>0</v>
      </c>
      <c r="E71" s="20">
        <f t="shared" si="4"/>
        <v>553755</v>
      </c>
      <c r="F71" s="193"/>
      <c r="G71" s="189">
        <v>1339325</v>
      </c>
      <c r="H71" s="20">
        <v>0</v>
      </c>
      <c r="I71" s="190">
        <f t="shared" si="5"/>
        <v>1339325</v>
      </c>
      <c r="J71" s="19">
        <f t="shared" si="6"/>
        <v>1893080</v>
      </c>
      <c r="K71" s="20">
        <f t="shared" si="6"/>
        <v>0</v>
      </c>
      <c r="L71" s="20">
        <f t="shared" si="7"/>
        <v>1893080</v>
      </c>
    </row>
    <row r="72" spans="1:12" ht="13.2" x14ac:dyDescent="0.25">
      <c r="A72" s="39">
        <v>55</v>
      </c>
      <c r="B72" s="16" t="s">
        <v>76</v>
      </c>
      <c r="C72" s="17">
        <v>514399</v>
      </c>
      <c r="D72" s="20">
        <v>0</v>
      </c>
      <c r="E72" s="20">
        <f t="shared" si="4"/>
        <v>514399</v>
      </c>
      <c r="F72" s="193"/>
      <c r="G72" s="189">
        <v>577283</v>
      </c>
      <c r="H72" s="20">
        <v>0</v>
      </c>
      <c r="I72" s="190">
        <f t="shared" si="5"/>
        <v>577283</v>
      </c>
      <c r="J72" s="19">
        <f t="shared" si="6"/>
        <v>1091682</v>
      </c>
      <c r="K72" s="20">
        <f t="shared" si="6"/>
        <v>0</v>
      </c>
      <c r="L72" s="20">
        <f t="shared" si="7"/>
        <v>1091682</v>
      </c>
    </row>
    <row r="73" spans="1:12" ht="13.2" x14ac:dyDescent="0.25">
      <c r="A73" s="39">
        <v>56</v>
      </c>
      <c r="B73" s="16" t="s">
        <v>77</v>
      </c>
      <c r="C73" s="17">
        <v>287684</v>
      </c>
      <c r="D73" s="20">
        <v>0</v>
      </c>
      <c r="E73" s="20">
        <f t="shared" si="4"/>
        <v>287684</v>
      </c>
      <c r="F73" s="193"/>
      <c r="G73" s="189">
        <v>183176</v>
      </c>
      <c r="H73" s="20">
        <v>0</v>
      </c>
      <c r="I73" s="190">
        <f t="shared" si="5"/>
        <v>183176</v>
      </c>
      <c r="J73" s="19">
        <f t="shared" si="6"/>
        <v>470860</v>
      </c>
      <c r="K73" s="20">
        <f t="shared" si="6"/>
        <v>0</v>
      </c>
      <c r="L73" s="20">
        <f t="shared" si="7"/>
        <v>470860</v>
      </c>
    </row>
    <row r="74" spans="1:12" ht="13.2" x14ac:dyDescent="0.25">
      <c r="A74" s="39">
        <v>57</v>
      </c>
      <c r="B74" s="16" t="s">
        <v>78</v>
      </c>
      <c r="C74" s="17">
        <v>233379</v>
      </c>
      <c r="D74" s="20">
        <v>0</v>
      </c>
      <c r="E74" s="20">
        <f t="shared" si="4"/>
        <v>233379</v>
      </c>
      <c r="F74" s="193"/>
      <c r="G74" s="189">
        <v>0</v>
      </c>
      <c r="H74" s="20">
        <v>0</v>
      </c>
      <c r="I74" s="190">
        <f t="shared" si="5"/>
        <v>0</v>
      </c>
      <c r="J74" s="19">
        <f t="shared" si="6"/>
        <v>233379</v>
      </c>
      <c r="K74" s="20">
        <f t="shared" si="6"/>
        <v>0</v>
      </c>
      <c r="L74" s="20">
        <f t="shared" si="7"/>
        <v>233379</v>
      </c>
    </row>
    <row r="75" spans="1:12" ht="13.2" x14ac:dyDescent="0.25">
      <c r="A75" s="39">
        <v>58</v>
      </c>
      <c r="B75" s="16" t="s">
        <v>79</v>
      </c>
      <c r="C75" s="17">
        <v>360238</v>
      </c>
      <c r="D75" s="20">
        <v>0</v>
      </c>
      <c r="E75" s="20">
        <f t="shared" si="4"/>
        <v>360238</v>
      </c>
      <c r="F75" s="193"/>
      <c r="G75" s="189">
        <v>0</v>
      </c>
      <c r="H75" s="20">
        <v>0</v>
      </c>
      <c r="I75" s="190">
        <f t="shared" si="5"/>
        <v>0</v>
      </c>
      <c r="J75" s="19">
        <f t="shared" si="6"/>
        <v>360238</v>
      </c>
      <c r="K75" s="20">
        <f t="shared" si="6"/>
        <v>0</v>
      </c>
      <c r="L75" s="20">
        <f t="shared" si="7"/>
        <v>360238</v>
      </c>
    </row>
    <row r="76" spans="1:12" ht="13.2" x14ac:dyDescent="0.25">
      <c r="A76" s="39">
        <v>59</v>
      </c>
      <c r="B76" s="16" t="s">
        <v>80</v>
      </c>
      <c r="C76" s="17">
        <v>554009</v>
      </c>
      <c r="D76" s="20">
        <v>0</v>
      </c>
      <c r="E76" s="20">
        <f t="shared" si="4"/>
        <v>554009</v>
      </c>
      <c r="F76" s="193"/>
      <c r="G76" s="189">
        <v>0</v>
      </c>
      <c r="H76" s="20">
        <v>0</v>
      </c>
      <c r="I76" s="190">
        <f t="shared" si="5"/>
        <v>0</v>
      </c>
      <c r="J76" s="19">
        <f t="shared" si="6"/>
        <v>554009</v>
      </c>
      <c r="K76" s="20">
        <f t="shared" si="6"/>
        <v>0</v>
      </c>
      <c r="L76" s="20">
        <f t="shared" si="7"/>
        <v>554009</v>
      </c>
    </row>
    <row r="77" spans="1:12" ht="13.2" x14ac:dyDescent="0.25">
      <c r="A77" s="39">
        <v>60</v>
      </c>
      <c r="B77" s="16" t="s">
        <v>81</v>
      </c>
      <c r="C77" s="17">
        <v>8278019</v>
      </c>
      <c r="D77" s="20">
        <v>0</v>
      </c>
      <c r="E77" s="20">
        <f t="shared" si="4"/>
        <v>8278019</v>
      </c>
      <c r="F77" s="193"/>
      <c r="G77" s="189">
        <v>0</v>
      </c>
      <c r="H77" s="20">
        <v>0</v>
      </c>
      <c r="I77" s="190">
        <f t="shared" si="5"/>
        <v>0</v>
      </c>
      <c r="J77" s="19">
        <f t="shared" si="6"/>
        <v>8278019</v>
      </c>
      <c r="K77" s="20">
        <f t="shared" si="6"/>
        <v>0</v>
      </c>
      <c r="L77" s="20">
        <f t="shared" si="7"/>
        <v>8278019</v>
      </c>
    </row>
    <row r="78" spans="1:12" ht="13.2" x14ac:dyDescent="0.25">
      <c r="A78" s="39">
        <v>61</v>
      </c>
      <c r="B78" s="16" t="s">
        <v>82</v>
      </c>
      <c r="C78" s="17">
        <v>122767</v>
      </c>
      <c r="D78" s="20">
        <v>0</v>
      </c>
      <c r="E78" s="20">
        <f t="shared" si="4"/>
        <v>122767</v>
      </c>
      <c r="F78" s="193"/>
      <c r="G78" s="189">
        <v>0</v>
      </c>
      <c r="H78" s="20">
        <v>0</v>
      </c>
      <c r="I78" s="190">
        <f t="shared" si="5"/>
        <v>0</v>
      </c>
      <c r="J78" s="19">
        <f t="shared" si="6"/>
        <v>122767</v>
      </c>
      <c r="K78" s="20">
        <f t="shared" si="6"/>
        <v>0</v>
      </c>
      <c r="L78" s="20">
        <f t="shared" si="7"/>
        <v>122767</v>
      </c>
    </row>
    <row r="79" spans="1:12" ht="13.2" x14ac:dyDescent="0.25">
      <c r="A79" s="39">
        <v>62</v>
      </c>
      <c r="B79" s="16" t="s">
        <v>83</v>
      </c>
      <c r="C79" s="17">
        <v>197537</v>
      </c>
      <c r="D79" s="20">
        <v>0</v>
      </c>
      <c r="E79" s="20">
        <f t="shared" si="4"/>
        <v>197537</v>
      </c>
      <c r="F79" s="193"/>
      <c r="G79" s="189">
        <v>0</v>
      </c>
      <c r="H79" s="20">
        <v>0</v>
      </c>
      <c r="I79" s="190">
        <f t="shared" si="5"/>
        <v>0</v>
      </c>
      <c r="J79" s="19">
        <f t="shared" si="6"/>
        <v>197537</v>
      </c>
      <c r="K79" s="20">
        <f t="shared" si="6"/>
        <v>0</v>
      </c>
      <c r="L79" s="20">
        <f t="shared" si="7"/>
        <v>197537</v>
      </c>
    </row>
    <row r="80" spans="1:12" ht="13.2" x14ac:dyDescent="0.25">
      <c r="A80" s="39">
        <v>63</v>
      </c>
      <c r="B80" s="16" t="s">
        <v>84</v>
      </c>
      <c r="C80" s="17">
        <v>535526</v>
      </c>
      <c r="D80" s="20">
        <v>0</v>
      </c>
      <c r="E80" s="20">
        <f t="shared" si="4"/>
        <v>535526</v>
      </c>
      <c r="F80" s="193"/>
      <c r="G80" s="189">
        <v>0</v>
      </c>
      <c r="H80" s="20">
        <v>0</v>
      </c>
      <c r="I80" s="190">
        <f t="shared" si="5"/>
        <v>0</v>
      </c>
      <c r="J80" s="19">
        <f t="shared" si="6"/>
        <v>535526</v>
      </c>
      <c r="K80" s="20">
        <f t="shared" si="6"/>
        <v>0</v>
      </c>
      <c r="L80" s="20">
        <f t="shared" si="7"/>
        <v>535526</v>
      </c>
    </row>
    <row r="81" spans="1:12" ht="13.2" x14ac:dyDescent="0.25">
      <c r="A81" s="39">
        <v>64</v>
      </c>
      <c r="B81" s="16" t="s">
        <v>85</v>
      </c>
      <c r="C81" s="17">
        <v>908347</v>
      </c>
      <c r="D81" s="20">
        <v>0</v>
      </c>
      <c r="E81" s="20">
        <f t="shared" si="4"/>
        <v>908347</v>
      </c>
      <c r="F81" s="193"/>
      <c r="G81" s="189">
        <v>0</v>
      </c>
      <c r="H81" s="20">
        <v>0</v>
      </c>
      <c r="I81" s="190">
        <f t="shared" si="5"/>
        <v>0</v>
      </c>
      <c r="J81" s="19">
        <f t="shared" si="6"/>
        <v>908347</v>
      </c>
      <c r="K81" s="20">
        <f t="shared" si="6"/>
        <v>0</v>
      </c>
      <c r="L81" s="20">
        <f t="shared" si="7"/>
        <v>908347</v>
      </c>
    </row>
    <row r="82" spans="1:12" ht="13.2" x14ac:dyDescent="0.25">
      <c r="A82" s="39">
        <v>65</v>
      </c>
      <c r="B82" s="16" t="s">
        <v>86</v>
      </c>
      <c r="C82" s="17">
        <v>1699044</v>
      </c>
      <c r="D82" s="20">
        <v>0</v>
      </c>
      <c r="E82" s="20">
        <f t="shared" si="4"/>
        <v>1699044</v>
      </c>
      <c r="F82" s="193"/>
      <c r="G82" s="189">
        <v>0</v>
      </c>
      <c r="H82" s="20">
        <v>0</v>
      </c>
      <c r="I82" s="190">
        <f t="shared" si="5"/>
        <v>0</v>
      </c>
      <c r="J82" s="19">
        <f t="shared" si="6"/>
        <v>1699044</v>
      </c>
      <c r="K82" s="20">
        <f t="shared" si="6"/>
        <v>0</v>
      </c>
      <c r="L82" s="20">
        <f t="shared" si="7"/>
        <v>1699044</v>
      </c>
    </row>
    <row r="83" spans="1:12" ht="13.2" x14ac:dyDescent="0.25">
      <c r="A83" s="39">
        <v>66</v>
      </c>
      <c r="B83" s="16" t="s">
        <v>87</v>
      </c>
      <c r="C83" s="17">
        <v>447625</v>
      </c>
      <c r="D83" s="20">
        <v>0</v>
      </c>
      <c r="E83" s="20">
        <f t="shared" si="4"/>
        <v>447625</v>
      </c>
      <c r="F83" s="193"/>
      <c r="G83" s="189">
        <v>0</v>
      </c>
      <c r="H83" s="20">
        <v>0</v>
      </c>
      <c r="I83" s="190">
        <f t="shared" si="5"/>
        <v>0</v>
      </c>
      <c r="J83" s="19">
        <f t="shared" si="6"/>
        <v>447625</v>
      </c>
      <c r="K83" s="20">
        <f t="shared" si="6"/>
        <v>0</v>
      </c>
      <c r="L83" s="20">
        <f t="shared" si="7"/>
        <v>447625</v>
      </c>
    </row>
    <row r="84" spans="1:12" ht="13.2" x14ac:dyDescent="0.25">
      <c r="A84" s="39">
        <v>67</v>
      </c>
      <c r="B84" s="16" t="s">
        <v>88</v>
      </c>
      <c r="C84" s="17">
        <v>1365525</v>
      </c>
      <c r="D84" s="20">
        <v>0</v>
      </c>
      <c r="E84" s="20">
        <f t="shared" si="4"/>
        <v>1365525</v>
      </c>
      <c r="F84" s="193"/>
      <c r="G84" s="189">
        <v>0</v>
      </c>
      <c r="H84" s="20">
        <v>0</v>
      </c>
      <c r="I84" s="190">
        <f t="shared" si="5"/>
        <v>0</v>
      </c>
      <c r="J84" s="19">
        <f t="shared" si="6"/>
        <v>1365525</v>
      </c>
      <c r="K84" s="20">
        <f t="shared" si="6"/>
        <v>0</v>
      </c>
      <c r="L84" s="20">
        <f t="shared" si="7"/>
        <v>1365525</v>
      </c>
    </row>
    <row r="85" spans="1:12" ht="13.2" x14ac:dyDescent="0.25">
      <c r="A85" s="39">
        <v>68</v>
      </c>
      <c r="B85" s="16" t="s">
        <v>89</v>
      </c>
      <c r="C85" s="17">
        <v>970517</v>
      </c>
      <c r="D85" s="20">
        <v>0</v>
      </c>
      <c r="E85" s="20">
        <f t="shared" si="4"/>
        <v>970517</v>
      </c>
      <c r="F85" s="193"/>
      <c r="G85" s="189">
        <v>0</v>
      </c>
      <c r="H85" s="20">
        <v>0</v>
      </c>
      <c r="I85" s="190">
        <f t="shared" si="5"/>
        <v>0</v>
      </c>
      <c r="J85" s="19">
        <f t="shared" si="6"/>
        <v>970517</v>
      </c>
      <c r="K85" s="20">
        <f t="shared" si="6"/>
        <v>0</v>
      </c>
      <c r="L85" s="20">
        <f t="shared" si="7"/>
        <v>970517</v>
      </c>
    </row>
    <row r="86" spans="1:12" ht="13.2" x14ac:dyDescent="0.25">
      <c r="A86" s="39">
        <v>69</v>
      </c>
      <c r="B86" s="16" t="s">
        <v>90</v>
      </c>
      <c r="C86" s="17">
        <v>129510</v>
      </c>
      <c r="D86" s="20">
        <v>0</v>
      </c>
      <c r="E86" s="20">
        <f t="shared" si="4"/>
        <v>129510</v>
      </c>
      <c r="F86" s="193"/>
      <c r="G86" s="189">
        <v>0</v>
      </c>
      <c r="H86" s="20">
        <v>0</v>
      </c>
      <c r="I86" s="190">
        <f t="shared" si="5"/>
        <v>0</v>
      </c>
      <c r="J86" s="19">
        <f t="shared" si="6"/>
        <v>129510</v>
      </c>
      <c r="K86" s="20">
        <f t="shared" si="6"/>
        <v>0</v>
      </c>
      <c r="L86" s="20">
        <f t="shared" si="7"/>
        <v>129510</v>
      </c>
    </row>
    <row r="87" spans="1:12" ht="13.2" x14ac:dyDescent="0.25">
      <c r="A87" s="39">
        <v>70</v>
      </c>
      <c r="B87" s="16" t="s">
        <v>91</v>
      </c>
      <c r="C87" s="17">
        <v>453570</v>
      </c>
      <c r="D87" s="20">
        <v>0</v>
      </c>
      <c r="E87" s="20">
        <f t="shared" si="4"/>
        <v>453570</v>
      </c>
      <c r="F87" s="193"/>
      <c r="G87" s="189">
        <v>0</v>
      </c>
      <c r="H87" s="20">
        <v>0</v>
      </c>
      <c r="I87" s="190">
        <f t="shared" si="5"/>
        <v>0</v>
      </c>
      <c r="J87" s="19">
        <f t="shared" si="6"/>
        <v>453570</v>
      </c>
      <c r="K87" s="20">
        <f t="shared" si="6"/>
        <v>0</v>
      </c>
      <c r="L87" s="20">
        <f t="shared" si="7"/>
        <v>453570</v>
      </c>
    </row>
    <row r="88" spans="1:12" ht="13.2" x14ac:dyDescent="0.25">
      <c r="A88" s="39">
        <v>71</v>
      </c>
      <c r="B88" s="16" t="s">
        <v>92</v>
      </c>
      <c r="C88" s="17">
        <v>376913</v>
      </c>
      <c r="D88" s="20">
        <v>0</v>
      </c>
      <c r="E88" s="20">
        <f t="shared" si="4"/>
        <v>376913</v>
      </c>
      <c r="F88" s="193"/>
      <c r="G88" s="189">
        <v>0</v>
      </c>
      <c r="H88" s="20">
        <v>0</v>
      </c>
      <c r="I88" s="190">
        <f t="shared" si="5"/>
        <v>0</v>
      </c>
      <c r="J88" s="19">
        <f t="shared" si="6"/>
        <v>376913</v>
      </c>
      <c r="K88" s="20">
        <f t="shared" si="6"/>
        <v>0</v>
      </c>
      <c r="L88" s="20">
        <f t="shared" si="7"/>
        <v>376913</v>
      </c>
    </row>
    <row r="89" spans="1:12" ht="13.2" x14ac:dyDescent="0.25">
      <c r="A89" s="39">
        <v>72</v>
      </c>
      <c r="B89" s="16" t="s">
        <v>93</v>
      </c>
      <c r="C89" s="17">
        <v>77290</v>
      </c>
      <c r="D89" s="20">
        <v>0</v>
      </c>
      <c r="E89" s="20">
        <f t="shared" si="4"/>
        <v>77290</v>
      </c>
      <c r="F89" s="193"/>
      <c r="G89" s="189">
        <v>0</v>
      </c>
      <c r="H89" s="20">
        <v>0</v>
      </c>
      <c r="I89" s="190">
        <f t="shared" si="5"/>
        <v>0</v>
      </c>
      <c r="J89" s="19">
        <f t="shared" si="6"/>
        <v>77290</v>
      </c>
      <c r="K89" s="20">
        <f t="shared" si="6"/>
        <v>0</v>
      </c>
      <c r="L89" s="20">
        <f t="shared" si="7"/>
        <v>77290</v>
      </c>
    </row>
    <row r="90" spans="1:12" ht="13.2" x14ac:dyDescent="0.25">
      <c r="A90" s="39">
        <v>73</v>
      </c>
      <c r="B90" s="16" t="s">
        <v>94</v>
      </c>
      <c r="C90" s="17">
        <v>276632</v>
      </c>
      <c r="D90" s="20">
        <v>0</v>
      </c>
      <c r="E90" s="20">
        <f t="shared" si="4"/>
        <v>276632</v>
      </c>
      <c r="F90" s="193"/>
      <c r="G90" s="189">
        <v>0</v>
      </c>
      <c r="H90" s="20">
        <v>0</v>
      </c>
      <c r="I90" s="190">
        <f t="shared" si="5"/>
        <v>0</v>
      </c>
      <c r="J90" s="19">
        <f t="shared" si="6"/>
        <v>276632</v>
      </c>
      <c r="K90" s="20">
        <f t="shared" si="6"/>
        <v>0</v>
      </c>
      <c r="L90" s="20">
        <f t="shared" si="7"/>
        <v>276632</v>
      </c>
    </row>
    <row r="91" spans="1:12" ht="13.2" x14ac:dyDescent="0.25">
      <c r="A91" s="39">
        <v>74</v>
      </c>
      <c r="B91" s="16" t="s">
        <v>95</v>
      </c>
      <c r="C91" s="17">
        <v>1205205</v>
      </c>
      <c r="D91" s="20">
        <v>0</v>
      </c>
      <c r="E91" s="20">
        <f t="shared" si="4"/>
        <v>1205205</v>
      </c>
      <c r="F91" s="193"/>
      <c r="G91" s="189">
        <v>0</v>
      </c>
      <c r="H91" s="20">
        <v>0</v>
      </c>
      <c r="I91" s="190">
        <f t="shared" si="5"/>
        <v>0</v>
      </c>
      <c r="J91" s="19">
        <f t="shared" si="6"/>
        <v>1205205</v>
      </c>
      <c r="K91" s="20">
        <f t="shared" si="6"/>
        <v>0</v>
      </c>
      <c r="L91" s="20">
        <f t="shared" si="7"/>
        <v>1205205</v>
      </c>
    </row>
    <row r="92" spans="1:12" ht="13.2" x14ac:dyDescent="0.25">
      <c r="A92" s="39">
        <v>75</v>
      </c>
      <c r="B92" s="16" t="s">
        <v>96</v>
      </c>
      <c r="C92" s="17">
        <v>114654</v>
      </c>
      <c r="D92" s="20">
        <v>0</v>
      </c>
      <c r="E92" s="20">
        <f t="shared" si="4"/>
        <v>114654</v>
      </c>
      <c r="F92" s="193"/>
      <c r="G92" s="189">
        <v>0</v>
      </c>
      <c r="H92" s="20">
        <v>0</v>
      </c>
      <c r="I92" s="190">
        <f t="shared" si="5"/>
        <v>0</v>
      </c>
      <c r="J92" s="19">
        <f t="shared" si="6"/>
        <v>114654</v>
      </c>
      <c r="K92" s="20">
        <f t="shared" si="6"/>
        <v>0</v>
      </c>
      <c r="L92" s="20">
        <f t="shared" si="7"/>
        <v>114654</v>
      </c>
    </row>
    <row r="93" spans="1:12" ht="13.2" x14ac:dyDescent="0.25">
      <c r="A93" s="39">
        <v>76</v>
      </c>
      <c r="B93" s="16" t="s">
        <v>97</v>
      </c>
      <c r="C93" s="17">
        <v>915975</v>
      </c>
      <c r="D93" s="20">
        <v>0</v>
      </c>
      <c r="E93" s="20">
        <f t="shared" si="4"/>
        <v>915975</v>
      </c>
      <c r="F93" s="193"/>
      <c r="G93" s="189">
        <v>0</v>
      </c>
      <c r="H93" s="20">
        <v>0</v>
      </c>
      <c r="I93" s="190">
        <f t="shared" si="5"/>
        <v>0</v>
      </c>
      <c r="J93" s="19">
        <f t="shared" si="6"/>
        <v>915975</v>
      </c>
      <c r="K93" s="20">
        <f t="shared" si="6"/>
        <v>0</v>
      </c>
      <c r="L93" s="20">
        <f t="shared" si="7"/>
        <v>915975</v>
      </c>
    </row>
    <row r="94" spans="1:12" ht="13.2" x14ac:dyDescent="0.25">
      <c r="A94" s="39">
        <v>77</v>
      </c>
      <c r="B94" s="16" t="s">
        <v>98</v>
      </c>
      <c r="C94" s="17">
        <v>719879</v>
      </c>
      <c r="D94" s="20">
        <v>0</v>
      </c>
      <c r="E94" s="20">
        <f t="shared" si="4"/>
        <v>719879</v>
      </c>
      <c r="F94" s="193"/>
      <c r="G94" s="189">
        <v>0</v>
      </c>
      <c r="H94" s="20">
        <v>0</v>
      </c>
      <c r="I94" s="190">
        <f t="shared" si="5"/>
        <v>0</v>
      </c>
      <c r="J94" s="19">
        <f t="shared" si="6"/>
        <v>719879</v>
      </c>
      <c r="K94" s="20">
        <f t="shared" si="6"/>
        <v>0</v>
      </c>
      <c r="L94" s="20">
        <f t="shared" si="7"/>
        <v>719879</v>
      </c>
    </row>
    <row r="95" spans="1:12" ht="13.2" x14ac:dyDescent="0.25">
      <c r="A95" s="39">
        <v>78</v>
      </c>
      <c r="B95" s="16" t="s">
        <v>99</v>
      </c>
      <c r="C95" s="17">
        <v>1876001</v>
      </c>
      <c r="D95" s="20">
        <v>0</v>
      </c>
      <c r="E95" s="20">
        <f t="shared" si="4"/>
        <v>1876001</v>
      </c>
      <c r="F95" s="193"/>
      <c r="G95" s="189">
        <v>0</v>
      </c>
      <c r="H95" s="20">
        <v>0</v>
      </c>
      <c r="I95" s="190">
        <f t="shared" si="5"/>
        <v>0</v>
      </c>
      <c r="J95" s="19">
        <f t="shared" si="6"/>
        <v>1876001</v>
      </c>
      <c r="K95" s="20">
        <f t="shared" si="6"/>
        <v>0</v>
      </c>
      <c r="L95" s="20">
        <f t="shared" si="7"/>
        <v>1876001</v>
      </c>
    </row>
    <row r="96" spans="1:12" ht="13.2" x14ac:dyDescent="0.25">
      <c r="A96" s="39">
        <v>79</v>
      </c>
      <c r="B96" s="16" t="s">
        <v>100</v>
      </c>
      <c r="C96" s="17">
        <v>1131999</v>
      </c>
      <c r="D96" s="20">
        <v>0</v>
      </c>
      <c r="E96" s="20">
        <f t="shared" si="4"/>
        <v>1131999</v>
      </c>
      <c r="F96" s="193"/>
      <c r="G96" s="189">
        <v>0</v>
      </c>
      <c r="H96" s="20">
        <v>0</v>
      </c>
      <c r="I96" s="190">
        <f t="shared" si="5"/>
        <v>0</v>
      </c>
      <c r="J96" s="19">
        <f t="shared" si="6"/>
        <v>1131999</v>
      </c>
      <c r="K96" s="20">
        <f t="shared" si="6"/>
        <v>0</v>
      </c>
      <c r="L96" s="20">
        <f t="shared" si="7"/>
        <v>1131999</v>
      </c>
    </row>
    <row r="97" spans="1:12" ht="13.2" x14ac:dyDescent="0.25">
      <c r="A97" s="39">
        <v>80</v>
      </c>
      <c r="B97" s="16" t="s">
        <v>101</v>
      </c>
      <c r="C97" s="17">
        <v>629234</v>
      </c>
      <c r="D97" s="20">
        <v>0</v>
      </c>
      <c r="E97" s="20">
        <f t="shared" si="4"/>
        <v>629234</v>
      </c>
      <c r="F97" s="193"/>
      <c r="G97" s="189">
        <v>0</v>
      </c>
      <c r="H97" s="20">
        <v>0</v>
      </c>
      <c r="I97" s="190">
        <f t="shared" si="5"/>
        <v>0</v>
      </c>
      <c r="J97" s="19">
        <f t="shared" ref="J97:K118" si="8">C97+G97</f>
        <v>629234</v>
      </c>
      <c r="K97" s="20">
        <f t="shared" si="8"/>
        <v>0</v>
      </c>
      <c r="L97" s="20">
        <f t="shared" si="7"/>
        <v>629234</v>
      </c>
    </row>
    <row r="98" spans="1:12" ht="13.2" x14ac:dyDescent="0.25">
      <c r="A98" s="39">
        <v>81</v>
      </c>
      <c r="B98" s="16" t="s">
        <v>102</v>
      </c>
      <c r="C98" s="17">
        <v>571776</v>
      </c>
      <c r="D98" s="20">
        <v>0</v>
      </c>
      <c r="E98" s="20">
        <f t="shared" si="4"/>
        <v>571776</v>
      </c>
      <c r="F98" s="193"/>
      <c r="G98" s="189">
        <v>0</v>
      </c>
      <c r="H98" s="20">
        <v>0</v>
      </c>
      <c r="I98" s="190">
        <f t="shared" si="5"/>
        <v>0</v>
      </c>
      <c r="J98" s="19">
        <f t="shared" si="8"/>
        <v>571776</v>
      </c>
      <c r="K98" s="20">
        <f t="shared" si="8"/>
        <v>0</v>
      </c>
      <c r="L98" s="20">
        <f t="shared" si="7"/>
        <v>571776</v>
      </c>
    </row>
    <row r="99" spans="1:12" ht="13.2" x14ac:dyDescent="0.25">
      <c r="A99" s="39">
        <v>82</v>
      </c>
      <c r="B99" s="16" t="s">
        <v>103</v>
      </c>
      <c r="C99" s="17">
        <v>508020</v>
      </c>
      <c r="D99" s="20">
        <v>0</v>
      </c>
      <c r="E99" s="20">
        <f t="shared" si="4"/>
        <v>508020</v>
      </c>
      <c r="F99" s="193"/>
      <c r="G99" s="189">
        <v>0</v>
      </c>
      <c r="H99" s="20">
        <v>0</v>
      </c>
      <c r="I99" s="190">
        <f t="shared" si="5"/>
        <v>0</v>
      </c>
      <c r="J99" s="19">
        <f t="shared" si="8"/>
        <v>508020</v>
      </c>
      <c r="K99" s="20">
        <f t="shared" si="8"/>
        <v>0</v>
      </c>
      <c r="L99" s="20">
        <f t="shared" si="7"/>
        <v>508020</v>
      </c>
    </row>
    <row r="100" spans="1:12" ht="13.2" x14ac:dyDescent="0.25">
      <c r="A100" s="39">
        <v>83</v>
      </c>
      <c r="B100" s="16" t="s">
        <v>104</v>
      </c>
      <c r="C100" s="17">
        <v>593563</v>
      </c>
      <c r="D100" s="20">
        <v>0</v>
      </c>
      <c r="E100" s="20">
        <f t="shared" si="4"/>
        <v>593563</v>
      </c>
      <c r="F100" s="193"/>
      <c r="G100" s="189">
        <v>0</v>
      </c>
      <c r="H100" s="20">
        <v>0</v>
      </c>
      <c r="I100" s="190">
        <f t="shared" si="5"/>
        <v>0</v>
      </c>
      <c r="J100" s="19">
        <f t="shared" si="8"/>
        <v>593563</v>
      </c>
      <c r="K100" s="20">
        <f t="shared" si="8"/>
        <v>0</v>
      </c>
      <c r="L100" s="20">
        <f t="shared" si="7"/>
        <v>593563</v>
      </c>
    </row>
    <row r="101" spans="1:12" ht="13.2" x14ac:dyDescent="0.25">
      <c r="A101" s="39">
        <v>84</v>
      </c>
      <c r="B101" s="16" t="s">
        <v>105</v>
      </c>
      <c r="C101" s="17">
        <v>442422</v>
      </c>
      <c r="D101" s="20">
        <v>0</v>
      </c>
      <c r="E101" s="20">
        <f t="shared" si="4"/>
        <v>442422</v>
      </c>
      <c r="F101" s="193"/>
      <c r="G101" s="189">
        <v>0</v>
      </c>
      <c r="H101" s="20">
        <v>0</v>
      </c>
      <c r="I101" s="190">
        <f t="shared" si="5"/>
        <v>0</v>
      </c>
      <c r="J101" s="19">
        <f t="shared" si="8"/>
        <v>442422</v>
      </c>
      <c r="K101" s="20">
        <f t="shared" si="8"/>
        <v>0</v>
      </c>
      <c r="L101" s="20">
        <f t="shared" si="7"/>
        <v>442422</v>
      </c>
    </row>
    <row r="102" spans="1:12" ht="13.2" x14ac:dyDescent="0.25">
      <c r="A102" s="39">
        <v>85</v>
      </c>
      <c r="B102" s="16" t="s">
        <v>106</v>
      </c>
      <c r="C102" s="17">
        <v>437853</v>
      </c>
      <c r="D102" s="20">
        <v>0</v>
      </c>
      <c r="E102" s="20">
        <f t="shared" si="4"/>
        <v>437853</v>
      </c>
      <c r="F102" s="193"/>
      <c r="G102" s="189">
        <v>0</v>
      </c>
      <c r="H102" s="20">
        <v>0</v>
      </c>
      <c r="I102" s="190">
        <f t="shared" si="5"/>
        <v>0</v>
      </c>
      <c r="J102" s="19">
        <f t="shared" si="8"/>
        <v>437853</v>
      </c>
      <c r="K102" s="20">
        <f t="shared" si="8"/>
        <v>0</v>
      </c>
      <c r="L102" s="20">
        <f t="shared" si="7"/>
        <v>437853</v>
      </c>
    </row>
    <row r="103" spans="1:12" ht="13.2" x14ac:dyDescent="0.25">
      <c r="A103" s="39">
        <v>86</v>
      </c>
      <c r="B103" s="16" t="s">
        <v>107</v>
      </c>
      <c r="C103" s="17">
        <v>538702</v>
      </c>
      <c r="D103" s="20">
        <v>0</v>
      </c>
      <c r="E103" s="20">
        <f t="shared" si="4"/>
        <v>538702</v>
      </c>
      <c r="F103" s="193"/>
      <c r="G103" s="189">
        <v>0</v>
      </c>
      <c r="H103" s="20">
        <v>0</v>
      </c>
      <c r="I103" s="190">
        <f t="shared" si="5"/>
        <v>0</v>
      </c>
      <c r="J103" s="19">
        <f t="shared" si="8"/>
        <v>538702</v>
      </c>
      <c r="K103" s="20">
        <f t="shared" si="8"/>
        <v>0</v>
      </c>
      <c r="L103" s="20">
        <f t="shared" si="7"/>
        <v>538702</v>
      </c>
    </row>
    <row r="104" spans="1:12" ht="13.2" x14ac:dyDescent="0.25">
      <c r="A104" s="39">
        <v>87</v>
      </c>
      <c r="B104" s="16" t="s">
        <v>108</v>
      </c>
      <c r="C104" s="17">
        <v>174653</v>
      </c>
      <c r="D104" s="20">
        <v>0</v>
      </c>
      <c r="E104" s="20">
        <f t="shared" si="4"/>
        <v>174653</v>
      </c>
      <c r="F104" s="193"/>
      <c r="G104" s="189">
        <v>0</v>
      </c>
      <c r="H104" s="20">
        <v>0</v>
      </c>
      <c r="I104" s="190">
        <f t="shared" si="5"/>
        <v>0</v>
      </c>
      <c r="J104" s="19">
        <f t="shared" si="8"/>
        <v>174653</v>
      </c>
      <c r="K104" s="20">
        <f t="shared" si="8"/>
        <v>0</v>
      </c>
      <c r="L104" s="20">
        <f t="shared" si="7"/>
        <v>174653</v>
      </c>
    </row>
    <row r="105" spans="1:12" ht="13.2" x14ac:dyDescent="0.25">
      <c r="A105" s="39">
        <v>88</v>
      </c>
      <c r="B105" s="16" t="s">
        <v>109</v>
      </c>
      <c r="C105" s="17">
        <v>377789</v>
      </c>
      <c r="D105" s="20">
        <v>0</v>
      </c>
      <c r="E105" s="20">
        <f t="shared" si="4"/>
        <v>377789</v>
      </c>
      <c r="F105" s="193"/>
      <c r="G105" s="189">
        <v>0</v>
      </c>
      <c r="H105" s="20">
        <v>0</v>
      </c>
      <c r="I105" s="190">
        <f t="shared" si="5"/>
        <v>0</v>
      </c>
      <c r="J105" s="19">
        <f t="shared" si="8"/>
        <v>377789</v>
      </c>
      <c r="K105" s="20">
        <f t="shared" si="8"/>
        <v>0</v>
      </c>
      <c r="L105" s="20">
        <f t="shared" si="7"/>
        <v>377789</v>
      </c>
    </row>
    <row r="106" spans="1:12" ht="13.2" x14ac:dyDescent="0.25">
      <c r="A106" s="39">
        <v>89</v>
      </c>
      <c r="B106" s="16" t="s">
        <v>110</v>
      </c>
      <c r="C106" s="17">
        <v>67960</v>
      </c>
      <c r="D106" s="20">
        <v>0</v>
      </c>
      <c r="E106" s="20">
        <f t="shared" si="4"/>
        <v>67960</v>
      </c>
      <c r="F106" s="193"/>
      <c r="G106" s="189">
        <v>0</v>
      </c>
      <c r="H106" s="20">
        <v>0</v>
      </c>
      <c r="I106" s="190">
        <f t="shared" si="5"/>
        <v>0</v>
      </c>
      <c r="J106" s="19">
        <f t="shared" si="8"/>
        <v>67960</v>
      </c>
      <c r="K106" s="20">
        <f t="shared" si="8"/>
        <v>0</v>
      </c>
      <c r="L106" s="20">
        <f t="shared" si="7"/>
        <v>67960</v>
      </c>
    </row>
    <row r="107" spans="1:12" ht="13.2" x14ac:dyDescent="0.25">
      <c r="A107" s="39">
        <v>90</v>
      </c>
      <c r="B107" s="16" t="s">
        <v>111</v>
      </c>
      <c r="C107" s="17">
        <v>1397206</v>
      </c>
      <c r="D107" s="20">
        <v>0</v>
      </c>
      <c r="E107" s="20">
        <f t="shared" si="4"/>
        <v>1397206</v>
      </c>
      <c r="F107" s="193"/>
      <c r="G107" s="189">
        <v>0</v>
      </c>
      <c r="H107" s="20">
        <v>0</v>
      </c>
      <c r="I107" s="190">
        <f t="shared" si="5"/>
        <v>0</v>
      </c>
      <c r="J107" s="19">
        <f t="shared" si="8"/>
        <v>1397206</v>
      </c>
      <c r="K107" s="20">
        <f t="shared" si="8"/>
        <v>0</v>
      </c>
      <c r="L107" s="20">
        <f t="shared" si="7"/>
        <v>1397206</v>
      </c>
    </row>
    <row r="108" spans="1:12" ht="13.2" x14ac:dyDescent="0.25">
      <c r="A108" s="39">
        <v>91</v>
      </c>
      <c r="B108" s="16" t="s">
        <v>112</v>
      </c>
      <c r="C108" s="17">
        <v>555809</v>
      </c>
      <c r="D108" s="20">
        <v>0</v>
      </c>
      <c r="E108" s="20">
        <f t="shared" si="4"/>
        <v>555809</v>
      </c>
      <c r="F108" s="193"/>
      <c r="G108" s="189">
        <v>0</v>
      </c>
      <c r="H108" s="20">
        <v>0</v>
      </c>
      <c r="I108" s="190">
        <f t="shared" si="5"/>
        <v>0</v>
      </c>
      <c r="J108" s="19">
        <f t="shared" si="8"/>
        <v>555809</v>
      </c>
      <c r="K108" s="20">
        <f t="shared" si="8"/>
        <v>0</v>
      </c>
      <c r="L108" s="20">
        <f t="shared" si="7"/>
        <v>555809</v>
      </c>
    </row>
    <row r="109" spans="1:12" ht="13.2" x14ac:dyDescent="0.25">
      <c r="A109" s="39">
        <v>92</v>
      </c>
      <c r="B109" s="16" t="s">
        <v>113</v>
      </c>
      <c r="C109" s="17">
        <v>5090350</v>
      </c>
      <c r="D109" s="20">
        <v>0</v>
      </c>
      <c r="E109" s="20">
        <f t="shared" si="4"/>
        <v>5090350</v>
      </c>
      <c r="F109" s="193"/>
      <c r="G109" s="189">
        <v>0</v>
      </c>
      <c r="H109" s="20">
        <v>0</v>
      </c>
      <c r="I109" s="190">
        <f t="shared" si="5"/>
        <v>0</v>
      </c>
      <c r="J109" s="19">
        <f t="shared" si="8"/>
        <v>5090350</v>
      </c>
      <c r="K109" s="20">
        <f t="shared" si="8"/>
        <v>0</v>
      </c>
      <c r="L109" s="20">
        <f t="shared" si="7"/>
        <v>5090350</v>
      </c>
    </row>
    <row r="110" spans="1:12" ht="13.2" x14ac:dyDescent="0.25">
      <c r="A110" s="39">
        <v>93</v>
      </c>
      <c r="B110" s="16" t="s">
        <v>114</v>
      </c>
      <c r="C110" s="17">
        <v>353340</v>
      </c>
      <c r="D110" s="20">
        <v>0</v>
      </c>
      <c r="E110" s="20">
        <f t="shared" si="4"/>
        <v>353340</v>
      </c>
      <c r="F110" s="193"/>
      <c r="G110" s="189">
        <v>0</v>
      </c>
      <c r="H110" s="20">
        <v>0</v>
      </c>
      <c r="I110" s="190">
        <f t="shared" si="5"/>
        <v>0</v>
      </c>
      <c r="J110" s="19">
        <f t="shared" si="8"/>
        <v>353340</v>
      </c>
      <c r="K110" s="20">
        <f t="shared" si="8"/>
        <v>0</v>
      </c>
      <c r="L110" s="20">
        <f t="shared" si="7"/>
        <v>353340</v>
      </c>
    </row>
    <row r="111" spans="1:12" ht="13.2" x14ac:dyDescent="0.25">
      <c r="A111" s="39">
        <v>94</v>
      </c>
      <c r="B111" s="16" t="s">
        <v>115</v>
      </c>
      <c r="C111" s="17">
        <v>361689</v>
      </c>
      <c r="D111" s="20">
        <v>0</v>
      </c>
      <c r="E111" s="20">
        <f t="shared" si="4"/>
        <v>361689</v>
      </c>
      <c r="F111" s="193"/>
      <c r="G111" s="189">
        <v>0</v>
      </c>
      <c r="H111" s="20">
        <v>0</v>
      </c>
      <c r="I111" s="190">
        <f t="shared" si="5"/>
        <v>0</v>
      </c>
      <c r="J111" s="19">
        <f t="shared" si="8"/>
        <v>361689</v>
      </c>
      <c r="K111" s="20">
        <f t="shared" si="8"/>
        <v>0</v>
      </c>
      <c r="L111" s="20">
        <f t="shared" si="7"/>
        <v>361689</v>
      </c>
    </row>
    <row r="112" spans="1:12" ht="13.2" x14ac:dyDescent="0.25">
      <c r="A112" s="39">
        <v>95</v>
      </c>
      <c r="B112" s="16" t="s">
        <v>116</v>
      </c>
      <c r="C112" s="17">
        <v>185213</v>
      </c>
      <c r="D112" s="20">
        <v>0</v>
      </c>
      <c r="E112" s="20">
        <f t="shared" si="4"/>
        <v>185213</v>
      </c>
      <c r="F112" s="193"/>
      <c r="G112" s="189">
        <v>0</v>
      </c>
      <c r="H112" s="20">
        <v>0</v>
      </c>
      <c r="I112" s="190">
        <f t="shared" si="5"/>
        <v>0</v>
      </c>
      <c r="J112" s="19">
        <f t="shared" si="8"/>
        <v>185213</v>
      </c>
      <c r="K112" s="20">
        <f t="shared" si="8"/>
        <v>0</v>
      </c>
      <c r="L112" s="20">
        <f t="shared" si="7"/>
        <v>185213</v>
      </c>
    </row>
    <row r="113" spans="1:12" ht="13.2" x14ac:dyDescent="0.25">
      <c r="A113" s="39">
        <v>96</v>
      </c>
      <c r="B113" s="16" t="s">
        <v>117</v>
      </c>
      <c r="C113" s="17">
        <v>790073</v>
      </c>
      <c r="D113" s="20">
        <v>0</v>
      </c>
      <c r="E113" s="20">
        <f t="shared" si="4"/>
        <v>790073</v>
      </c>
      <c r="F113" s="193"/>
      <c r="G113" s="189">
        <v>0</v>
      </c>
      <c r="H113" s="20">
        <v>0</v>
      </c>
      <c r="I113" s="190">
        <f t="shared" si="5"/>
        <v>0</v>
      </c>
      <c r="J113" s="19">
        <f t="shared" si="8"/>
        <v>790073</v>
      </c>
      <c r="K113" s="20">
        <f t="shared" si="8"/>
        <v>0</v>
      </c>
      <c r="L113" s="20">
        <f t="shared" si="7"/>
        <v>790073</v>
      </c>
    </row>
    <row r="114" spans="1:12" ht="13.2" x14ac:dyDescent="0.25">
      <c r="A114" s="39">
        <v>97</v>
      </c>
      <c r="B114" s="16" t="s">
        <v>118</v>
      </c>
      <c r="C114" s="17">
        <v>288639</v>
      </c>
      <c r="D114" s="20">
        <v>0</v>
      </c>
      <c r="E114" s="20">
        <f t="shared" si="4"/>
        <v>288639</v>
      </c>
      <c r="F114" s="193"/>
      <c r="G114" s="189">
        <v>0</v>
      </c>
      <c r="H114" s="20">
        <v>0</v>
      </c>
      <c r="I114" s="190">
        <f t="shared" si="5"/>
        <v>0</v>
      </c>
      <c r="J114" s="19">
        <f t="shared" si="8"/>
        <v>288639</v>
      </c>
      <c r="K114" s="20">
        <f t="shared" si="8"/>
        <v>0</v>
      </c>
      <c r="L114" s="20">
        <f t="shared" si="7"/>
        <v>288639</v>
      </c>
    </row>
    <row r="115" spans="1:12" ht="13.2" x14ac:dyDescent="0.25">
      <c r="A115" s="39">
        <v>98</v>
      </c>
      <c r="B115" s="16" t="s">
        <v>119</v>
      </c>
      <c r="C115" s="17">
        <v>1135899</v>
      </c>
      <c r="D115" s="20">
        <v>0</v>
      </c>
      <c r="E115" s="20">
        <f t="shared" si="4"/>
        <v>1135899</v>
      </c>
      <c r="F115" s="193"/>
      <c r="G115" s="189">
        <v>1440910</v>
      </c>
      <c r="H115" s="20">
        <v>0</v>
      </c>
      <c r="I115" s="190">
        <f t="shared" si="5"/>
        <v>1440910</v>
      </c>
      <c r="J115" s="19">
        <f t="shared" si="8"/>
        <v>2576809</v>
      </c>
      <c r="K115" s="20">
        <f t="shared" si="8"/>
        <v>0</v>
      </c>
      <c r="L115" s="20">
        <f t="shared" si="7"/>
        <v>2576809</v>
      </c>
    </row>
    <row r="116" spans="1:12" ht="13.2" x14ac:dyDescent="0.25">
      <c r="A116" s="39">
        <v>99</v>
      </c>
      <c r="B116" s="16" t="s">
        <v>120</v>
      </c>
      <c r="C116" s="17">
        <v>290932</v>
      </c>
      <c r="D116" s="20">
        <v>0</v>
      </c>
      <c r="E116" s="20">
        <f t="shared" si="4"/>
        <v>290932</v>
      </c>
      <c r="F116" s="193"/>
      <c r="G116" s="189">
        <v>0</v>
      </c>
      <c r="H116" s="20">
        <v>0</v>
      </c>
      <c r="I116" s="190">
        <f t="shared" si="5"/>
        <v>0</v>
      </c>
      <c r="J116" s="19">
        <f t="shared" si="8"/>
        <v>290932</v>
      </c>
      <c r="K116" s="20">
        <f t="shared" si="8"/>
        <v>0</v>
      </c>
      <c r="L116" s="20">
        <f t="shared" si="7"/>
        <v>290932</v>
      </c>
    </row>
    <row r="117" spans="1:12" ht="13.2" x14ac:dyDescent="0.25">
      <c r="A117" s="39">
        <v>100</v>
      </c>
      <c r="B117" s="16" t="s">
        <v>121</v>
      </c>
      <c r="C117" s="17">
        <v>154856</v>
      </c>
      <c r="D117" s="20">
        <v>0</v>
      </c>
      <c r="E117" s="20">
        <f t="shared" si="4"/>
        <v>154856</v>
      </c>
      <c r="F117" s="193"/>
      <c r="G117" s="189">
        <v>0</v>
      </c>
      <c r="H117" s="20">
        <v>0</v>
      </c>
      <c r="I117" s="190">
        <f t="shared" si="5"/>
        <v>0</v>
      </c>
      <c r="J117" s="19">
        <f t="shared" si="8"/>
        <v>154856</v>
      </c>
      <c r="K117" s="20">
        <f t="shared" si="8"/>
        <v>0</v>
      </c>
      <c r="L117" s="20">
        <f t="shared" si="7"/>
        <v>154856</v>
      </c>
    </row>
    <row r="118" spans="1:12" ht="13.2" x14ac:dyDescent="0.25">
      <c r="A118" s="67">
        <v>150</v>
      </c>
      <c r="B118" s="68" t="s">
        <v>137</v>
      </c>
      <c r="C118" s="69">
        <v>0</v>
      </c>
      <c r="D118" s="70">
        <v>0</v>
      </c>
      <c r="E118" s="70">
        <f t="shared" si="4"/>
        <v>0</v>
      </c>
      <c r="F118" s="71"/>
      <c r="G118" s="199">
        <v>0</v>
      </c>
      <c r="H118" s="70">
        <v>0</v>
      </c>
      <c r="I118" s="200">
        <f t="shared" si="5"/>
        <v>0</v>
      </c>
      <c r="J118" s="195">
        <f t="shared" si="8"/>
        <v>0</v>
      </c>
      <c r="K118" s="70">
        <f t="shared" si="8"/>
        <v>0</v>
      </c>
      <c r="L118" s="70">
        <f t="shared" si="7"/>
        <v>0</v>
      </c>
    </row>
    <row r="119" spans="1:12" ht="13.2" x14ac:dyDescent="0.25">
      <c r="A119" s="67">
        <v>187</v>
      </c>
      <c r="B119" s="68" t="s">
        <v>138</v>
      </c>
      <c r="C119" s="69">
        <v>0</v>
      </c>
      <c r="D119" s="70">
        <v>0</v>
      </c>
      <c r="E119" s="70">
        <f t="shared" si="4"/>
        <v>0</v>
      </c>
      <c r="F119" s="71"/>
      <c r="G119" s="199">
        <v>0</v>
      </c>
      <c r="H119" s="70">
        <v>0</v>
      </c>
      <c r="I119" s="200">
        <f t="shared" si="5"/>
        <v>0</v>
      </c>
      <c r="J119" s="195">
        <f>C119+G119</f>
        <v>0</v>
      </c>
      <c r="K119" s="70">
        <f>D119+H119</f>
        <v>0</v>
      </c>
      <c r="L119" s="70">
        <f t="shared" si="7"/>
        <v>0</v>
      </c>
    </row>
    <row r="120" spans="1:12" ht="13.8" thickBot="1" x14ac:dyDescent="0.3">
      <c r="A120" s="41"/>
      <c r="B120" s="42" t="s">
        <v>12</v>
      </c>
      <c r="C120" s="43">
        <f>SUM(C14:C119)</f>
        <v>82471779</v>
      </c>
      <c r="D120" s="43">
        <f t="shared" ref="D120:L120" si="9">SUM(D14:D119)</f>
        <v>0</v>
      </c>
      <c r="E120" s="43">
        <f t="shared" si="9"/>
        <v>82471779</v>
      </c>
      <c r="F120" s="43">
        <f t="shared" si="9"/>
        <v>0</v>
      </c>
      <c r="G120" s="201">
        <f t="shared" si="9"/>
        <v>5931158</v>
      </c>
      <c r="H120" s="43">
        <f t="shared" si="9"/>
        <v>0</v>
      </c>
      <c r="I120" s="202">
        <f t="shared" si="9"/>
        <v>5931158</v>
      </c>
      <c r="J120" s="196">
        <f t="shared" si="9"/>
        <v>88402937</v>
      </c>
      <c r="K120" s="43">
        <f t="shared" si="9"/>
        <v>0</v>
      </c>
      <c r="L120" s="75">
        <f t="shared" si="9"/>
        <v>88402937</v>
      </c>
    </row>
    <row r="121" spans="1:12" ht="16.2" thickTop="1" x14ac:dyDescent="0.3">
      <c r="A121" s="44" t="str">
        <f>E2</f>
        <v>Work First County Block Grant</v>
      </c>
      <c r="C121" s="45"/>
      <c r="D121" s="45"/>
      <c r="E121" s="46"/>
      <c r="F121" s="47"/>
      <c r="G121" s="47"/>
      <c r="H121" s="48"/>
      <c r="I121" s="48"/>
      <c r="K121" s="48"/>
      <c r="L121" s="48"/>
    </row>
    <row r="122" spans="1:12" x14ac:dyDescent="0.2">
      <c r="A122" s="49" t="str">
        <f>E5</f>
        <v>AUTHORIZATION NUMBER: 1</v>
      </c>
      <c r="C122" s="45"/>
      <c r="D122" s="45"/>
      <c r="E122" s="45"/>
      <c r="F122" s="48"/>
      <c r="G122" s="48"/>
      <c r="H122" s="48"/>
      <c r="I122" s="48"/>
      <c r="K122" s="48"/>
      <c r="L122" s="48"/>
    </row>
    <row r="123" spans="1:12" x14ac:dyDescent="0.2">
      <c r="C123" s="45"/>
      <c r="D123" s="45"/>
      <c r="E123" s="45"/>
      <c r="F123" s="48"/>
      <c r="G123" s="48"/>
      <c r="H123" s="48"/>
      <c r="I123" s="48"/>
      <c r="K123" s="48"/>
      <c r="L123" s="48"/>
    </row>
    <row r="124" spans="1:12" x14ac:dyDescent="0.2">
      <c r="C124" s="45"/>
      <c r="D124" s="45"/>
      <c r="E124" s="45"/>
      <c r="F124" s="48"/>
      <c r="G124" s="48"/>
      <c r="H124" s="48"/>
      <c r="I124" s="48"/>
      <c r="K124" s="48"/>
      <c r="L124" s="48"/>
    </row>
    <row r="125" spans="1:12" ht="13.8" x14ac:dyDescent="0.25">
      <c r="B125" s="3" t="s">
        <v>122</v>
      </c>
      <c r="C125" s="45"/>
      <c r="D125" s="45"/>
      <c r="E125" s="45"/>
      <c r="F125" s="48"/>
      <c r="G125" s="48"/>
      <c r="H125" s="48"/>
      <c r="I125" s="48"/>
      <c r="K125" s="48"/>
      <c r="L125" s="48"/>
    </row>
    <row r="126" spans="1:12" ht="13.8" x14ac:dyDescent="0.25">
      <c r="B126" s="3" t="s">
        <v>123</v>
      </c>
      <c r="C126" s="45"/>
      <c r="D126" s="45"/>
      <c r="E126" s="45"/>
      <c r="F126" s="48"/>
      <c r="G126" s="48"/>
      <c r="H126" s="48"/>
      <c r="I126" s="48"/>
      <c r="K126" s="48"/>
      <c r="L126" s="48"/>
    </row>
    <row r="127" spans="1:12" ht="13.8" x14ac:dyDescent="0.25">
      <c r="B127" s="3" t="s">
        <v>124</v>
      </c>
      <c r="C127" s="45"/>
      <c r="D127" s="45"/>
      <c r="E127" s="45"/>
      <c r="F127" s="48"/>
      <c r="G127" s="48"/>
      <c r="H127" s="48"/>
      <c r="I127" s="48"/>
      <c r="K127" s="48"/>
      <c r="L127" s="48"/>
    </row>
    <row r="128" spans="1:12" ht="13.8" x14ac:dyDescent="0.25">
      <c r="B128" s="3" t="s">
        <v>125</v>
      </c>
      <c r="C128" s="45"/>
      <c r="D128" s="45"/>
      <c r="E128" s="45"/>
      <c r="F128" s="48"/>
      <c r="G128" s="48"/>
      <c r="H128" s="48"/>
      <c r="I128" s="48"/>
      <c r="K128" s="48"/>
      <c r="L128" s="48"/>
    </row>
    <row r="129" spans="2:253" ht="13.8" x14ac:dyDescent="0.25">
      <c r="B129" s="3" t="s">
        <v>161</v>
      </c>
      <c r="C129" s="45"/>
      <c r="D129" s="45"/>
      <c r="E129" s="45"/>
      <c r="F129" s="48"/>
      <c r="G129" s="48"/>
      <c r="H129" s="48"/>
      <c r="I129" s="48"/>
      <c r="K129" s="48"/>
      <c r="L129" s="48"/>
    </row>
    <row r="130" spans="2:253" ht="13.8" x14ac:dyDescent="0.25">
      <c r="B130" s="3" t="s">
        <v>162</v>
      </c>
      <c r="C130" s="45"/>
      <c r="D130" s="45"/>
      <c r="E130" s="45"/>
      <c r="F130" s="48"/>
      <c r="G130" s="48"/>
      <c r="H130" s="48"/>
      <c r="I130" s="48"/>
      <c r="K130" s="48"/>
      <c r="L130" s="48"/>
    </row>
    <row r="131" spans="2:253" ht="13.8" x14ac:dyDescent="0.25">
      <c r="B131" s="3" t="s">
        <v>126</v>
      </c>
      <c r="C131" s="45"/>
      <c r="D131" s="45"/>
      <c r="E131" s="45"/>
      <c r="F131" s="48"/>
      <c r="G131" s="48"/>
      <c r="H131" s="48"/>
      <c r="I131" s="48"/>
      <c r="K131" s="48"/>
      <c r="L131" s="48"/>
    </row>
    <row r="132" spans="2:253" ht="13.2" x14ac:dyDescent="0.25">
      <c r="B132" s="50"/>
      <c r="C132" s="45"/>
      <c r="D132" s="45"/>
      <c r="E132" s="45"/>
      <c r="F132" s="48"/>
      <c r="G132" s="48"/>
      <c r="H132" s="48"/>
      <c r="I132" s="48"/>
      <c r="K132" s="48"/>
      <c r="L132" s="48"/>
    </row>
    <row r="133" spans="2:253" x14ac:dyDescent="0.2">
      <c r="C133" s="45"/>
      <c r="D133" s="45"/>
      <c r="E133" s="45"/>
      <c r="F133" s="48"/>
      <c r="G133" s="48"/>
      <c r="H133" s="48"/>
      <c r="I133" s="48"/>
      <c r="K133" s="48"/>
      <c r="L133" s="48"/>
    </row>
    <row r="134" spans="2:253" ht="13.8" x14ac:dyDescent="0.25">
      <c r="B134" s="51" t="s">
        <v>127</v>
      </c>
      <c r="C134" s="6"/>
      <c r="D134" s="6"/>
      <c r="E134" s="6"/>
      <c r="F134" s="6"/>
      <c r="G134" s="6"/>
      <c r="H134" s="6"/>
      <c r="I134" s="6"/>
      <c r="J134" s="52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3.2" x14ac:dyDescent="0.25">
      <c r="B135" s="226" t="s">
        <v>163</v>
      </c>
      <c r="C135" s="226"/>
      <c r="D135" s="226"/>
      <c r="E135" s="226"/>
      <c r="F135" s="226"/>
      <c r="G135" s="226"/>
      <c r="H135" s="226"/>
      <c r="I135" s="226"/>
      <c r="J135" s="226"/>
      <c r="K135" s="226"/>
      <c r="L135" s="22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3.2" x14ac:dyDescent="0.2">
      <c r="B136" s="182" t="s">
        <v>164</v>
      </c>
      <c r="C136" s="182"/>
      <c r="D136" s="182"/>
      <c r="E136" s="182"/>
      <c r="F136" s="182"/>
      <c r="G136" s="182"/>
      <c r="H136" s="182"/>
      <c r="I136" s="182"/>
      <c r="J136" s="182"/>
      <c r="K136" s="182"/>
      <c r="L136" s="182"/>
    </row>
    <row r="137" spans="2:253" ht="13.2" x14ac:dyDescent="0.2">
      <c r="B137" s="182" t="s">
        <v>165</v>
      </c>
      <c r="C137" s="182"/>
      <c r="D137" s="182"/>
      <c r="E137" s="182"/>
      <c r="F137" s="182"/>
      <c r="G137" s="182"/>
      <c r="H137" s="182"/>
      <c r="I137" s="182"/>
      <c r="J137" s="182"/>
      <c r="K137" s="182"/>
      <c r="L137" s="182"/>
    </row>
    <row r="138" spans="2:253" ht="14.25" customHeight="1" x14ac:dyDescent="0.2">
      <c r="C138" s="53"/>
      <c r="G138" s="21"/>
      <c r="H138" s="21"/>
      <c r="I138" s="21"/>
    </row>
    <row r="139" spans="2:253" ht="14.25" customHeight="1" x14ac:dyDescent="0.25">
      <c r="B139" s="50" t="s">
        <v>128</v>
      </c>
      <c r="C139" s="53"/>
      <c r="G139" s="21"/>
      <c r="H139" s="21"/>
      <c r="I139" s="21"/>
    </row>
    <row r="140" spans="2:253" s="2" customFormat="1" ht="14.25" customHeight="1" x14ac:dyDescent="0.25">
      <c r="B140" s="50" t="s">
        <v>129</v>
      </c>
      <c r="C140" s="54"/>
      <c r="D140" s="6" t="s">
        <v>130</v>
      </c>
      <c r="G140" s="6"/>
      <c r="H140" s="55"/>
      <c r="I140" s="55"/>
      <c r="J140" s="56"/>
    </row>
    <row r="141" spans="2:253" s="2" customFormat="1" ht="15.75" customHeight="1" x14ac:dyDescent="0.25">
      <c r="B141" s="50"/>
      <c r="C141" s="54"/>
      <c r="D141" s="6" t="s">
        <v>131</v>
      </c>
      <c r="G141" s="6"/>
      <c r="H141" s="55"/>
      <c r="I141" s="55"/>
      <c r="J141" s="56"/>
    </row>
    <row r="142" spans="2:253" s="2" customFormat="1" ht="15.75" customHeight="1" x14ac:dyDescent="0.25">
      <c r="B142" s="50"/>
      <c r="C142" s="54"/>
      <c r="D142" s="6"/>
      <c r="G142" s="6"/>
      <c r="H142" s="55"/>
      <c r="I142" s="55"/>
      <c r="J142" s="56"/>
    </row>
    <row r="143" spans="2:253" s="2" customFormat="1" ht="15.75" customHeight="1" x14ac:dyDescent="0.25">
      <c r="B143" s="57" t="s">
        <v>132</v>
      </c>
      <c r="C143" s="54"/>
      <c r="D143" s="6"/>
      <c r="G143" s="6"/>
      <c r="H143" s="55"/>
      <c r="I143" s="55"/>
      <c r="J143" s="56"/>
    </row>
    <row r="144" spans="2:253" ht="15" customHeight="1" x14ac:dyDescent="0.25">
      <c r="C144" s="54"/>
      <c r="D144" s="6"/>
      <c r="E144" s="2"/>
      <c r="F144" s="2"/>
      <c r="G144" s="6"/>
      <c r="H144" s="55"/>
      <c r="I144" s="55"/>
    </row>
    <row r="145" spans="2:15" ht="11.4" x14ac:dyDescent="0.2">
      <c r="B145" s="58" t="s">
        <v>133</v>
      </c>
      <c r="C145" s="49"/>
      <c r="D145" s="49"/>
      <c r="E145" s="49"/>
      <c r="F145" s="49"/>
    </row>
    <row r="146" spans="2:15" ht="11.4" x14ac:dyDescent="0.2">
      <c r="B146" s="58" t="s">
        <v>134</v>
      </c>
      <c r="C146" s="49"/>
      <c r="D146" s="49"/>
      <c r="E146" s="49"/>
      <c r="F146" s="49"/>
    </row>
    <row r="147" spans="2:15" ht="9.75" customHeight="1" x14ac:dyDescent="0.25">
      <c r="B147" s="29"/>
    </row>
    <row r="148" spans="2:15" ht="13.2" x14ac:dyDescent="0.25">
      <c r="B148" s="76" t="s">
        <v>135</v>
      </c>
      <c r="C148" s="77"/>
      <c r="D148" s="77"/>
      <c r="E148" s="77"/>
      <c r="F148" s="77"/>
      <c r="G148" s="77"/>
      <c r="H148" s="78" t="s">
        <v>136</v>
      </c>
      <c r="I148" s="77"/>
      <c r="J148" s="79"/>
    </row>
    <row r="149" spans="2:15" ht="13.2" x14ac:dyDescent="0.25">
      <c r="B149" s="76"/>
      <c r="C149" s="77"/>
      <c r="D149" s="77"/>
      <c r="E149" s="77"/>
      <c r="F149" s="77"/>
      <c r="G149" s="77"/>
      <c r="H149" s="78"/>
      <c r="I149" s="77"/>
      <c r="J149" s="79"/>
    </row>
    <row r="150" spans="2:15" x14ac:dyDescent="0.2">
      <c r="B150" s="77"/>
      <c r="C150" s="77"/>
      <c r="D150" s="77"/>
      <c r="E150" s="77"/>
      <c r="F150" s="77"/>
      <c r="G150" s="77"/>
      <c r="H150" s="77"/>
      <c r="I150" s="77"/>
      <c r="J150" s="79"/>
    </row>
    <row r="151" spans="2:15" ht="13.2" x14ac:dyDescent="0.25">
      <c r="B151" s="77"/>
      <c r="C151" s="77"/>
      <c r="D151" s="77"/>
      <c r="E151" s="77"/>
      <c r="F151" s="77"/>
      <c r="G151" s="77"/>
      <c r="H151" s="235">
        <v>44049</v>
      </c>
      <c r="I151" s="235"/>
      <c r="J151" s="235"/>
    </row>
    <row r="152" spans="2:15" x14ac:dyDescent="0.2">
      <c r="B152" s="80"/>
      <c r="C152" s="80"/>
      <c r="D152" s="80"/>
      <c r="E152" s="80"/>
      <c r="F152" s="77"/>
      <c r="G152" s="77"/>
      <c r="H152" s="234"/>
      <c r="I152" s="234"/>
      <c r="J152" s="234"/>
    </row>
    <row r="155" spans="2:15" ht="10.8" thickBot="1" x14ac:dyDescent="0.25">
      <c r="B155" s="63"/>
      <c r="C155" s="63"/>
      <c r="D155" s="63"/>
      <c r="E155" s="63"/>
      <c r="F155" s="63"/>
      <c r="G155" s="63"/>
      <c r="H155" s="64"/>
      <c r="I155" s="63"/>
      <c r="J155" s="63"/>
      <c r="K155" s="63"/>
      <c r="L155" s="2"/>
      <c r="M155" s="2"/>
      <c r="N155" s="2"/>
      <c r="O155" s="56"/>
    </row>
    <row r="156" spans="2:15" ht="10.8" thickTop="1" x14ac:dyDescent="0.2">
      <c r="B156" s="2"/>
      <c r="C156" s="2"/>
      <c r="D156" s="2"/>
      <c r="E156" s="2"/>
      <c r="F156" s="2"/>
      <c r="G156" s="2"/>
      <c r="H156" s="55"/>
      <c r="I156" s="2"/>
      <c r="J156" s="2"/>
      <c r="K156" s="2"/>
      <c r="L156" s="2"/>
      <c r="M156" s="2"/>
      <c r="N156" s="2"/>
      <c r="O156" s="56"/>
    </row>
    <row r="157" spans="2:15" x14ac:dyDescent="0.2">
      <c r="B157" s="2"/>
      <c r="C157" s="2"/>
      <c r="D157" s="2"/>
      <c r="E157" s="2"/>
      <c r="F157" s="2"/>
      <c r="G157" s="2"/>
      <c r="H157" s="55"/>
      <c r="I157" s="2"/>
      <c r="J157" s="2"/>
      <c r="K157" s="2"/>
      <c r="L157" s="2"/>
      <c r="M157" s="2"/>
      <c r="N157" s="2"/>
      <c r="O157" s="56"/>
    </row>
    <row r="158" spans="2:15" ht="13.2" x14ac:dyDescent="0.25">
      <c r="B158" s="59"/>
      <c r="C158" s="60"/>
      <c r="D158" s="60"/>
      <c r="E158" s="60"/>
      <c r="F158" s="60"/>
      <c r="G158" s="60"/>
      <c r="H158" s="21"/>
      <c r="I158" s="60"/>
      <c r="J158" s="60"/>
      <c r="K158" s="60"/>
      <c r="L158" s="60"/>
      <c r="M158" s="60"/>
      <c r="N158" s="60"/>
      <c r="O158" s="65"/>
    </row>
    <row r="159" spans="2:15" ht="13.2" x14ac:dyDescent="0.25">
      <c r="B159" s="59"/>
      <c r="C159" s="233"/>
      <c r="D159" s="233"/>
      <c r="E159" s="233"/>
      <c r="F159" s="233"/>
      <c r="G159" s="60"/>
      <c r="H159" s="21"/>
      <c r="I159" s="231"/>
      <c r="J159" s="231"/>
      <c r="K159" s="231"/>
      <c r="L159" s="21"/>
      <c r="M159" s="21"/>
      <c r="N159" s="21"/>
      <c r="O159" s="21"/>
    </row>
    <row r="160" spans="2:15" ht="13.2" x14ac:dyDescent="0.25">
      <c r="B160" s="59"/>
      <c r="C160" s="60"/>
      <c r="D160" s="60"/>
      <c r="E160" s="60"/>
      <c r="F160" s="60"/>
      <c r="G160" s="60"/>
      <c r="H160" s="21"/>
      <c r="I160" s="21"/>
      <c r="J160" s="21"/>
      <c r="K160" s="21"/>
      <c r="L160" s="21"/>
      <c r="M160" s="21"/>
      <c r="N160" s="21"/>
      <c r="O160" s="65"/>
    </row>
    <row r="161" spans="2:16" ht="13.2" x14ac:dyDescent="0.25">
      <c r="B161" s="59"/>
      <c r="C161" s="60"/>
      <c r="D161" s="60"/>
      <c r="E161" s="60"/>
      <c r="F161" s="60"/>
      <c r="G161" s="60"/>
      <c r="H161" s="21"/>
      <c r="I161" s="66"/>
      <c r="J161" s="66"/>
      <c r="K161" s="66"/>
      <c r="L161" s="66"/>
      <c r="M161" s="66"/>
      <c r="N161" s="66"/>
      <c r="O161" s="65"/>
    </row>
    <row r="162" spans="2:16" ht="23.25" customHeight="1" x14ac:dyDescent="0.25">
      <c r="B162" s="59"/>
      <c r="C162" s="49"/>
      <c r="D162" s="49"/>
      <c r="E162" s="49"/>
      <c r="F162" s="49"/>
      <c r="G162" s="49"/>
      <c r="H162" s="21"/>
      <c r="I162" s="232"/>
      <c r="J162" s="232"/>
      <c r="K162" s="232"/>
      <c r="L162" s="61"/>
      <c r="M162" s="61"/>
      <c r="N162" s="61"/>
      <c r="O162" s="61"/>
    </row>
    <row r="163" spans="2:16" ht="13.2" x14ac:dyDescent="0.25">
      <c r="B163" s="59"/>
      <c r="C163" s="49"/>
      <c r="D163" s="49"/>
      <c r="E163" s="49"/>
      <c r="F163" s="49"/>
      <c r="G163" s="49"/>
      <c r="H163" s="21"/>
      <c r="J163" s="1"/>
      <c r="O163" s="4"/>
    </row>
    <row r="164" spans="2:16" ht="13.2" x14ac:dyDescent="0.25">
      <c r="B164" s="59"/>
      <c r="C164" s="49"/>
      <c r="D164" s="49"/>
      <c r="E164" s="49"/>
      <c r="F164" s="49"/>
      <c r="G164" s="49"/>
      <c r="H164" s="49"/>
      <c r="I164" s="21"/>
      <c r="J164" s="1"/>
      <c r="P164" s="4"/>
    </row>
    <row r="165" spans="2:16" ht="13.2" x14ac:dyDescent="0.25">
      <c r="B165" s="59"/>
      <c r="C165" s="60"/>
      <c r="D165" s="49"/>
      <c r="J165" s="1"/>
      <c r="M165" s="4"/>
    </row>
    <row r="166" spans="2:16" ht="13.2" x14ac:dyDescent="0.25">
      <c r="B166" s="59"/>
      <c r="C166" s="60"/>
      <c r="D166" s="49"/>
      <c r="E166" s="49"/>
    </row>
    <row r="168" spans="2:16" ht="13.2" x14ac:dyDescent="0.25">
      <c r="B168" s="59"/>
      <c r="C168" s="49"/>
      <c r="D168" s="49"/>
      <c r="E168" s="49"/>
      <c r="F168" s="49"/>
    </row>
    <row r="169" spans="2:16" ht="13.2" x14ac:dyDescent="0.25">
      <c r="B169" s="62"/>
      <c r="C169" s="49"/>
      <c r="D169" s="49"/>
      <c r="E169" s="49"/>
      <c r="F169" s="49"/>
    </row>
    <row r="170" spans="2:16" ht="13.2" x14ac:dyDescent="0.25">
      <c r="B170" s="62"/>
      <c r="C170" s="49"/>
      <c r="D170" s="49"/>
      <c r="E170" s="49"/>
      <c r="F170" s="49"/>
    </row>
    <row r="171" spans="2:16" ht="13.2" x14ac:dyDescent="0.25">
      <c r="B171" s="59"/>
      <c r="C171" s="49"/>
      <c r="D171" s="49"/>
      <c r="E171" s="49"/>
      <c r="F171" s="49"/>
    </row>
  </sheetData>
  <sheetProtection algorithmName="SHA-512" hashValue="JXmFODg3qKd6tpzo+BOs/gU0YaDUp5Dx8pth1sVOpZyWKAXlZow9W8dS93wSfWBFqo4a5mfWV25Jzf39pJcUPQ==" saltValue="XpkywKuiCc0eYYHVzcn8HQ==" spinCount="100000" sheet="1" objects="1"/>
  <mergeCells count="12">
    <mergeCell ref="C12:E12"/>
    <mergeCell ref="G12:I12"/>
    <mergeCell ref="J12:L12"/>
    <mergeCell ref="C63:E63"/>
    <mergeCell ref="G63:I63"/>
    <mergeCell ref="J63:L63"/>
    <mergeCell ref="I159:K159"/>
    <mergeCell ref="I162:K162"/>
    <mergeCell ref="C159:F159"/>
    <mergeCell ref="B135:L135"/>
    <mergeCell ref="H152:J152"/>
    <mergeCell ref="H151:J151"/>
  </mergeCells>
  <phoneticPr fontId="0" type="noConversion"/>
  <printOptions horizontalCentered="1"/>
  <pageMargins left="0.25" right="0.25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FA #Final</vt:lpstr>
      <vt:lpstr>FA #6</vt:lpstr>
      <vt:lpstr>FA #5</vt:lpstr>
      <vt:lpstr>FA #4</vt:lpstr>
      <vt:lpstr>FA #3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lastModifiedBy>Gaither, Alycia B</cp:lastModifiedBy>
  <cp:lastPrinted>2021-03-03T21:51:41Z</cp:lastPrinted>
  <dcterms:created xsi:type="dcterms:W3CDTF">2012-09-14T20:58:49Z</dcterms:created>
  <dcterms:modified xsi:type="dcterms:W3CDTF">2021-06-03T19:40:28Z</dcterms:modified>
</cp:coreProperties>
</file>