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WFCBG\"/>
    </mc:Choice>
  </mc:AlternateContent>
  <xr:revisionPtr revIDLastSave="0" documentId="13_ncr:1_{3674447C-E92E-4CA6-BFBE-14EB4616AF33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4" sheetId="11" r:id="rId2"/>
    <sheet name="FA #3" sheetId="10" r:id="rId3"/>
    <sheet name="FA #2" sheetId="9" r:id="rId4"/>
    <sheet name="FA #1" sheetId="1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9" i="11" l="1"/>
  <c r="B134" i="11"/>
  <c r="B133" i="11"/>
  <c r="A126" i="11"/>
  <c r="A125" i="11"/>
  <c r="J117" i="11"/>
  <c r="F117" i="11"/>
  <c r="E117" i="11"/>
  <c r="C117" i="11"/>
  <c r="O116" i="11"/>
  <c r="N116" i="11"/>
  <c r="M116" i="11"/>
  <c r="L116" i="11"/>
  <c r="K116" i="11"/>
  <c r="H116" i="11"/>
  <c r="I116" i="11" s="1"/>
  <c r="G116" i="11"/>
  <c r="D116" i="11"/>
  <c r="N115" i="11"/>
  <c r="M115" i="11"/>
  <c r="L115" i="11"/>
  <c r="K115" i="11"/>
  <c r="O115" i="11" s="1"/>
  <c r="H115" i="11"/>
  <c r="I115" i="11" s="1"/>
  <c r="G115" i="11"/>
  <c r="D115" i="11"/>
  <c r="L114" i="11"/>
  <c r="M114" i="11" s="1"/>
  <c r="K114" i="11"/>
  <c r="H114" i="11"/>
  <c r="I114" i="11" s="1"/>
  <c r="G114" i="11"/>
  <c r="D114" i="11"/>
  <c r="N113" i="11"/>
  <c r="M113" i="11"/>
  <c r="L113" i="11"/>
  <c r="K113" i="11"/>
  <c r="O113" i="11" s="1"/>
  <c r="H113" i="11"/>
  <c r="P113" i="11" s="1"/>
  <c r="Q113" i="11" s="1"/>
  <c r="G113" i="11"/>
  <c r="D113" i="11"/>
  <c r="L112" i="11"/>
  <c r="M112" i="11" s="1"/>
  <c r="K112" i="11"/>
  <c r="O112" i="11" s="1"/>
  <c r="H112" i="11"/>
  <c r="I112" i="11" s="1"/>
  <c r="G112" i="11"/>
  <c r="D112" i="11"/>
  <c r="L111" i="11"/>
  <c r="N111" i="11" s="1"/>
  <c r="K111" i="11"/>
  <c r="H111" i="11"/>
  <c r="G111" i="11"/>
  <c r="D111" i="11"/>
  <c r="L110" i="11"/>
  <c r="N110" i="11" s="1"/>
  <c r="K110" i="11"/>
  <c r="I110" i="11"/>
  <c r="H110" i="11"/>
  <c r="G110" i="11"/>
  <c r="D110" i="11"/>
  <c r="N109" i="11"/>
  <c r="L109" i="11"/>
  <c r="M109" i="11" s="1"/>
  <c r="K109" i="11"/>
  <c r="H109" i="11"/>
  <c r="P109" i="11" s="1"/>
  <c r="Q109" i="11" s="1"/>
  <c r="G109" i="11"/>
  <c r="D109" i="11"/>
  <c r="N108" i="11"/>
  <c r="M108" i="11"/>
  <c r="L108" i="11"/>
  <c r="K108" i="11"/>
  <c r="O108" i="11" s="1"/>
  <c r="H108" i="11"/>
  <c r="P108" i="11" s="1"/>
  <c r="Q108" i="11" s="1"/>
  <c r="G108" i="11"/>
  <c r="D108" i="11"/>
  <c r="L107" i="11"/>
  <c r="N107" i="11" s="1"/>
  <c r="K107" i="11"/>
  <c r="H107" i="11"/>
  <c r="G107" i="11"/>
  <c r="D107" i="11"/>
  <c r="L106" i="11"/>
  <c r="N106" i="11" s="1"/>
  <c r="P106" i="11" s="1"/>
  <c r="Q106" i="11" s="1"/>
  <c r="K106" i="11"/>
  <c r="H106" i="11"/>
  <c r="I106" i="11" s="1"/>
  <c r="G106" i="11"/>
  <c r="D106" i="11"/>
  <c r="N105" i="11"/>
  <c r="P105" i="11" s="1"/>
  <c r="Q105" i="11" s="1"/>
  <c r="L105" i="11"/>
  <c r="M105" i="11" s="1"/>
  <c r="K105" i="11"/>
  <c r="H105" i="11"/>
  <c r="I105" i="11" s="1"/>
  <c r="G105" i="11"/>
  <c r="D105" i="11"/>
  <c r="N104" i="11"/>
  <c r="P104" i="11" s="1"/>
  <c r="Q104" i="11" s="1"/>
  <c r="M104" i="11"/>
  <c r="L104" i="11"/>
  <c r="K104" i="11"/>
  <c r="O104" i="11" s="1"/>
  <c r="H104" i="11"/>
  <c r="I104" i="11" s="1"/>
  <c r="G104" i="11"/>
  <c r="D104" i="11"/>
  <c r="O103" i="11"/>
  <c r="N103" i="11"/>
  <c r="M103" i="11"/>
  <c r="L103" i="11"/>
  <c r="K103" i="11"/>
  <c r="H103" i="11"/>
  <c r="I103" i="11" s="1"/>
  <c r="G103" i="11"/>
  <c r="D103" i="11"/>
  <c r="N102" i="11"/>
  <c r="L102" i="11"/>
  <c r="M102" i="11" s="1"/>
  <c r="O102" i="11" s="1"/>
  <c r="K102" i="11"/>
  <c r="H102" i="11"/>
  <c r="I102" i="11" s="1"/>
  <c r="G102" i="11"/>
  <c r="D102" i="11"/>
  <c r="N101" i="11"/>
  <c r="M101" i="11"/>
  <c r="L101" i="11"/>
  <c r="K101" i="11"/>
  <c r="O101" i="11" s="1"/>
  <c r="H101" i="11"/>
  <c r="I101" i="11" s="1"/>
  <c r="G101" i="11"/>
  <c r="D101" i="11"/>
  <c r="L100" i="11"/>
  <c r="N100" i="11" s="1"/>
  <c r="K100" i="11"/>
  <c r="H100" i="11"/>
  <c r="P100" i="11" s="1"/>
  <c r="Q100" i="11" s="1"/>
  <c r="G100" i="11"/>
  <c r="D100" i="11"/>
  <c r="L99" i="11"/>
  <c r="N99" i="11" s="1"/>
  <c r="K99" i="11"/>
  <c r="H99" i="11"/>
  <c r="G99" i="11"/>
  <c r="D99" i="11"/>
  <c r="L98" i="11"/>
  <c r="N98" i="11" s="1"/>
  <c r="K98" i="11"/>
  <c r="I98" i="11"/>
  <c r="H98" i="11"/>
  <c r="G98" i="11"/>
  <c r="D98" i="11"/>
  <c r="L97" i="11"/>
  <c r="N97" i="11" s="1"/>
  <c r="K97" i="11"/>
  <c r="H97" i="11"/>
  <c r="G97" i="11"/>
  <c r="D97" i="11"/>
  <c r="L96" i="11"/>
  <c r="N96" i="11" s="1"/>
  <c r="K96" i="11"/>
  <c r="H96" i="11"/>
  <c r="P96" i="11" s="1"/>
  <c r="Q96" i="11" s="1"/>
  <c r="G96" i="11"/>
  <c r="D96" i="11"/>
  <c r="N95" i="11"/>
  <c r="L95" i="11"/>
  <c r="M95" i="11" s="1"/>
  <c r="K95" i="11"/>
  <c r="H95" i="11"/>
  <c r="G95" i="11"/>
  <c r="D95" i="11"/>
  <c r="M94" i="11"/>
  <c r="L94" i="11"/>
  <c r="N94" i="11" s="1"/>
  <c r="K94" i="11"/>
  <c r="O94" i="11" s="1"/>
  <c r="H94" i="11"/>
  <c r="I94" i="11" s="1"/>
  <c r="G94" i="11"/>
  <c r="D94" i="11"/>
  <c r="N93" i="11"/>
  <c r="L93" i="11"/>
  <c r="M93" i="11" s="1"/>
  <c r="O93" i="11" s="1"/>
  <c r="K93" i="11"/>
  <c r="H93" i="11"/>
  <c r="I93" i="11" s="1"/>
  <c r="G93" i="11"/>
  <c r="D93" i="11"/>
  <c r="N92" i="11"/>
  <c r="P92" i="11" s="1"/>
  <c r="Q92" i="11" s="1"/>
  <c r="M92" i="11"/>
  <c r="L92" i="11"/>
  <c r="K92" i="11"/>
  <c r="O92" i="11" s="1"/>
  <c r="H92" i="11"/>
  <c r="I92" i="11" s="1"/>
  <c r="G92" i="11"/>
  <c r="D92" i="11"/>
  <c r="P91" i="11"/>
  <c r="Q91" i="11" s="1"/>
  <c r="N91" i="11"/>
  <c r="M91" i="11"/>
  <c r="L91" i="11"/>
  <c r="K91" i="11"/>
  <c r="O91" i="11" s="1"/>
  <c r="I91" i="11"/>
  <c r="H91" i="11"/>
  <c r="G91" i="11"/>
  <c r="D91" i="11"/>
  <c r="N90" i="11"/>
  <c r="P90" i="11" s="1"/>
  <c r="Q90" i="11" s="1"/>
  <c r="L90" i="11"/>
  <c r="M90" i="11" s="1"/>
  <c r="O90" i="11" s="1"/>
  <c r="K90" i="11"/>
  <c r="H90" i="11"/>
  <c r="I90" i="11" s="1"/>
  <c r="G90" i="11"/>
  <c r="D90" i="11"/>
  <c r="N89" i="11"/>
  <c r="P89" i="11" s="1"/>
  <c r="Q89" i="11" s="1"/>
  <c r="M89" i="11"/>
  <c r="L89" i="11"/>
  <c r="K89" i="11"/>
  <c r="O89" i="11" s="1"/>
  <c r="H89" i="11"/>
  <c r="I89" i="11" s="1"/>
  <c r="G89" i="11"/>
  <c r="D89" i="11"/>
  <c r="L88" i="11"/>
  <c r="M88" i="11" s="1"/>
  <c r="K88" i="11"/>
  <c r="H88" i="11"/>
  <c r="I88" i="11" s="1"/>
  <c r="G88" i="11"/>
  <c r="D88" i="11"/>
  <c r="L87" i="11"/>
  <c r="N87" i="11" s="1"/>
  <c r="K87" i="11"/>
  <c r="H87" i="11"/>
  <c r="G87" i="11"/>
  <c r="D87" i="11"/>
  <c r="L86" i="11"/>
  <c r="N86" i="11" s="1"/>
  <c r="K86" i="11"/>
  <c r="H86" i="11"/>
  <c r="G86" i="11"/>
  <c r="D86" i="11"/>
  <c r="L85" i="11"/>
  <c r="N85" i="11" s="1"/>
  <c r="K85" i="11"/>
  <c r="H85" i="11"/>
  <c r="P85" i="11" s="1"/>
  <c r="Q85" i="11" s="1"/>
  <c r="G85" i="11"/>
  <c r="D85" i="11"/>
  <c r="L84" i="11"/>
  <c r="N84" i="11" s="1"/>
  <c r="K84" i="11"/>
  <c r="H84" i="11"/>
  <c r="P84" i="11" s="1"/>
  <c r="Q84" i="11" s="1"/>
  <c r="G84" i="11"/>
  <c r="D84" i="11"/>
  <c r="L83" i="11"/>
  <c r="N83" i="11" s="1"/>
  <c r="K83" i="11"/>
  <c r="H83" i="11"/>
  <c r="G83" i="11"/>
  <c r="D83" i="11"/>
  <c r="L82" i="11"/>
  <c r="N82" i="11" s="1"/>
  <c r="K82" i="11"/>
  <c r="H82" i="11"/>
  <c r="I82" i="11" s="1"/>
  <c r="G82" i="11"/>
  <c r="D82" i="11"/>
  <c r="N81" i="11"/>
  <c r="L81" i="11"/>
  <c r="M81" i="11" s="1"/>
  <c r="O81" i="11" s="1"/>
  <c r="K81" i="11"/>
  <c r="H81" i="11"/>
  <c r="I81" i="11" s="1"/>
  <c r="G81" i="11"/>
  <c r="D81" i="11"/>
  <c r="N80" i="11"/>
  <c r="M80" i="11"/>
  <c r="L80" i="11"/>
  <c r="K80" i="11"/>
  <c r="O80" i="11" s="1"/>
  <c r="H80" i="11"/>
  <c r="I80" i="11" s="1"/>
  <c r="G80" i="11"/>
  <c r="D80" i="11"/>
  <c r="N79" i="11"/>
  <c r="P79" i="11" s="1"/>
  <c r="Q79" i="11" s="1"/>
  <c r="M79" i="11"/>
  <c r="L79" i="11"/>
  <c r="K79" i="11"/>
  <c r="O79" i="11" s="1"/>
  <c r="I79" i="11"/>
  <c r="H79" i="11"/>
  <c r="G79" i="11"/>
  <c r="D79" i="11"/>
  <c r="N78" i="11"/>
  <c r="P78" i="11" s="1"/>
  <c r="Q78" i="11" s="1"/>
  <c r="L78" i="11"/>
  <c r="M78" i="11" s="1"/>
  <c r="O78" i="11" s="1"/>
  <c r="K78" i="11"/>
  <c r="H78" i="11"/>
  <c r="I78" i="11" s="1"/>
  <c r="G78" i="11"/>
  <c r="D78" i="11"/>
  <c r="N77" i="11"/>
  <c r="P77" i="11" s="1"/>
  <c r="Q77" i="11" s="1"/>
  <c r="M77" i="11"/>
  <c r="L77" i="11"/>
  <c r="K77" i="11"/>
  <c r="O77" i="11" s="1"/>
  <c r="H77" i="11"/>
  <c r="I77" i="11" s="1"/>
  <c r="G77" i="11"/>
  <c r="D77" i="11"/>
  <c r="L76" i="11"/>
  <c r="M76" i="11" s="1"/>
  <c r="K76" i="11"/>
  <c r="O76" i="11" s="1"/>
  <c r="H76" i="11"/>
  <c r="I76" i="11" s="1"/>
  <c r="G76" i="11"/>
  <c r="D76" i="11"/>
  <c r="L75" i="11"/>
  <c r="N75" i="11" s="1"/>
  <c r="K75" i="11"/>
  <c r="H75" i="11"/>
  <c r="G75" i="11"/>
  <c r="D75" i="11"/>
  <c r="L74" i="11"/>
  <c r="N74" i="11" s="1"/>
  <c r="K74" i="11"/>
  <c r="I74" i="11"/>
  <c r="H74" i="11"/>
  <c r="G74" i="11"/>
  <c r="D74" i="11"/>
  <c r="L73" i="11"/>
  <c r="N73" i="11" s="1"/>
  <c r="K73" i="11"/>
  <c r="H73" i="11"/>
  <c r="G73" i="11"/>
  <c r="D73" i="11"/>
  <c r="L72" i="11"/>
  <c r="N72" i="11" s="1"/>
  <c r="K72" i="11"/>
  <c r="H72" i="11"/>
  <c r="G72" i="11"/>
  <c r="D72" i="11"/>
  <c r="L71" i="11"/>
  <c r="M71" i="11" s="1"/>
  <c r="K71" i="11"/>
  <c r="O71" i="11" s="1"/>
  <c r="H71" i="11"/>
  <c r="G71" i="11"/>
  <c r="D71" i="11"/>
  <c r="M70" i="11"/>
  <c r="L70" i="11"/>
  <c r="N70" i="11" s="1"/>
  <c r="P70" i="11" s="1"/>
  <c r="Q70" i="11" s="1"/>
  <c r="K70" i="11"/>
  <c r="O70" i="11" s="1"/>
  <c r="H70" i="11"/>
  <c r="I70" i="11" s="1"/>
  <c r="G70" i="11"/>
  <c r="D70" i="11"/>
  <c r="N69" i="11"/>
  <c r="P69" i="11" s="1"/>
  <c r="Q69" i="11" s="1"/>
  <c r="L69" i="11"/>
  <c r="M69" i="11" s="1"/>
  <c r="K69" i="11"/>
  <c r="H69" i="11"/>
  <c r="I69" i="11" s="1"/>
  <c r="G69" i="11"/>
  <c r="D69" i="11"/>
  <c r="O68" i="11"/>
  <c r="N68" i="11"/>
  <c r="M68" i="11"/>
  <c r="L68" i="11"/>
  <c r="K68" i="11"/>
  <c r="H68" i="11"/>
  <c r="I68" i="11" s="1"/>
  <c r="G68" i="11"/>
  <c r="D68" i="11"/>
  <c r="N67" i="11"/>
  <c r="M67" i="11"/>
  <c r="L67" i="11"/>
  <c r="K67" i="11"/>
  <c r="O67" i="11" s="1"/>
  <c r="H67" i="11"/>
  <c r="P67" i="11" s="1"/>
  <c r="Q67" i="11" s="1"/>
  <c r="G67" i="11"/>
  <c r="D67" i="11"/>
  <c r="N66" i="11"/>
  <c r="L66" i="11"/>
  <c r="M66" i="11" s="1"/>
  <c r="K66" i="11"/>
  <c r="H66" i="11"/>
  <c r="I66" i="11" s="1"/>
  <c r="G66" i="11"/>
  <c r="D66" i="11"/>
  <c r="N65" i="11"/>
  <c r="M65" i="11"/>
  <c r="L65" i="11"/>
  <c r="K65" i="11"/>
  <c r="O65" i="11" s="1"/>
  <c r="H65" i="11"/>
  <c r="I65" i="11" s="1"/>
  <c r="G65" i="11"/>
  <c r="D65" i="11"/>
  <c r="L64" i="11"/>
  <c r="M64" i="11" s="1"/>
  <c r="K64" i="11"/>
  <c r="H64" i="11"/>
  <c r="I64" i="11" s="1"/>
  <c r="G64" i="11"/>
  <c r="D64" i="11"/>
  <c r="A61" i="11"/>
  <c r="A60" i="11"/>
  <c r="N59" i="11"/>
  <c r="P59" i="11" s="1"/>
  <c r="Q59" i="11" s="1"/>
  <c r="M59" i="11"/>
  <c r="L59" i="11"/>
  <c r="K59" i="11"/>
  <c r="O59" i="11" s="1"/>
  <c r="H59" i="11"/>
  <c r="I59" i="11" s="1"/>
  <c r="G59" i="11"/>
  <c r="D59" i="11"/>
  <c r="L58" i="11"/>
  <c r="N58" i="11" s="1"/>
  <c r="K58" i="11"/>
  <c r="H58" i="11"/>
  <c r="I58" i="11" s="1"/>
  <c r="G58" i="11"/>
  <c r="D58" i="11"/>
  <c r="L57" i="11"/>
  <c r="N57" i="11" s="1"/>
  <c r="K57" i="11"/>
  <c r="H57" i="11"/>
  <c r="G57" i="11"/>
  <c r="D57" i="11"/>
  <c r="M56" i="11"/>
  <c r="L56" i="11"/>
  <c r="N56" i="11" s="1"/>
  <c r="K56" i="11"/>
  <c r="O56" i="11" s="1"/>
  <c r="H56" i="11"/>
  <c r="I56" i="11" s="1"/>
  <c r="G56" i="11"/>
  <c r="D56" i="11"/>
  <c r="L55" i="11"/>
  <c r="N55" i="11" s="1"/>
  <c r="K55" i="11"/>
  <c r="H55" i="11"/>
  <c r="I55" i="11" s="1"/>
  <c r="G55" i="11"/>
  <c r="D55" i="11"/>
  <c r="L54" i="11"/>
  <c r="N54" i="11" s="1"/>
  <c r="K54" i="11"/>
  <c r="H54" i="11"/>
  <c r="G54" i="11"/>
  <c r="D54" i="11"/>
  <c r="L53" i="11"/>
  <c r="N53" i="11" s="1"/>
  <c r="K53" i="11"/>
  <c r="I53" i="11"/>
  <c r="H53" i="11"/>
  <c r="P53" i="11" s="1"/>
  <c r="Q53" i="11" s="1"/>
  <c r="G53" i="11"/>
  <c r="D53" i="11"/>
  <c r="L52" i="11"/>
  <c r="N52" i="11" s="1"/>
  <c r="K52" i="11"/>
  <c r="H52" i="11"/>
  <c r="I52" i="11" s="1"/>
  <c r="G52" i="11"/>
  <c r="D52" i="11"/>
  <c r="P51" i="11"/>
  <c r="Q51" i="11" s="1"/>
  <c r="N51" i="11"/>
  <c r="M51" i="11"/>
  <c r="L51" i="11"/>
  <c r="K51" i="11"/>
  <c r="O51" i="11" s="1"/>
  <c r="H51" i="11"/>
  <c r="I51" i="11" s="1"/>
  <c r="G51" i="11"/>
  <c r="D51" i="11"/>
  <c r="N50" i="11"/>
  <c r="L50" i="11"/>
  <c r="M50" i="11" s="1"/>
  <c r="O50" i="11" s="1"/>
  <c r="K50" i="11"/>
  <c r="H50" i="11"/>
  <c r="I50" i="11" s="1"/>
  <c r="G50" i="11"/>
  <c r="D50" i="11"/>
  <c r="N49" i="11"/>
  <c r="M49" i="11"/>
  <c r="O49" i="11" s="1"/>
  <c r="L49" i="11"/>
  <c r="K49" i="11"/>
  <c r="H49" i="11"/>
  <c r="I49" i="11" s="1"/>
  <c r="G49" i="11"/>
  <c r="D49" i="11"/>
  <c r="L48" i="11"/>
  <c r="N48" i="11" s="1"/>
  <c r="K48" i="11"/>
  <c r="H48" i="11"/>
  <c r="I48" i="11" s="1"/>
  <c r="G48" i="11"/>
  <c r="D48" i="11"/>
  <c r="N47" i="11"/>
  <c r="M47" i="11"/>
  <c r="L47" i="11"/>
  <c r="K47" i="11"/>
  <c r="O47" i="11" s="1"/>
  <c r="H47" i="11"/>
  <c r="I47" i="11" s="1"/>
  <c r="G47" i="11"/>
  <c r="D47" i="11"/>
  <c r="L46" i="11"/>
  <c r="M46" i="11" s="1"/>
  <c r="K46" i="11"/>
  <c r="O46" i="11" s="1"/>
  <c r="I46" i="11"/>
  <c r="H46" i="11"/>
  <c r="G46" i="11"/>
  <c r="D46" i="11"/>
  <c r="L45" i="11"/>
  <c r="N45" i="11" s="1"/>
  <c r="K45" i="11"/>
  <c r="H45" i="11"/>
  <c r="G45" i="11"/>
  <c r="D45" i="11"/>
  <c r="M44" i="11"/>
  <c r="L44" i="11"/>
  <c r="N44" i="11" s="1"/>
  <c r="K44" i="11"/>
  <c r="O44" i="11" s="1"/>
  <c r="I44" i="11"/>
  <c r="H44" i="11"/>
  <c r="G44" i="11"/>
  <c r="D44" i="11"/>
  <c r="L43" i="11"/>
  <c r="N43" i="11" s="1"/>
  <c r="K43" i="11"/>
  <c r="H43" i="11"/>
  <c r="G43" i="11"/>
  <c r="D43" i="11"/>
  <c r="L42" i="11"/>
  <c r="N42" i="11" s="1"/>
  <c r="K42" i="11"/>
  <c r="H42" i="11"/>
  <c r="G42" i="11"/>
  <c r="D42" i="11"/>
  <c r="M41" i="11"/>
  <c r="L41" i="11"/>
  <c r="N41" i="11" s="1"/>
  <c r="K41" i="11"/>
  <c r="O41" i="11" s="1"/>
  <c r="H41" i="11"/>
  <c r="P41" i="11" s="1"/>
  <c r="Q41" i="11" s="1"/>
  <c r="G41" i="11"/>
  <c r="D41" i="11"/>
  <c r="L40" i="11"/>
  <c r="N40" i="11" s="1"/>
  <c r="K40" i="11"/>
  <c r="H40" i="11"/>
  <c r="I40" i="11" s="1"/>
  <c r="G40" i="11"/>
  <c r="D40" i="11"/>
  <c r="N39" i="11"/>
  <c r="L39" i="11"/>
  <c r="M39" i="11" s="1"/>
  <c r="K39" i="11"/>
  <c r="H39" i="11"/>
  <c r="I39" i="11" s="1"/>
  <c r="G39" i="11"/>
  <c r="D39" i="11"/>
  <c r="N38" i="11"/>
  <c r="P38" i="11" s="1"/>
  <c r="Q38" i="11" s="1"/>
  <c r="M38" i="11"/>
  <c r="L38" i="11"/>
  <c r="K38" i="11"/>
  <c r="O38" i="11" s="1"/>
  <c r="H38" i="11"/>
  <c r="I38" i="11" s="1"/>
  <c r="G38" i="11"/>
  <c r="D38" i="11"/>
  <c r="N37" i="11"/>
  <c r="P37" i="11" s="1"/>
  <c r="Q37" i="11" s="1"/>
  <c r="M37" i="11"/>
  <c r="O37" i="11" s="1"/>
  <c r="L37" i="11"/>
  <c r="K37" i="11"/>
  <c r="H37" i="11"/>
  <c r="I37" i="11" s="1"/>
  <c r="G37" i="11"/>
  <c r="D37" i="11"/>
  <c r="L36" i="11"/>
  <c r="N36" i="11" s="1"/>
  <c r="K36" i="11"/>
  <c r="H36" i="11"/>
  <c r="I36" i="11" s="1"/>
  <c r="G36" i="11"/>
  <c r="D36" i="11"/>
  <c r="N35" i="11"/>
  <c r="M35" i="11"/>
  <c r="L35" i="11"/>
  <c r="K35" i="11"/>
  <c r="O35" i="11" s="1"/>
  <c r="H35" i="11"/>
  <c r="I35" i="11" s="1"/>
  <c r="G35" i="11"/>
  <c r="D35" i="11"/>
  <c r="L34" i="11"/>
  <c r="M34" i="11" s="1"/>
  <c r="K34" i="11"/>
  <c r="H34" i="11"/>
  <c r="I34" i="11" s="1"/>
  <c r="G34" i="11"/>
  <c r="D34" i="11"/>
  <c r="L33" i="11"/>
  <c r="N33" i="11" s="1"/>
  <c r="K33" i="11"/>
  <c r="H33" i="11"/>
  <c r="G33" i="11"/>
  <c r="D33" i="11"/>
  <c r="M32" i="11"/>
  <c r="L32" i="11"/>
  <c r="N32" i="11" s="1"/>
  <c r="K32" i="11"/>
  <c r="O32" i="11" s="1"/>
  <c r="H32" i="11"/>
  <c r="P32" i="11" s="1"/>
  <c r="Q32" i="11" s="1"/>
  <c r="G32" i="11"/>
  <c r="D32" i="11"/>
  <c r="L31" i="11"/>
  <c r="N31" i="11" s="1"/>
  <c r="K31" i="11"/>
  <c r="H31" i="11"/>
  <c r="P31" i="11" s="1"/>
  <c r="Q31" i="11" s="1"/>
  <c r="G31" i="11"/>
  <c r="D31" i="11"/>
  <c r="L30" i="11"/>
  <c r="N30" i="11" s="1"/>
  <c r="K30" i="11"/>
  <c r="H30" i="11"/>
  <c r="G30" i="11"/>
  <c r="D30" i="11"/>
  <c r="L29" i="11"/>
  <c r="N29" i="11" s="1"/>
  <c r="K29" i="11"/>
  <c r="H29" i="11"/>
  <c r="I29" i="11" s="1"/>
  <c r="G29" i="11"/>
  <c r="D29" i="11"/>
  <c r="N28" i="11"/>
  <c r="L28" i="11"/>
  <c r="M28" i="11" s="1"/>
  <c r="O28" i="11" s="1"/>
  <c r="K28" i="11"/>
  <c r="H28" i="11"/>
  <c r="I28" i="11" s="1"/>
  <c r="G28" i="11"/>
  <c r="D28" i="11"/>
  <c r="N27" i="11"/>
  <c r="L27" i="11"/>
  <c r="M27" i="11" s="1"/>
  <c r="K27" i="11"/>
  <c r="H27" i="11"/>
  <c r="I27" i="11" s="1"/>
  <c r="G27" i="11"/>
  <c r="D27" i="11"/>
  <c r="L26" i="11"/>
  <c r="N26" i="11" s="1"/>
  <c r="P26" i="11" s="1"/>
  <c r="Q26" i="11" s="1"/>
  <c r="K26" i="11"/>
  <c r="H26" i="11"/>
  <c r="I26" i="11" s="1"/>
  <c r="G26" i="11"/>
  <c r="D26" i="11"/>
  <c r="P25" i="11"/>
  <c r="Q25" i="11" s="1"/>
  <c r="N25" i="11"/>
  <c r="M25" i="11"/>
  <c r="O25" i="11" s="1"/>
  <c r="L25" i="11"/>
  <c r="K25" i="11"/>
  <c r="H25" i="11"/>
  <c r="I25" i="11" s="1"/>
  <c r="G25" i="11"/>
  <c r="D25" i="11"/>
  <c r="L24" i="11"/>
  <c r="N24" i="11" s="1"/>
  <c r="K24" i="11"/>
  <c r="H24" i="11"/>
  <c r="I24" i="11" s="1"/>
  <c r="G24" i="11"/>
  <c r="D24" i="11"/>
  <c r="N23" i="11"/>
  <c r="M23" i="11"/>
  <c r="L23" i="11"/>
  <c r="K23" i="11"/>
  <c r="O23" i="11" s="1"/>
  <c r="H23" i="11"/>
  <c r="I23" i="11" s="1"/>
  <c r="G23" i="11"/>
  <c r="D23" i="11"/>
  <c r="L22" i="11"/>
  <c r="M22" i="11" s="1"/>
  <c r="K22" i="11"/>
  <c r="O22" i="11" s="1"/>
  <c r="H22" i="11"/>
  <c r="I22" i="11" s="1"/>
  <c r="G22" i="11"/>
  <c r="D22" i="11"/>
  <c r="L21" i="11"/>
  <c r="N21" i="11" s="1"/>
  <c r="K21" i="11"/>
  <c r="H21" i="11"/>
  <c r="G21" i="11"/>
  <c r="D21" i="11"/>
  <c r="M20" i="11"/>
  <c r="L20" i="11"/>
  <c r="N20" i="11" s="1"/>
  <c r="K20" i="11"/>
  <c r="O20" i="11" s="1"/>
  <c r="H20" i="11"/>
  <c r="P20" i="11" s="1"/>
  <c r="Q20" i="11" s="1"/>
  <c r="G20" i="11"/>
  <c r="D20" i="11"/>
  <c r="L19" i="11"/>
  <c r="N19" i="11" s="1"/>
  <c r="K19" i="11"/>
  <c r="H19" i="11"/>
  <c r="G19" i="11"/>
  <c r="D19" i="11"/>
  <c r="L18" i="11"/>
  <c r="N18" i="11" s="1"/>
  <c r="K18" i="11"/>
  <c r="H18" i="11"/>
  <c r="G18" i="11"/>
  <c r="D18" i="11"/>
  <c r="L17" i="11"/>
  <c r="N17" i="11" s="1"/>
  <c r="K17" i="11"/>
  <c r="H17" i="11"/>
  <c r="I17" i="11" s="1"/>
  <c r="G17" i="11"/>
  <c r="D17" i="11"/>
  <c r="P16" i="11"/>
  <c r="Q16" i="11" s="1"/>
  <c r="O16" i="11"/>
  <c r="N16" i="11"/>
  <c r="M16" i="11"/>
  <c r="L16" i="11"/>
  <c r="K16" i="11"/>
  <c r="H16" i="11"/>
  <c r="I16" i="11" s="1"/>
  <c r="G16" i="11"/>
  <c r="D16" i="11"/>
  <c r="N15" i="11"/>
  <c r="P15" i="11" s="1"/>
  <c r="Q15" i="11" s="1"/>
  <c r="L15" i="11"/>
  <c r="M15" i="11" s="1"/>
  <c r="O15" i="11" s="1"/>
  <c r="K15" i="11"/>
  <c r="H15" i="11"/>
  <c r="I15" i="11" s="1"/>
  <c r="G15" i="11"/>
  <c r="D15" i="11"/>
  <c r="N14" i="11"/>
  <c r="M14" i="11"/>
  <c r="L14" i="11"/>
  <c r="K14" i="11"/>
  <c r="O14" i="11" s="1"/>
  <c r="H14" i="11"/>
  <c r="I14" i="11" s="1"/>
  <c r="G14" i="11"/>
  <c r="D14" i="11"/>
  <c r="N13" i="11"/>
  <c r="P13" i="11" s="1"/>
  <c r="M13" i="11"/>
  <c r="L13" i="11"/>
  <c r="K13" i="11"/>
  <c r="I13" i="11"/>
  <c r="H13" i="11"/>
  <c r="G13" i="11"/>
  <c r="D13" i="11"/>
  <c r="D8" i="11"/>
  <c r="D7" i="11"/>
  <c r="D4" i="11"/>
  <c r="B139" i="10"/>
  <c r="B134" i="10"/>
  <c r="B133" i="10"/>
  <c r="A126" i="10"/>
  <c r="A125" i="10"/>
  <c r="F117" i="10"/>
  <c r="E117" i="10"/>
  <c r="L116" i="10"/>
  <c r="M116" i="10" s="1"/>
  <c r="K116" i="10"/>
  <c r="G116" i="10"/>
  <c r="H116" i="10"/>
  <c r="L115" i="10"/>
  <c r="N115" i="10" s="1"/>
  <c r="K115" i="10"/>
  <c r="G115" i="10"/>
  <c r="D115" i="10"/>
  <c r="H115" i="10"/>
  <c r="L114" i="10"/>
  <c r="N114" i="10" s="1"/>
  <c r="K114" i="10"/>
  <c r="G114" i="10"/>
  <c r="H114" i="10"/>
  <c r="L113" i="10"/>
  <c r="N113" i="10" s="1"/>
  <c r="K113" i="10"/>
  <c r="H113" i="10"/>
  <c r="I113" i="10" s="1"/>
  <c r="G113" i="10"/>
  <c r="D113" i="10"/>
  <c r="L112" i="10"/>
  <c r="N112" i="10" s="1"/>
  <c r="G112" i="10"/>
  <c r="H112" i="10"/>
  <c r="L111" i="10"/>
  <c r="N111" i="10" s="1"/>
  <c r="H111" i="10"/>
  <c r="G111" i="10"/>
  <c r="D111" i="10"/>
  <c r="L110" i="10"/>
  <c r="M110" i="10" s="1"/>
  <c r="K110" i="10"/>
  <c r="G110" i="10"/>
  <c r="D110" i="10"/>
  <c r="H110" i="10"/>
  <c r="L109" i="10"/>
  <c r="M109" i="10" s="1"/>
  <c r="H109" i="10"/>
  <c r="G109" i="10"/>
  <c r="D109" i="10"/>
  <c r="L108" i="10"/>
  <c r="M108" i="10" s="1"/>
  <c r="K108" i="10"/>
  <c r="G108" i="10"/>
  <c r="H108" i="10"/>
  <c r="L107" i="10"/>
  <c r="M107" i="10" s="1"/>
  <c r="H107" i="10"/>
  <c r="G107" i="10"/>
  <c r="D107" i="10"/>
  <c r="L106" i="10"/>
  <c r="M106" i="10" s="1"/>
  <c r="K106" i="10"/>
  <c r="G106" i="10"/>
  <c r="D106" i="10"/>
  <c r="H106" i="10"/>
  <c r="L105" i="10"/>
  <c r="N105" i="10" s="1"/>
  <c r="K105" i="10"/>
  <c r="H105" i="10"/>
  <c r="I105" i="10" s="1"/>
  <c r="G105" i="10"/>
  <c r="D105" i="10"/>
  <c r="L104" i="10"/>
  <c r="M104" i="10" s="1"/>
  <c r="K104" i="10"/>
  <c r="G104" i="10"/>
  <c r="L103" i="10"/>
  <c r="M103" i="10" s="1"/>
  <c r="K103" i="10"/>
  <c r="G103" i="10"/>
  <c r="D103" i="10"/>
  <c r="H103" i="10"/>
  <c r="L102" i="10"/>
  <c r="N102" i="10" s="1"/>
  <c r="K102" i="10"/>
  <c r="G102" i="10"/>
  <c r="L101" i="10"/>
  <c r="N101" i="10" s="1"/>
  <c r="K101" i="10"/>
  <c r="H101" i="10"/>
  <c r="I101" i="10" s="1"/>
  <c r="G101" i="10"/>
  <c r="D101" i="10"/>
  <c r="L100" i="10"/>
  <c r="M100" i="10" s="1"/>
  <c r="G100" i="10"/>
  <c r="H100" i="10"/>
  <c r="L99" i="10"/>
  <c r="M99" i="10" s="1"/>
  <c r="H99" i="10"/>
  <c r="G99" i="10"/>
  <c r="D99" i="10"/>
  <c r="L98" i="10"/>
  <c r="M98" i="10" s="1"/>
  <c r="K98" i="10"/>
  <c r="G98" i="10"/>
  <c r="D98" i="10"/>
  <c r="H98" i="10"/>
  <c r="L97" i="10"/>
  <c r="M97" i="10" s="1"/>
  <c r="H97" i="10"/>
  <c r="G97" i="10"/>
  <c r="D97" i="10"/>
  <c r="L96" i="10"/>
  <c r="M96" i="10" s="1"/>
  <c r="K96" i="10"/>
  <c r="G96" i="10"/>
  <c r="H96" i="10"/>
  <c r="I96" i="10" s="1"/>
  <c r="L95" i="10"/>
  <c r="M95" i="10" s="1"/>
  <c r="G95" i="10"/>
  <c r="D95" i="10"/>
  <c r="H95" i="10"/>
  <c r="L94" i="10"/>
  <c r="N94" i="10" s="1"/>
  <c r="K94" i="10"/>
  <c r="G94" i="10"/>
  <c r="D94" i="10"/>
  <c r="H94" i="10"/>
  <c r="L93" i="10"/>
  <c r="M93" i="10" s="1"/>
  <c r="K93" i="10"/>
  <c r="H93" i="10"/>
  <c r="I93" i="10" s="1"/>
  <c r="G93" i="10"/>
  <c r="D93" i="10"/>
  <c r="L92" i="10"/>
  <c r="N92" i="10" s="1"/>
  <c r="K92" i="10"/>
  <c r="G92" i="10"/>
  <c r="H92" i="10"/>
  <c r="L91" i="10"/>
  <c r="M91" i="10" s="1"/>
  <c r="K91" i="10"/>
  <c r="G91" i="10"/>
  <c r="D91" i="10"/>
  <c r="H91" i="10"/>
  <c r="I91" i="10" s="1"/>
  <c r="L90" i="10"/>
  <c r="N90" i="10" s="1"/>
  <c r="K90" i="10"/>
  <c r="G90" i="10"/>
  <c r="L89" i="10"/>
  <c r="N89" i="10" s="1"/>
  <c r="K89" i="10"/>
  <c r="H89" i="10"/>
  <c r="I89" i="10" s="1"/>
  <c r="G89" i="10"/>
  <c r="D89" i="10"/>
  <c r="L88" i="10"/>
  <c r="M88" i="10" s="1"/>
  <c r="N88" i="10"/>
  <c r="G88" i="10"/>
  <c r="L87" i="10"/>
  <c r="M87" i="10" s="1"/>
  <c r="H87" i="10"/>
  <c r="G87" i="10"/>
  <c r="D87" i="10"/>
  <c r="L86" i="10"/>
  <c r="M86" i="10" s="1"/>
  <c r="K86" i="10"/>
  <c r="G86" i="10"/>
  <c r="D86" i="10"/>
  <c r="H86" i="10"/>
  <c r="L85" i="10"/>
  <c r="M85" i="10" s="1"/>
  <c r="H85" i="10"/>
  <c r="G85" i="10"/>
  <c r="D85" i="10"/>
  <c r="L84" i="10"/>
  <c r="M84" i="10" s="1"/>
  <c r="K84" i="10"/>
  <c r="G84" i="10"/>
  <c r="H84" i="10"/>
  <c r="I84" i="10" s="1"/>
  <c r="L83" i="10"/>
  <c r="M83" i="10" s="1"/>
  <c r="G83" i="10"/>
  <c r="D83" i="10"/>
  <c r="H83" i="10"/>
  <c r="L82" i="10"/>
  <c r="M82" i="10" s="1"/>
  <c r="K82" i="10"/>
  <c r="G82" i="10"/>
  <c r="D82" i="10"/>
  <c r="H82" i="10"/>
  <c r="L81" i="10"/>
  <c r="M81" i="10" s="1"/>
  <c r="K81" i="10"/>
  <c r="H81" i="10"/>
  <c r="I81" i="10" s="1"/>
  <c r="G81" i="10"/>
  <c r="D81" i="10"/>
  <c r="L80" i="10"/>
  <c r="M80" i="10" s="1"/>
  <c r="K80" i="10"/>
  <c r="G80" i="10"/>
  <c r="L79" i="10"/>
  <c r="M79" i="10" s="1"/>
  <c r="K79" i="10"/>
  <c r="G79" i="10"/>
  <c r="D79" i="10"/>
  <c r="H79" i="10"/>
  <c r="I79" i="10" s="1"/>
  <c r="L78" i="10"/>
  <c r="N78" i="10" s="1"/>
  <c r="K78" i="10"/>
  <c r="G78" i="10"/>
  <c r="L77" i="10"/>
  <c r="N77" i="10" s="1"/>
  <c r="K77" i="10"/>
  <c r="H77" i="10"/>
  <c r="I77" i="10" s="1"/>
  <c r="G77" i="10"/>
  <c r="D77" i="10"/>
  <c r="L76" i="10"/>
  <c r="N76" i="10" s="1"/>
  <c r="K76" i="10"/>
  <c r="G76" i="10"/>
  <c r="L75" i="10"/>
  <c r="M75" i="10" s="1"/>
  <c r="H75" i="10"/>
  <c r="G75" i="10"/>
  <c r="D75" i="10"/>
  <c r="L74" i="10"/>
  <c r="M74" i="10" s="1"/>
  <c r="K74" i="10"/>
  <c r="G74" i="10"/>
  <c r="D74" i="10"/>
  <c r="H74" i="10"/>
  <c r="L73" i="10"/>
  <c r="M73" i="10" s="1"/>
  <c r="H73" i="10"/>
  <c r="G73" i="10"/>
  <c r="D73" i="10"/>
  <c r="L72" i="10"/>
  <c r="M72" i="10" s="1"/>
  <c r="K72" i="10"/>
  <c r="G72" i="10"/>
  <c r="H72" i="10"/>
  <c r="L71" i="10"/>
  <c r="M71" i="10" s="1"/>
  <c r="K71" i="10"/>
  <c r="G71" i="10"/>
  <c r="D71" i="10"/>
  <c r="H71" i="10"/>
  <c r="L70" i="10"/>
  <c r="N70" i="10" s="1"/>
  <c r="K70" i="10"/>
  <c r="H70" i="10"/>
  <c r="I70" i="10" s="1"/>
  <c r="G70" i="10"/>
  <c r="D70" i="10"/>
  <c r="L69" i="10"/>
  <c r="M69" i="10" s="1"/>
  <c r="K69" i="10"/>
  <c r="H69" i="10"/>
  <c r="I69" i="10" s="1"/>
  <c r="G69" i="10"/>
  <c r="D69" i="10"/>
  <c r="L68" i="10"/>
  <c r="M68" i="10" s="1"/>
  <c r="K68" i="10"/>
  <c r="G68" i="10"/>
  <c r="L67" i="10"/>
  <c r="M67" i="10" s="1"/>
  <c r="K67" i="10"/>
  <c r="G67" i="10"/>
  <c r="D67" i="10"/>
  <c r="H67" i="10"/>
  <c r="I67" i="10" s="1"/>
  <c r="L66" i="10"/>
  <c r="M66" i="10" s="1"/>
  <c r="K66" i="10"/>
  <c r="G66" i="10"/>
  <c r="L65" i="10"/>
  <c r="N65" i="10" s="1"/>
  <c r="K65" i="10"/>
  <c r="H65" i="10"/>
  <c r="I65" i="10" s="1"/>
  <c r="G65" i="10"/>
  <c r="D65" i="10"/>
  <c r="L64" i="10"/>
  <c r="M64" i="10" s="1"/>
  <c r="G64" i="10"/>
  <c r="A61" i="10"/>
  <c r="A60" i="10"/>
  <c r="L59" i="10"/>
  <c r="M59" i="10" s="1"/>
  <c r="H59" i="10"/>
  <c r="G59" i="10"/>
  <c r="D59" i="10"/>
  <c r="L58" i="10"/>
  <c r="N58" i="10" s="1"/>
  <c r="K58" i="10"/>
  <c r="H58" i="10"/>
  <c r="G58" i="10"/>
  <c r="D58" i="10"/>
  <c r="L57" i="10"/>
  <c r="M57" i="10" s="1"/>
  <c r="K57" i="10"/>
  <c r="G57" i="10"/>
  <c r="D57" i="10"/>
  <c r="H57" i="10"/>
  <c r="L56" i="10"/>
  <c r="M56" i="10" s="1"/>
  <c r="K56" i="10"/>
  <c r="H56" i="10"/>
  <c r="I56" i="10" s="1"/>
  <c r="G56" i="10"/>
  <c r="D56" i="10"/>
  <c r="L55" i="10"/>
  <c r="M55" i="10" s="1"/>
  <c r="K55" i="10"/>
  <c r="H55" i="10"/>
  <c r="I55" i="10" s="1"/>
  <c r="G55" i="10"/>
  <c r="D55" i="10"/>
  <c r="L54" i="10"/>
  <c r="M54" i="10" s="1"/>
  <c r="K54" i="10"/>
  <c r="G54" i="10"/>
  <c r="L53" i="10"/>
  <c r="M53" i="10" s="1"/>
  <c r="K53" i="10"/>
  <c r="H53" i="10"/>
  <c r="I53" i="10" s="1"/>
  <c r="G53" i="10"/>
  <c r="D53" i="10"/>
  <c r="L52" i="10"/>
  <c r="M52" i="10" s="1"/>
  <c r="K52" i="10"/>
  <c r="G52" i="10"/>
  <c r="L51" i="10"/>
  <c r="N51" i="10" s="1"/>
  <c r="K51" i="10"/>
  <c r="H51" i="10"/>
  <c r="I51" i="10" s="1"/>
  <c r="G51" i="10"/>
  <c r="D51" i="10"/>
  <c r="L50" i="10"/>
  <c r="M50" i="10" s="1"/>
  <c r="G50" i="10"/>
  <c r="L49" i="10"/>
  <c r="M49" i="10" s="1"/>
  <c r="H49" i="10"/>
  <c r="G49" i="10"/>
  <c r="D49" i="10"/>
  <c r="L48" i="10"/>
  <c r="M48" i="10" s="1"/>
  <c r="K48" i="10"/>
  <c r="G48" i="10"/>
  <c r="D48" i="10"/>
  <c r="H48" i="10"/>
  <c r="L47" i="10"/>
  <c r="M47" i="10" s="1"/>
  <c r="H47" i="10"/>
  <c r="G47" i="10"/>
  <c r="D47" i="10"/>
  <c r="L46" i="10"/>
  <c r="M46" i="10" s="1"/>
  <c r="K46" i="10"/>
  <c r="H46" i="10"/>
  <c r="I46" i="10" s="1"/>
  <c r="G46" i="10"/>
  <c r="D46" i="10"/>
  <c r="L45" i="10"/>
  <c r="M45" i="10" s="1"/>
  <c r="K45" i="10"/>
  <c r="G45" i="10"/>
  <c r="D45" i="10"/>
  <c r="H45" i="10"/>
  <c r="L44" i="10"/>
  <c r="M44" i="10" s="1"/>
  <c r="K44" i="10"/>
  <c r="H44" i="10"/>
  <c r="I44" i="10" s="1"/>
  <c r="G44" i="10"/>
  <c r="D44" i="10"/>
  <c r="L43" i="10"/>
  <c r="M43" i="10" s="1"/>
  <c r="K43" i="10"/>
  <c r="H43" i="10"/>
  <c r="I43" i="10" s="1"/>
  <c r="G43" i="10"/>
  <c r="D43" i="10"/>
  <c r="L42" i="10"/>
  <c r="M42" i="10" s="1"/>
  <c r="K42" i="10"/>
  <c r="G42" i="10"/>
  <c r="L41" i="10"/>
  <c r="N41" i="10" s="1"/>
  <c r="K41" i="10"/>
  <c r="G41" i="10"/>
  <c r="D41" i="10"/>
  <c r="H41" i="10"/>
  <c r="I41" i="10" s="1"/>
  <c r="L40" i="10"/>
  <c r="M40" i="10" s="1"/>
  <c r="K40" i="10"/>
  <c r="G40" i="10"/>
  <c r="L39" i="10"/>
  <c r="M39" i="10" s="1"/>
  <c r="K39" i="10"/>
  <c r="H39" i="10"/>
  <c r="I39" i="10" s="1"/>
  <c r="G39" i="10"/>
  <c r="D39" i="10"/>
  <c r="L38" i="10"/>
  <c r="M38" i="10" s="1"/>
  <c r="G38" i="10"/>
  <c r="L37" i="10"/>
  <c r="M37" i="10" s="1"/>
  <c r="H37" i="10"/>
  <c r="G37" i="10"/>
  <c r="D37" i="10"/>
  <c r="L36" i="10"/>
  <c r="M36" i="10" s="1"/>
  <c r="K36" i="10"/>
  <c r="G36" i="10"/>
  <c r="D36" i="10"/>
  <c r="H36" i="10"/>
  <c r="L35" i="10"/>
  <c r="M35" i="10" s="1"/>
  <c r="H35" i="10"/>
  <c r="G35" i="10"/>
  <c r="D35" i="10"/>
  <c r="L34" i="10"/>
  <c r="N34" i="10" s="1"/>
  <c r="K34" i="10"/>
  <c r="H34" i="10"/>
  <c r="G34" i="10"/>
  <c r="D34" i="10"/>
  <c r="L33" i="10"/>
  <c r="M33" i="10" s="1"/>
  <c r="K33" i="10"/>
  <c r="G33" i="10"/>
  <c r="D33" i="10"/>
  <c r="H33" i="10"/>
  <c r="L32" i="10"/>
  <c r="N32" i="10" s="1"/>
  <c r="K32" i="10"/>
  <c r="G32" i="10"/>
  <c r="D32" i="10"/>
  <c r="H32" i="10"/>
  <c r="L31" i="10"/>
  <c r="M31" i="10" s="1"/>
  <c r="K31" i="10"/>
  <c r="H31" i="10"/>
  <c r="I31" i="10" s="1"/>
  <c r="G31" i="10"/>
  <c r="D31" i="10"/>
  <c r="L30" i="10"/>
  <c r="N30" i="10" s="1"/>
  <c r="K30" i="10"/>
  <c r="G30" i="10"/>
  <c r="L29" i="10"/>
  <c r="N29" i="10" s="1"/>
  <c r="K29" i="10"/>
  <c r="G29" i="10"/>
  <c r="D29" i="10"/>
  <c r="H29" i="10"/>
  <c r="I29" i="10" s="1"/>
  <c r="L28" i="10"/>
  <c r="M28" i="10" s="1"/>
  <c r="K28" i="10"/>
  <c r="G28" i="10"/>
  <c r="L27" i="10"/>
  <c r="N27" i="10" s="1"/>
  <c r="K27" i="10"/>
  <c r="H27" i="10"/>
  <c r="I27" i="10" s="1"/>
  <c r="G27" i="10"/>
  <c r="D27" i="10"/>
  <c r="L26" i="10"/>
  <c r="M26" i="10" s="1"/>
  <c r="G26" i="10"/>
  <c r="L25" i="10"/>
  <c r="M25" i="10" s="1"/>
  <c r="H25" i="10"/>
  <c r="G25" i="10"/>
  <c r="D25" i="10"/>
  <c r="L24" i="10"/>
  <c r="M24" i="10" s="1"/>
  <c r="K24" i="10"/>
  <c r="G24" i="10"/>
  <c r="D24" i="10"/>
  <c r="H24" i="10"/>
  <c r="L23" i="10"/>
  <c r="M23" i="10" s="1"/>
  <c r="H23" i="10"/>
  <c r="G23" i="10"/>
  <c r="D23" i="10"/>
  <c r="L22" i="10"/>
  <c r="N22" i="10" s="1"/>
  <c r="K22" i="10"/>
  <c r="H22" i="10"/>
  <c r="G22" i="10"/>
  <c r="D22" i="10"/>
  <c r="L21" i="10"/>
  <c r="M21" i="10" s="1"/>
  <c r="K21" i="10"/>
  <c r="G21" i="10"/>
  <c r="D21" i="10"/>
  <c r="H21" i="10"/>
  <c r="L20" i="10"/>
  <c r="M20" i="10" s="1"/>
  <c r="K20" i="10"/>
  <c r="H20" i="10"/>
  <c r="I20" i="10" s="1"/>
  <c r="G20" i="10"/>
  <c r="D20" i="10"/>
  <c r="L19" i="10"/>
  <c r="M19" i="10" s="1"/>
  <c r="K19" i="10"/>
  <c r="H19" i="10"/>
  <c r="I19" i="10" s="1"/>
  <c r="G19" i="10"/>
  <c r="D19" i="10"/>
  <c r="L18" i="10"/>
  <c r="M18" i="10" s="1"/>
  <c r="K18" i="10"/>
  <c r="G18" i="10"/>
  <c r="L17" i="10"/>
  <c r="M17" i="10" s="1"/>
  <c r="K17" i="10"/>
  <c r="G17" i="10"/>
  <c r="D17" i="10"/>
  <c r="H17" i="10"/>
  <c r="I17" i="10" s="1"/>
  <c r="L16" i="10"/>
  <c r="M16" i="10" s="1"/>
  <c r="K16" i="10"/>
  <c r="G16" i="10"/>
  <c r="L15" i="10"/>
  <c r="N15" i="10" s="1"/>
  <c r="K15" i="10"/>
  <c r="H15" i="10"/>
  <c r="I15" i="10" s="1"/>
  <c r="G15" i="10"/>
  <c r="D15" i="10"/>
  <c r="L14" i="10"/>
  <c r="N14" i="10" s="1"/>
  <c r="G14" i="10"/>
  <c r="L13" i="10"/>
  <c r="M13" i="10" s="1"/>
  <c r="H13" i="10"/>
  <c r="G13" i="10"/>
  <c r="D13" i="10"/>
  <c r="D8" i="10"/>
  <c r="D7" i="10"/>
  <c r="D4" i="10"/>
  <c r="C37" i="9"/>
  <c r="B126" i="9"/>
  <c r="B127" i="9"/>
  <c r="N71" i="11" l="1"/>
  <c r="P71" i="11" s="1"/>
  <c r="Q71" i="11" s="1"/>
  <c r="G117" i="11"/>
  <c r="N114" i="11"/>
  <c r="P114" i="11" s="1"/>
  <c r="Q114" i="11" s="1"/>
  <c r="P72" i="11"/>
  <c r="Q72" i="11" s="1"/>
  <c r="M26" i="11"/>
  <c r="O26" i="11" s="1"/>
  <c r="P86" i="11"/>
  <c r="Q86" i="11" s="1"/>
  <c r="P95" i="11"/>
  <c r="Q95" i="11" s="1"/>
  <c r="O105" i="11"/>
  <c r="O69" i="11"/>
  <c r="O66" i="11"/>
  <c r="O114" i="11"/>
  <c r="P99" i="11"/>
  <c r="Q99" i="11" s="1"/>
  <c r="P97" i="11"/>
  <c r="Q97" i="11" s="1"/>
  <c r="P33" i="11"/>
  <c r="Q33" i="11" s="1"/>
  <c r="P43" i="11"/>
  <c r="Q43" i="11" s="1"/>
  <c r="P45" i="11"/>
  <c r="Q45" i="11" s="1"/>
  <c r="P57" i="11"/>
  <c r="Q57" i="11" s="1"/>
  <c r="O39" i="11"/>
  <c r="O27" i="11"/>
  <c r="P42" i="11"/>
  <c r="Q42" i="11" s="1"/>
  <c r="K117" i="11"/>
  <c r="P18" i="11"/>
  <c r="Q18" i="11" s="1"/>
  <c r="O13" i="11"/>
  <c r="P66" i="11"/>
  <c r="Q66" i="11" s="1"/>
  <c r="I86" i="11"/>
  <c r="P102" i="11"/>
  <c r="Q102" i="11" s="1"/>
  <c r="I67" i="11"/>
  <c r="P80" i="11"/>
  <c r="Q80" i="11" s="1"/>
  <c r="P82" i="11"/>
  <c r="Q82" i="11" s="1"/>
  <c r="P93" i="11"/>
  <c r="Q93" i="11" s="1"/>
  <c r="P65" i="11"/>
  <c r="Q65" i="11" s="1"/>
  <c r="P101" i="11"/>
  <c r="Q101" i="11" s="1"/>
  <c r="P115" i="11"/>
  <c r="Q115" i="11" s="1"/>
  <c r="P68" i="11"/>
  <c r="Q68" i="11" s="1"/>
  <c r="I100" i="11"/>
  <c r="P103" i="11"/>
  <c r="Q103" i="11" s="1"/>
  <c r="P81" i="11"/>
  <c r="Q81" i="11" s="1"/>
  <c r="P94" i="11"/>
  <c r="Q94" i="11" s="1"/>
  <c r="I113" i="11"/>
  <c r="P14" i="11"/>
  <c r="Q14" i="11" s="1"/>
  <c r="P23" i="11"/>
  <c r="Q23" i="11" s="1"/>
  <c r="P28" i="11"/>
  <c r="Q28" i="11" s="1"/>
  <c r="I20" i="11"/>
  <c r="P48" i="11"/>
  <c r="Q48" i="11" s="1"/>
  <c r="P27" i="11"/>
  <c r="Q27" i="11" s="1"/>
  <c r="P40" i="11"/>
  <c r="Q40" i="11" s="1"/>
  <c r="P24" i="11"/>
  <c r="Q24" i="11" s="1"/>
  <c r="P50" i="11"/>
  <c r="Q50" i="11" s="1"/>
  <c r="P35" i="11"/>
  <c r="Q35" i="11" s="1"/>
  <c r="I32" i="11"/>
  <c r="I41" i="11"/>
  <c r="P52" i="11"/>
  <c r="Q52" i="11" s="1"/>
  <c r="P39" i="11"/>
  <c r="Q39" i="11" s="1"/>
  <c r="P47" i="11"/>
  <c r="Q47" i="11" s="1"/>
  <c r="D117" i="11"/>
  <c r="H117" i="11"/>
  <c r="P36" i="11"/>
  <c r="Q36" i="11" s="1"/>
  <c r="P49" i="11"/>
  <c r="Q49" i="11" s="1"/>
  <c r="P44" i="11"/>
  <c r="Q44" i="11" s="1"/>
  <c r="P73" i="11"/>
  <c r="Q73" i="11" s="1"/>
  <c r="O88" i="11"/>
  <c r="O109" i="11"/>
  <c r="O111" i="11"/>
  <c r="O53" i="11"/>
  <c r="O73" i="11"/>
  <c r="O86" i="11"/>
  <c r="P29" i="11"/>
  <c r="Q29" i="11" s="1"/>
  <c r="P56" i="11"/>
  <c r="Q56" i="11" s="1"/>
  <c r="O42" i="11"/>
  <c r="P58" i="11"/>
  <c r="Q58" i="11" s="1"/>
  <c r="O99" i="11"/>
  <c r="O29" i="11"/>
  <c r="P54" i="11"/>
  <c r="Q54" i="11" s="1"/>
  <c r="P74" i="11"/>
  <c r="Q74" i="11" s="1"/>
  <c r="P87" i="11"/>
  <c r="Q87" i="11" s="1"/>
  <c r="O95" i="11"/>
  <c r="P110" i="11"/>
  <c r="Q110" i="11" s="1"/>
  <c r="O52" i="11"/>
  <c r="O74" i="11"/>
  <c r="O110" i="11"/>
  <c r="P19" i="11"/>
  <c r="Q19" i="11" s="1"/>
  <c r="P21" i="11"/>
  <c r="Q21" i="11" s="1"/>
  <c r="O43" i="11"/>
  <c r="O45" i="11"/>
  <c r="P83" i="11"/>
  <c r="Q83" i="11" s="1"/>
  <c r="P98" i="11"/>
  <c r="Q98" i="11" s="1"/>
  <c r="P17" i="11"/>
  <c r="Q17" i="11" s="1"/>
  <c r="O19" i="11"/>
  <c r="P30" i="11"/>
  <c r="Q30" i="11" s="1"/>
  <c r="O34" i="11"/>
  <c r="O64" i="11"/>
  <c r="O83" i="11"/>
  <c r="O100" i="11"/>
  <c r="P75" i="11"/>
  <c r="Q75" i="11" s="1"/>
  <c r="P107" i="11"/>
  <c r="Q107" i="11" s="1"/>
  <c r="P111" i="11"/>
  <c r="Q111" i="11" s="1"/>
  <c r="I21" i="11"/>
  <c r="M24" i="11"/>
  <c r="O24" i="11" s="1"/>
  <c r="I33" i="11"/>
  <c r="M36" i="11"/>
  <c r="O36" i="11" s="1"/>
  <c r="I45" i="11"/>
  <c r="M48" i="11"/>
  <c r="O48" i="11" s="1"/>
  <c r="I57" i="11"/>
  <c r="I75" i="11"/>
  <c r="I87" i="11"/>
  <c r="I99" i="11"/>
  <c r="I111" i="11"/>
  <c r="L117" i="11"/>
  <c r="P116" i="11"/>
  <c r="Q116" i="11" s="1"/>
  <c r="M58" i="11"/>
  <c r="O58" i="11" s="1"/>
  <c r="I73" i="11"/>
  <c r="I85" i="11"/>
  <c r="I97" i="11"/>
  <c r="M100" i="11"/>
  <c r="I109" i="11"/>
  <c r="Q13" i="11"/>
  <c r="I18" i="11"/>
  <c r="M21" i="11"/>
  <c r="O21" i="11" s="1"/>
  <c r="N22" i="11"/>
  <c r="I30" i="11"/>
  <c r="M33" i="11"/>
  <c r="O33" i="11" s="1"/>
  <c r="N34" i="11"/>
  <c r="P34" i="11" s="1"/>
  <c r="Q34" i="11" s="1"/>
  <c r="I42" i="11"/>
  <c r="M45" i="11"/>
  <c r="N46" i="11"/>
  <c r="P46" i="11" s="1"/>
  <c r="Q46" i="11" s="1"/>
  <c r="I54" i="11"/>
  <c r="M57" i="11"/>
  <c r="O57" i="11" s="1"/>
  <c r="N64" i="11"/>
  <c r="P64" i="11" s="1"/>
  <c r="Q64" i="11" s="1"/>
  <c r="I72" i="11"/>
  <c r="M75" i="11"/>
  <c r="O75" i="11" s="1"/>
  <c r="N76" i="11"/>
  <c r="P76" i="11" s="1"/>
  <c r="Q76" i="11" s="1"/>
  <c r="I84" i="11"/>
  <c r="M87" i="11"/>
  <c r="O87" i="11" s="1"/>
  <c r="N88" i="11"/>
  <c r="P88" i="11" s="1"/>
  <c r="Q88" i="11" s="1"/>
  <c r="I96" i="11"/>
  <c r="M99" i="11"/>
  <c r="I108" i="11"/>
  <c r="M111" i="11"/>
  <c r="N112" i="11"/>
  <c r="P112" i="11" s="1"/>
  <c r="Q112" i="11" s="1"/>
  <c r="I71" i="11"/>
  <c r="M74" i="11"/>
  <c r="I83" i="11"/>
  <c r="M86" i="11"/>
  <c r="I95" i="11"/>
  <c r="M98" i="11"/>
  <c r="O98" i="11" s="1"/>
  <c r="I107" i="11"/>
  <c r="M110" i="11"/>
  <c r="I31" i="11"/>
  <c r="M19" i="11"/>
  <c r="M31" i="11"/>
  <c r="O31" i="11" s="1"/>
  <c r="M43" i="11"/>
  <c r="M55" i="11"/>
  <c r="O55" i="11" s="1"/>
  <c r="M73" i="11"/>
  <c r="M85" i="11"/>
  <c r="O85" i="11" s="1"/>
  <c r="M97" i="11"/>
  <c r="O97" i="11" s="1"/>
  <c r="I19" i="11"/>
  <c r="M18" i="11"/>
  <c r="M30" i="11"/>
  <c r="O30" i="11" s="1"/>
  <c r="M42" i="11"/>
  <c r="M54" i="11"/>
  <c r="O54" i="11" s="1"/>
  <c r="M72" i="11"/>
  <c r="O72" i="11" s="1"/>
  <c r="M84" i="11"/>
  <c r="O84" i="11" s="1"/>
  <c r="M96" i="11"/>
  <c r="O96" i="11" s="1"/>
  <c r="M17" i="11"/>
  <c r="O17" i="11" s="1"/>
  <c r="M29" i="11"/>
  <c r="M53" i="11"/>
  <c r="M83" i="11"/>
  <c r="M107" i="11"/>
  <c r="O107" i="11" s="1"/>
  <c r="I43" i="11"/>
  <c r="M40" i="11"/>
  <c r="O40" i="11" s="1"/>
  <c r="M52" i="11"/>
  <c r="P55" i="11"/>
  <c r="Q55" i="11" s="1"/>
  <c r="M82" i="11"/>
  <c r="O82" i="11" s="1"/>
  <c r="M106" i="11"/>
  <c r="O106" i="11" s="1"/>
  <c r="O36" i="10"/>
  <c r="M112" i="10"/>
  <c r="O80" i="10"/>
  <c r="N96" i="10"/>
  <c r="P96" i="10" s="1"/>
  <c r="Q96" i="10" s="1"/>
  <c r="P105" i="10"/>
  <c r="Q105" i="10" s="1"/>
  <c r="N108" i="10"/>
  <c r="P108" i="10" s="1"/>
  <c r="Q108" i="10" s="1"/>
  <c r="N46" i="10"/>
  <c r="P46" i="10" s="1"/>
  <c r="Q46" i="10" s="1"/>
  <c r="O98" i="10"/>
  <c r="O54" i="10"/>
  <c r="N80" i="10"/>
  <c r="N66" i="10"/>
  <c r="N116" i="10"/>
  <c r="P116" i="10" s="1"/>
  <c r="Q116" i="10" s="1"/>
  <c r="P41" i="10"/>
  <c r="Q41" i="10" s="1"/>
  <c r="O81" i="10"/>
  <c r="O33" i="10"/>
  <c r="N50" i="10"/>
  <c r="P65" i="10"/>
  <c r="Q65" i="10" s="1"/>
  <c r="N64" i="10"/>
  <c r="N99" i="10"/>
  <c r="P99" i="10" s="1"/>
  <c r="Q99" i="10" s="1"/>
  <c r="N20" i="10"/>
  <c r="P20" i="10" s="1"/>
  <c r="Q20" i="10" s="1"/>
  <c r="N67" i="10"/>
  <c r="N18" i="10"/>
  <c r="N36" i="10"/>
  <c r="P36" i="10" s="1"/>
  <c r="Q36" i="10" s="1"/>
  <c r="N104" i="10"/>
  <c r="N79" i="10"/>
  <c r="P79" i="10" s="1"/>
  <c r="Q79" i="10" s="1"/>
  <c r="O40" i="10"/>
  <c r="N52" i="10"/>
  <c r="N91" i="10"/>
  <c r="P91" i="10" s="1"/>
  <c r="Q91" i="10" s="1"/>
  <c r="O108" i="10"/>
  <c r="M115" i="10"/>
  <c r="O115" i="10" s="1"/>
  <c r="N17" i="10"/>
  <c r="P17" i="10" s="1"/>
  <c r="Q17" i="10" s="1"/>
  <c r="N40" i="10"/>
  <c r="N81" i="10"/>
  <c r="P81" i="10" s="1"/>
  <c r="Q81" i="10" s="1"/>
  <c r="N84" i="10"/>
  <c r="P84" i="10" s="1"/>
  <c r="Q84" i="10" s="1"/>
  <c r="N98" i="10"/>
  <c r="P98" i="10" s="1"/>
  <c r="Q98" i="10" s="1"/>
  <c r="M30" i="10"/>
  <c r="O30" i="10" s="1"/>
  <c r="N106" i="10"/>
  <c r="P106" i="10" s="1"/>
  <c r="Q106" i="10" s="1"/>
  <c r="P113" i="10"/>
  <c r="Q113" i="10" s="1"/>
  <c r="M14" i="10"/>
  <c r="P58" i="10"/>
  <c r="Q58" i="10" s="1"/>
  <c r="M94" i="10"/>
  <c r="O94" i="10" s="1"/>
  <c r="O20" i="10"/>
  <c r="O52" i="10"/>
  <c r="O28" i="10"/>
  <c r="M111" i="10"/>
  <c r="N28" i="10"/>
  <c r="M90" i="10"/>
  <c r="O90" i="10" s="1"/>
  <c r="M92" i="10"/>
  <c r="O92" i="10" s="1"/>
  <c r="N74" i="10"/>
  <c r="P74" i="10" s="1"/>
  <c r="Q74" i="10" s="1"/>
  <c r="N39" i="10"/>
  <c r="P39" i="10" s="1"/>
  <c r="Q39" i="10" s="1"/>
  <c r="N44" i="10"/>
  <c r="P44" i="10" s="1"/>
  <c r="Q44" i="10" s="1"/>
  <c r="P51" i="10"/>
  <c r="Q51" i="10" s="1"/>
  <c r="M58" i="10"/>
  <c r="O58" i="10" s="1"/>
  <c r="M102" i="10"/>
  <c r="O102" i="10" s="1"/>
  <c r="N33" i="10"/>
  <c r="P33" i="10" s="1"/>
  <c r="Q33" i="10" s="1"/>
  <c r="N53" i="10"/>
  <c r="P53" i="10" s="1"/>
  <c r="Q53" i="10" s="1"/>
  <c r="O42" i="10"/>
  <c r="N54" i="10"/>
  <c r="M34" i="10"/>
  <c r="O34" i="10" s="1"/>
  <c r="O84" i="10"/>
  <c r="M41" i="10"/>
  <c r="O41" i="10" s="1"/>
  <c r="N56" i="10"/>
  <c r="P56" i="10" s="1"/>
  <c r="Q56" i="10" s="1"/>
  <c r="M78" i="10"/>
  <c r="O78" i="10" s="1"/>
  <c r="N82" i="10"/>
  <c r="P82" i="10" s="1"/>
  <c r="Q82" i="10" s="1"/>
  <c r="N103" i="10"/>
  <c r="P103" i="10" s="1"/>
  <c r="Q103" i="10" s="1"/>
  <c r="M114" i="10"/>
  <c r="O114" i="10" s="1"/>
  <c r="O16" i="10"/>
  <c r="P22" i="10"/>
  <c r="Q22" i="10" s="1"/>
  <c r="O48" i="10"/>
  <c r="O56" i="10"/>
  <c r="O93" i="10"/>
  <c r="M70" i="10"/>
  <c r="O70" i="10" s="1"/>
  <c r="N86" i="10"/>
  <c r="P86" i="10" s="1"/>
  <c r="Q86" i="10" s="1"/>
  <c r="P89" i="10"/>
  <c r="Q89" i="10" s="1"/>
  <c r="M76" i="10"/>
  <c r="O76" i="10" s="1"/>
  <c r="N93" i="10"/>
  <c r="P93" i="10" s="1"/>
  <c r="Q93" i="10" s="1"/>
  <c r="O104" i="10"/>
  <c r="O106" i="10"/>
  <c r="N110" i="10"/>
  <c r="P110" i="10" s="1"/>
  <c r="Q110" i="10" s="1"/>
  <c r="O91" i="10"/>
  <c r="N24" i="10"/>
  <c r="P24" i="10" s="1"/>
  <c r="Q24" i="10" s="1"/>
  <c r="M29" i="10"/>
  <c r="O29" i="10" s="1"/>
  <c r="N48" i="10"/>
  <c r="P48" i="10" s="1"/>
  <c r="Q48" i="10" s="1"/>
  <c r="O67" i="10"/>
  <c r="N16" i="10"/>
  <c r="M22" i="10"/>
  <c r="O22" i="10" s="1"/>
  <c r="N31" i="10"/>
  <c r="P31" i="10" s="1"/>
  <c r="Q31" i="10" s="1"/>
  <c r="N69" i="10"/>
  <c r="P69" i="10" s="1"/>
  <c r="Q69" i="10" s="1"/>
  <c r="P29" i="10"/>
  <c r="Q29" i="10" s="1"/>
  <c r="N38" i="10"/>
  <c r="O53" i="10"/>
  <c r="O79" i="10"/>
  <c r="I98" i="10"/>
  <c r="N100" i="10"/>
  <c r="P100" i="10" s="1"/>
  <c r="Q100" i="10" s="1"/>
  <c r="M32" i="10"/>
  <c r="O32" i="10" s="1"/>
  <c r="O57" i="10"/>
  <c r="O17" i="10"/>
  <c r="O66" i="10"/>
  <c r="N109" i="10"/>
  <c r="P109" i="10" s="1"/>
  <c r="Q109" i="10" s="1"/>
  <c r="O19" i="10"/>
  <c r="O21" i="10"/>
  <c r="O86" i="10"/>
  <c r="O103" i="10"/>
  <c r="N107" i="10"/>
  <c r="P107" i="10" s="1"/>
  <c r="Q107" i="10" s="1"/>
  <c r="O116" i="10"/>
  <c r="O68" i="10"/>
  <c r="P34" i="10"/>
  <c r="Q34" i="10" s="1"/>
  <c r="O39" i="10"/>
  <c r="O18" i="10"/>
  <c r="O44" i="10"/>
  <c r="P15" i="10"/>
  <c r="Q15" i="10" s="1"/>
  <c r="I48" i="10"/>
  <c r="I34" i="10"/>
  <c r="I22" i="10"/>
  <c r="I58" i="10"/>
  <c r="P101" i="10"/>
  <c r="Q101" i="10" s="1"/>
  <c r="I107" i="10"/>
  <c r="N72" i="10"/>
  <c r="P72" i="10" s="1"/>
  <c r="Q72" i="10" s="1"/>
  <c r="N19" i="10"/>
  <c r="P19" i="10" s="1"/>
  <c r="Q19" i="10" s="1"/>
  <c r="N26" i="10"/>
  <c r="H50" i="10"/>
  <c r="D50" i="10"/>
  <c r="H64" i="10"/>
  <c r="D64" i="10"/>
  <c r="I73" i="10"/>
  <c r="H90" i="10"/>
  <c r="D90" i="10"/>
  <c r="H14" i="10"/>
  <c r="D14" i="10"/>
  <c r="O24" i="10"/>
  <c r="P27" i="10"/>
  <c r="Q27" i="10" s="1"/>
  <c r="I35" i="10"/>
  <c r="O43" i="10"/>
  <c r="O46" i="10"/>
  <c r="N55" i="10"/>
  <c r="P55" i="10" s="1"/>
  <c r="Q55" i="10" s="1"/>
  <c r="I57" i="10"/>
  <c r="N71" i="10"/>
  <c r="P71" i="10" s="1"/>
  <c r="Q71" i="10" s="1"/>
  <c r="N73" i="10"/>
  <c r="P73" i="10" s="1"/>
  <c r="Q73" i="10" s="1"/>
  <c r="K73" i="10"/>
  <c r="O73" i="10" s="1"/>
  <c r="I83" i="10"/>
  <c r="I37" i="10"/>
  <c r="N43" i="10"/>
  <c r="P43" i="10" s="1"/>
  <c r="Q43" i="10" s="1"/>
  <c r="H52" i="10"/>
  <c r="D52" i="10"/>
  <c r="H66" i="10"/>
  <c r="D66" i="10"/>
  <c r="N75" i="10"/>
  <c r="P75" i="10" s="1"/>
  <c r="Q75" i="10" s="1"/>
  <c r="K75" i="10"/>
  <c r="O75" i="10" s="1"/>
  <c r="H104" i="10"/>
  <c r="D104" i="10"/>
  <c r="I75" i="10"/>
  <c r="N37" i="10"/>
  <c r="P37" i="10" s="1"/>
  <c r="Q37" i="10" s="1"/>
  <c r="K37" i="10"/>
  <c r="O37" i="10" s="1"/>
  <c r="I72" i="10"/>
  <c r="N83" i="10"/>
  <c r="P83" i="10" s="1"/>
  <c r="Q83" i="10" s="1"/>
  <c r="K83" i="10"/>
  <c r="O83" i="10" s="1"/>
  <c r="I85" i="10"/>
  <c r="I23" i="10"/>
  <c r="O45" i="10"/>
  <c r="N85" i="10"/>
  <c r="P85" i="10" s="1"/>
  <c r="Q85" i="10" s="1"/>
  <c r="K85" i="10"/>
  <c r="O85" i="10" s="1"/>
  <c r="I92" i="10"/>
  <c r="P92" i="10"/>
  <c r="Q92" i="10" s="1"/>
  <c r="N95" i="10"/>
  <c r="P95" i="10" s="1"/>
  <c r="Q95" i="10" s="1"/>
  <c r="K95" i="10"/>
  <c r="O95" i="10" s="1"/>
  <c r="I106" i="10"/>
  <c r="P111" i="10"/>
  <c r="Q111" i="10" s="1"/>
  <c r="I115" i="10"/>
  <c r="P115" i="10"/>
  <c r="Q115" i="10" s="1"/>
  <c r="N35" i="10"/>
  <c r="P35" i="10" s="1"/>
  <c r="Q35" i="10" s="1"/>
  <c r="K35" i="10"/>
  <c r="O35" i="10" s="1"/>
  <c r="I45" i="10"/>
  <c r="I95" i="10"/>
  <c r="H16" i="10"/>
  <c r="D16" i="10"/>
  <c r="C117" i="10"/>
  <c r="N23" i="10"/>
  <c r="P23" i="10" s="1"/>
  <c r="Q23" i="10" s="1"/>
  <c r="K23" i="10"/>
  <c r="O23" i="10" s="1"/>
  <c r="I47" i="10"/>
  <c r="N57" i="10"/>
  <c r="P57" i="10" s="1"/>
  <c r="Q57" i="10" s="1"/>
  <c r="O72" i="10"/>
  <c r="I74" i="10"/>
  <c r="H76" i="10"/>
  <c r="D76" i="10"/>
  <c r="I82" i="10"/>
  <c r="I87" i="10"/>
  <c r="I97" i="10"/>
  <c r="H80" i="10"/>
  <c r="D80" i="10"/>
  <c r="N21" i="10"/>
  <c r="P21" i="10" s="1"/>
  <c r="Q21" i="10" s="1"/>
  <c r="I25" i="10"/>
  <c r="H30" i="10"/>
  <c r="D30" i="10"/>
  <c r="O31" i="10"/>
  <c r="I33" i="10"/>
  <c r="I36" i="10"/>
  <c r="H38" i="10"/>
  <c r="D38" i="10"/>
  <c r="N45" i="10"/>
  <c r="P45" i="10" s="1"/>
  <c r="Q45" i="10" s="1"/>
  <c r="N47" i="10"/>
  <c r="P47" i="10" s="1"/>
  <c r="Q47" i="10" s="1"/>
  <c r="K47" i="10"/>
  <c r="O47" i="10" s="1"/>
  <c r="I59" i="10"/>
  <c r="P67" i="10"/>
  <c r="Q67" i="10" s="1"/>
  <c r="O69" i="10"/>
  <c r="N87" i="10"/>
  <c r="P87" i="10" s="1"/>
  <c r="Q87" i="10" s="1"/>
  <c r="K87" i="10"/>
  <c r="O87" i="10" s="1"/>
  <c r="I94" i="10"/>
  <c r="P94" i="10"/>
  <c r="Q94" i="10" s="1"/>
  <c r="N97" i="10"/>
  <c r="P97" i="10" s="1"/>
  <c r="Q97" i="10" s="1"/>
  <c r="K97" i="10"/>
  <c r="O97" i="10" s="1"/>
  <c r="I108" i="10"/>
  <c r="I110" i="10"/>
  <c r="G117" i="10"/>
  <c r="N25" i="10"/>
  <c r="P25" i="10" s="1"/>
  <c r="Q25" i="10" s="1"/>
  <c r="K25" i="10"/>
  <c r="O25" i="10" s="1"/>
  <c r="I49" i="10"/>
  <c r="N59" i="10"/>
  <c r="P59" i="10" s="1"/>
  <c r="Q59" i="10" s="1"/>
  <c r="K59" i="10"/>
  <c r="O59" i="10" s="1"/>
  <c r="H68" i="10"/>
  <c r="D68" i="10"/>
  <c r="I71" i="10"/>
  <c r="O74" i="10"/>
  <c r="P77" i="10"/>
  <c r="Q77" i="10" s="1"/>
  <c r="I99" i="10"/>
  <c r="I103" i="10"/>
  <c r="I114" i="10"/>
  <c r="P114" i="10"/>
  <c r="Q114" i="10" s="1"/>
  <c r="H42" i="10"/>
  <c r="D42" i="10"/>
  <c r="P112" i="10"/>
  <c r="Q112" i="10" s="1"/>
  <c r="I112" i="10"/>
  <c r="N13" i="10"/>
  <c r="K13" i="10"/>
  <c r="J117" i="10"/>
  <c r="H40" i="10"/>
  <c r="D40" i="10"/>
  <c r="H54" i="10"/>
  <c r="D54" i="10"/>
  <c r="O82" i="10"/>
  <c r="I86" i="10"/>
  <c r="H88" i="10"/>
  <c r="D88" i="10"/>
  <c r="H28" i="10"/>
  <c r="D28" i="10"/>
  <c r="I13" i="10"/>
  <c r="H18" i="10"/>
  <c r="D18" i="10"/>
  <c r="N49" i="10"/>
  <c r="P49" i="10" s="1"/>
  <c r="Q49" i="10" s="1"/>
  <c r="K49" i="10"/>
  <c r="O49" i="10" s="1"/>
  <c r="H78" i="10"/>
  <c r="D78" i="10"/>
  <c r="I21" i="10"/>
  <c r="I24" i="10"/>
  <c r="H26" i="10"/>
  <c r="D26" i="10"/>
  <c r="I32" i="10"/>
  <c r="P32" i="10"/>
  <c r="Q32" i="10" s="1"/>
  <c r="O55" i="10"/>
  <c r="O71" i="10"/>
  <c r="O96" i="10"/>
  <c r="O110" i="10"/>
  <c r="I100" i="10"/>
  <c r="H102" i="10"/>
  <c r="D102" i="10"/>
  <c r="I116" i="10"/>
  <c r="N42" i="10"/>
  <c r="N68" i="10"/>
  <c r="D100" i="10"/>
  <c r="M105" i="10"/>
  <c r="O105" i="10" s="1"/>
  <c r="K107" i="10"/>
  <c r="O107" i="10" s="1"/>
  <c r="I109" i="10"/>
  <c r="D112" i="10"/>
  <c r="L117" i="10"/>
  <c r="K109" i="10"/>
  <c r="O109" i="10" s="1"/>
  <c r="I111" i="10"/>
  <c r="D114" i="10"/>
  <c r="P70" i="10"/>
  <c r="Q70" i="10" s="1"/>
  <c r="D92" i="10"/>
  <c r="K99" i="10"/>
  <c r="O99" i="10" s="1"/>
  <c r="K111" i="10"/>
  <c r="D116" i="10"/>
  <c r="K14" i="10"/>
  <c r="K26" i="10"/>
  <c r="O26" i="10" s="1"/>
  <c r="K38" i="10"/>
  <c r="O38" i="10" s="1"/>
  <c r="K50" i="10"/>
  <c r="O50" i="10" s="1"/>
  <c r="K64" i="10"/>
  <c r="O64" i="10" s="1"/>
  <c r="K88" i="10"/>
  <c r="O88" i="10" s="1"/>
  <c r="K100" i="10"/>
  <c r="O100" i="10" s="1"/>
  <c r="K112" i="10"/>
  <c r="M15" i="10"/>
  <c r="O15" i="10" s="1"/>
  <c r="M27" i="10"/>
  <c r="O27" i="10" s="1"/>
  <c r="M51" i="10"/>
  <c r="O51" i="10" s="1"/>
  <c r="M65" i="10"/>
  <c r="O65" i="10" s="1"/>
  <c r="D72" i="10"/>
  <c r="M77" i="10"/>
  <c r="O77" i="10" s="1"/>
  <c r="D84" i="10"/>
  <c r="M89" i="10"/>
  <c r="O89" i="10" s="1"/>
  <c r="D96" i="10"/>
  <c r="M101" i="10"/>
  <c r="O101" i="10" s="1"/>
  <c r="D108" i="10"/>
  <c r="M113" i="10"/>
  <c r="O113" i="10" s="1"/>
  <c r="J65" i="9"/>
  <c r="K65" i="9" s="1"/>
  <c r="J66" i="9"/>
  <c r="J67" i="9"/>
  <c r="J68" i="9"/>
  <c r="J69" i="9"/>
  <c r="K69" i="9" s="1"/>
  <c r="J70" i="9"/>
  <c r="J71" i="9"/>
  <c r="J72" i="9"/>
  <c r="J73" i="9"/>
  <c r="J74" i="9"/>
  <c r="N74" i="9" s="1"/>
  <c r="J75" i="9"/>
  <c r="J76" i="9"/>
  <c r="J77" i="9"/>
  <c r="K77" i="9" s="1"/>
  <c r="J78" i="9"/>
  <c r="K78" i="9" s="1"/>
  <c r="J79" i="9"/>
  <c r="J80" i="9"/>
  <c r="J81" i="9"/>
  <c r="K81" i="9" s="1"/>
  <c r="J82" i="9"/>
  <c r="J83" i="9"/>
  <c r="J84" i="9"/>
  <c r="J85" i="9"/>
  <c r="J86" i="9"/>
  <c r="J87" i="9"/>
  <c r="J88" i="9"/>
  <c r="J89" i="9"/>
  <c r="K89" i="9" s="1"/>
  <c r="J90" i="9"/>
  <c r="J91" i="9"/>
  <c r="J92" i="9"/>
  <c r="J93" i="9"/>
  <c r="J94" i="9"/>
  <c r="J95" i="9"/>
  <c r="J96" i="9"/>
  <c r="J97" i="9"/>
  <c r="N97" i="9" s="1"/>
  <c r="J98" i="9"/>
  <c r="N98" i="9" s="1"/>
  <c r="J99" i="9"/>
  <c r="J100" i="9"/>
  <c r="J101" i="9"/>
  <c r="K101" i="9" s="1"/>
  <c r="J102" i="9"/>
  <c r="K102" i="9" s="1"/>
  <c r="J103" i="9"/>
  <c r="J104" i="9"/>
  <c r="K104" i="9" s="1"/>
  <c r="O104" i="9" s="1"/>
  <c r="J105" i="9"/>
  <c r="J106" i="9"/>
  <c r="J107" i="9"/>
  <c r="J108" i="9"/>
  <c r="J109" i="9"/>
  <c r="J110" i="9"/>
  <c r="N110" i="9" s="1"/>
  <c r="J111" i="9"/>
  <c r="J112" i="9"/>
  <c r="J113" i="9"/>
  <c r="K113" i="9" s="1"/>
  <c r="J114" i="9"/>
  <c r="K114" i="9" s="1"/>
  <c r="J115" i="9"/>
  <c r="J116" i="9"/>
  <c r="K116" i="9" s="1"/>
  <c r="O116" i="9" s="1"/>
  <c r="J64" i="9"/>
  <c r="J14" i="9"/>
  <c r="J15" i="9"/>
  <c r="K15" i="9" s="1"/>
  <c r="J16" i="9"/>
  <c r="K16" i="9" s="1"/>
  <c r="J17" i="9"/>
  <c r="K17" i="9" s="1"/>
  <c r="J18" i="9"/>
  <c r="J19" i="9"/>
  <c r="J20" i="9"/>
  <c r="J21" i="9"/>
  <c r="J22" i="9"/>
  <c r="J23" i="9"/>
  <c r="J24" i="9"/>
  <c r="J25" i="9"/>
  <c r="J26" i="9"/>
  <c r="J27" i="9"/>
  <c r="K27" i="9" s="1"/>
  <c r="J28" i="9"/>
  <c r="J29" i="9"/>
  <c r="J30" i="9"/>
  <c r="J31" i="9"/>
  <c r="J32" i="9"/>
  <c r="J33" i="9"/>
  <c r="J34" i="9"/>
  <c r="J35" i="9"/>
  <c r="J36" i="9"/>
  <c r="J37" i="9"/>
  <c r="J38" i="9"/>
  <c r="J39" i="9"/>
  <c r="K39" i="9" s="1"/>
  <c r="J40" i="9"/>
  <c r="J41" i="9"/>
  <c r="J42" i="9"/>
  <c r="J43" i="9"/>
  <c r="J44" i="9"/>
  <c r="J45" i="9"/>
  <c r="J46" i="9"/>
  <c r="J47" i="9"/>
  <c r="J48" i="9"/>
  <c r="J49" i="9"/>
  <c r="K49" i="9" s="1"/>
  <c r="O49" i="9" s="1"/>
  <c r="J50" i="9"/>
  <c r="K50" i="9" s="1"/>
  <c r="J51" i="9"/>
  <c r="K51" i="9" s="1"/>
  <c r="J52" i="9"/>
  <c r="K52" i="9" s="1"/>
  <c r="J53" i="9"/>
  <c r="J54" i="9"/>
  <c r="J55" i="9"/>
  <c r="J56" i="9"/>
  <c r="J57" i="9"/>
  <c r="J58" i="9"/>
  <c r="J59" i="9"/>
  <c r="J13" i="9"/>
  <c r="K14" i="9"/>
  <c r="K26" i="9"/>
  <c r="N28" i="9"/>
  <c r="K29" i="9"/>
  <c r="N55" i="9"/>
  <c r="C66" i="9"/>
  <c r="C67" i="9"/>
  <c r="H67" i="9" s="1"/>
  <c r="C68" i="9"/>
  <c r="D68" i="9" s="1"/>
  <c r="C69" i="9"/>
  <c r="H69" i="9" s="1"/>
  <c r="C70" i="9"/>
  <c r="C71" i="9"/>
  <c r="C72" i="9"/>
  <c r="C73" i="9"/>
  <c r="C74" i="9"/>
  <c r="D74" i="9" s="1"/>
  <c r="C75" i="9"/>
  <c r="H75" i="9" s="1"/>
  <c r="C76" i="9"/>
  <c r="C77" i="9"/>
  <c r="D77" i="9" s="1"/>
  <c r="C78" i="9"/>
  <c r="C79" i="9"/>
  <c r="C80" i="9"/>
  <c r="H80" i="9" s="1"/>
  <c r="C81" i="9"/>
  <c r="D81" i="9" s="1"/>
  <c r="C82" i="9"/>
  <c r="D82" i="9" s="1"/>
  <c r="C83" i="9"/>
  <c r="C84" i="9"/>
  <c r="H84" i="9" s="1"/>
  <c r="C85" i="9"/>
  <c r="C86" i="9"/>
  <c r="D86" i="9" s="1"/>
  <c r="C87" i="9"/>
  <c r="C88" i="9"/>
  <c r="C89" i="9"/>
  <c r="D89" i="9" s="1"/>
  <c r="C90" i="9"/>
  <c r="C91" i="9"/>
  <c r="C92" i="9"/>
  <c r="H92" i="9" s="1"/>
  <c r="C93" i="9"/>
  <c r="C94" i="9"/>
  <c r="D94" i="9" s="1"/>
  <c r="C95" i="9"/>
  <c r="C96" i="9"/>
  <c r="D96" i="9" s="1"/>
  <c r="C97" i="9"/>
  <c r="C98" i="9"/>
  <c r="D98" i="9" s="1"/>
  <c r="C99" i="9"/>
  <c r="C100" i="9"/>
  <c r="C101" i="9"/>
  <c r="D101" i="9" s="1"/>
  <c r="C102" i="9"/>
  <c r="C103" i="9"/>
  <c r="C104" i="9"/>
  <c r="D104" i="9" s="1"/>
  <c r="C105" i="9"/>
  <c r="D105" i="9" s="1"/>
  <c r="C106" i="9"/>
  <c r="D106" i="9" s="1"/>
  <c r="C107" i="9"/>
  <c r="C108" i="9"/>
  <c r="C109" i="9"/>
  <c r="H109" i="9" s="1"/>
  <c r="C110" i="9"/>
  <c r="H110" i="9" s="1"/>
  <c r="P110" i="9" s="1"/>
  <c r="Q110" i="9" s="1"/>
  <c r="C111" i="9"/>
  <c r="D111" i="9" s="1"/>
  <c r="C112" i="9"/>
  <c r="C113" i="9"/>
  <c r="D113" i="9" s="1"/>
  <c r="C114" i="9"/>
  <c r="C115" i="9"/>
  <c r="H115" i="9" s="1"/>
  <c r="C116" i="9"/>
  <c r="D116" i="9" s="1"/>
  <c r="C65" i="9"/>
  <c r="D65" i="9" s="1"/>
  <c r="C64" i="9"/>
  <c r="H81" i="9"/>
  <c r="H88" i="9"/>
  <c r="H90" i="9"/>
  <c r="H91" i="9"/>
  <c r="H93" i="9"/>
  <c r="H114" i="9"/>
  <c r="C15" i="9"/>
  <c r="D15" i="9" s="1"/>
  <c r="C16" i="9"/>
  <c r="C17" i="9"/>
  <c r="C18" i="9"/>
  <c r="C19" i="9"/>
  <c r="H19" i="9" s="1"/>
  <c r="C20" i="9"/>
  <c r="C21" i="9"/>
  <c r="C22" i="9"/>
  <c r="H22" i="9" s="1"/>
  <c r="I22" i="9" s="1"/>
  <c r="C23" i="9"/>
  <c r="C24" i="9"/>
  <c r="D24" i="9" s="1"/>
  <c r="C25" i="9"/>
  <c r="H25" i="9" s="1"/>
  <c r="C26" i="9"/>
  <c r="C27" i="9"/>
  <c r="C28" i="9"/>
  <c r="C29" i="9"/>
  <c r="H29" i="9" s="1"/>
  <c r="I29" i="9" s="1"/>
  <c r="C30" i="9"/>
  <c r="H30" i="9" s="1"/>
  <c r="I30" i="9" s="1"/>
  <c r="C31" i="9"/>
  <c r="D31" i="9" s="1"/>
  <c r="C32" i="9"/>
  <c r="C33" i="9"/>
  <c r="C34" i="9"/>
  <c r="H34" i="9" s="1"/>
  <c r="C35" i="9"/>
  <c r="H35" i="9" s="1"/>
  <c r="I35" i="9" s="1"/>
  <c r="C36" i="9"/>
  <c r="D36" i="9" s="1"/>
  <c r="H37" i="9"/>
  <c r="C38" i="9"/>
  <c r="C39" i="9"/>
  <c r="C40" i="9"/>
  <c r="C41" i="9"/>
  <c r="D41" i="9" s="1"/>
  <c r="C42" i="9"/>
  <c r="D42" i="9" s="1"/>
  <c r="C43" i="9"/>
  <c r="H43" i="9" s="1"/>
  <c r="C44" i="9"/>
  <c r="C45" i="9"/>
  <c r="C46" i="9"/>
  <c r="H46" i="9" s="1"/>
  <c r="C47" i="9"/>
  <c r="C48" i="9"/>
  <c r="D48" i="9" s="1"/>
  <c r="C49" i="9"/>
  <c r="H49" i="9" s="1"/>
  <c r="C50" i="9"/>
  <c r="H50" i="9" s="1"/>
  <c r="C51" i="9"/>
  <c r="C52" i="9"/>
  <c r="C53" i="9"/>
  <c r="D53" i="9" s="1"/>
  <c r="C54" i="9"/>
  <c r="C55" i="9"/>
  <c r="H55" i="9" s="1"/>
  <c r="I55" i="9" s="1"/>
  <c r="C56" i="9"/>
  <c r="H56" i="9" s="1"/>
  <c r="C57" i="9"/>
  <c r="C58" i="9"/>
  <c r="C59" i="9"/>
  <c r="C14" i="9"/>
  <c r="C13" i="9"/>
  <c r="D13" i="9" s="1"/>
  <c r="H21" i="9"/>
  <c r="H23" i="9"/>
  <c r="I23" i="9" s="1"/>
  <c r="D27" i="9"/>
  <c r="D29" i="9"/>
  <c r="D33" i="9"/>
  <c r="D39" i="9"/>
  <c r="D45" i="9"/>
  <c r="H58" i="9"/>
  <c r="H17" i="9"/>
  <c r="I17" i="9" s="1"/>
  <c r="D20" i="9"/>
  <c r="D51" i="9"/>
  <c r="H54" i="9"/>
  <c r="I54" i="9" s="1"/>
  <c r="D56" i="9"/>
  <c r="D8" i="9"/>
  <c r="D7" i="9"/>
  <c r="D4" i="9"/>
  <c r="B132" i="9"/>
  <c r="A119" i="9"/>
  <c r="A118" i="9"/>
  <c r="F117" i="9"/>
  <c r="E117" i="9"/>
  <c r="M116" i="9"/>
  <c r="L116" i="9"/>
  <c r="G116" i="9"/>
  <c r="L115" i="9"/>
  <c r="M115" i="9" s="1"/>
  <c r="G115" i="9"/>
  <c r="L114" i="9"/>
  <c r="G114" i="9"/>
  <c r="L113" i="9"/>
  <c r="G113" i="9"/>
  <c r="N112" i="9"/>
  <c r="M112" i="9"/>
  <c r="L112" i="9"/>
  <c r="K112" i="9"/>
  <c r="G112" i="9"/>
  <c r="H112" i="9"/>
  <c r="P112" i="9" s="1"/>
  <c r="Q112" i="9" s="1"/>
  <c r="L111" i="9"/>
  <c r="N111" i="9" s="1"/>
  <c r="K111" i="9"/>
  <c r="H111" i="9"/>
  <c r="G111" i="9"/>
  <c r="L110" i="9"/>
  <c r="M110" i="9" s="1"/>
  <c r="G110" i="9"/>
  <c r="L109" i="9"/>
  <c r="M109" i="9" s="1"/>
  <c r="G109" i="9"/>
  <c r="L108" i="9"/>
  <c r="M108" i="9" s="1"/>
  <c r="K108" i="9"/>
  <c r="G108" i="9"/>
  <c r="L107" i="9"/>
  <c r="M107" i="9" s="1"/>
  <c r="G107" i="9"/>
  <c r="D107" i="9"/>
  <c r="H107" i="9"/>
  <c r="M106" i="9"/>
  <c r="L106" i="9"/>
  <c r="N106" i="9" s="1"/>
  <c r="K106" i="9"/>
  <c r="G106" i="9"/>
  <c r="L105" i="9"/>
  <c r="M105" i="9" s="1"/>
  <c r="H105" i="9"/>
  <c r="G105" i="9"/>
  <c r="M104" i="9"/>
  <c r="L104" i="9"/>
  <c r="G104" i="9"/>
  <c r="L103" i="9"/>
  <c r="M103" i="9" s="1"/>
  <c r="G103" i="9"/>
  <c r="H103" i="9"/>
  <c r="L102" i="9"/>
  <c r="M102" i="9" s="1"/>
  <c r="G102" i="9"/>
  <c r="H102" i="9"/>
  <c r="L101" i="9"/>
  <c r="G101" i="9"/>
  <c r="L100" i="9"/>
  <c r="N100" i="9" s="1"/>
  <c r="K100" i="9"/>
  <c r="G100" i="9"/>
  <c r="H100" i="9"/>
  <c r="L99" i="9"/>
  <c r="N99" i="9" s="1"/>
  <c r="K99" i="9"/>
  <c r="H99" i="9"/>
  <c r="G99" i="9"/>
  <c r="D99" i="9"/>
  <c r="L98" i="9"/>
  <c r="M98" i="9" s="1"/>
  <c r="G98" i="9"/>
  <c r="L97" i="9"/>
  <c r="M97" i="9" s="1"/>
  <c r="G97" i="9"/>
  <c r="L96" i="9"/>
  <c r="N96" i="9" s="1"/>
  <c r="K96" i="9"/>
  <c r="G96" i="9"/>
  <c r="H96" i="9"/>
  <c r="L95" i="9"/>
  <c r="M95" i="9" s="1"/>
  <c r="G95" i="9"/>
  <c r="D95" i="9"/>
  <c r="H95" i="9"/>
  <c r="L94" i="9"/>
  <c r="M94" i="9" s="1"/>
  <c r="K94" i="9"/>
  <c r="N94" i="9"/>
  <c r="H94" i="9"/>
  <c r="G94" i="9"/>
  <c r="L93" i="9"/>
  <c r="M93" i="9" s="1"/>
  <c r="K93" i="9"/>
  <c r="G93" i="9"/>
  <c r="D93" i="9"/>
  <c r="L92" i="9"/>
  <c r="M92" i="9" s="1"/>
  <c r="G92" i="9"/>
  <c r="L91" i="9"/>
  <c r="M91" i="9" s="1"/>
  <c r="G91" i="9"/>
  <c r="L90" i="9"/>
  <c r="M90" i="9" s="1"/>
  <c r="K90" i="9"/>
  <c r="G90" i="9"/>
  <c r="L89" i="9"/>
  <c r="G89" i="9"/>
  <c r="N88" i="9"/>
  <c r="L88" i="9"/>
  <c r="M88" i="9" s="1"/>
  <c r="K88" i="9"/>
  <c r="G88" i="9"/>
  <c r="M87" i="9"/>
  <c r="L87" i="9"/>
  <c r="N87" i="9" s="1"/>
  <c r="K87" i="9"/>
  <c r="H87" i="9"/>
  <c r="G87" i="9"/>
  <c r="D87" i="9"/>
  <c r="L86" i="9"/>
  <c r="M86" i="9" s="1"/>
  <c r="G86" i="9"/>
  <c r="L85" i="9"/>
  <c r="M85" i="9" s="1"/>
  <c r="G85" i="9"/>
  <c r="L84" i="9"/>
  <c r="M84" i="9" s="1"/>
  <c r="K84" i="9"/>
  <c r="N84" i="9"/>
  <c r="G84" i="9"/>
  <c r="D84" i="9"/>
  <c r="L83" i="9"/>
  <c r="M83" i="9" s="1"/>
  <c r="G83" i="9"/>
  <c r="D83" i="9"/>
  <c r="H83" i="9"/>
  <c r="M82" i="9"/>
  <c r="L82" i="9"/>
  <c r="K82" i="9"/>
  <c r="N82" i="9"/>
  <c r="H82" i="9"/>
  <c r="P82" i="9" s="1"/>
  <c r="Q82" i="9" s="1"/>
  <c r="G82" i="9"/>
  <c r="L81" i="9"/>
  <c r="M81" i="9" s="1"/>
  <c r="G81" i="9"/>
  <c r="L80" i="9"/>
  <c r="M80" i="9" s="1"/>
  <c r="G80" i="9"/>
  <c r="L79" i="9"/>
  <c r="M79" i="9" s="1"/>
  <c r="G79" i="9"/>
  <c r="H79" i="9"/>
  <c r="L78" i="9"/>
  <c r="M78" i="9" s="1"/>
  <c r="G78" i="9"/>
  <c r="L77" i="9"/>
  <c r="H77" i="9"/>
  <c r="G77" i="9"/>
  <c r="N76" i="9"/>
  <c r="L76" i="9"/>
  <c r="M76" i="9" s="1"/>
  <c r="K76" i="9"/>
  <c r="G76" i="9"/>
  <c r="H76" i="9"/>
  <c r="P76" i="9" s="1"/>
  <c r="Q76" i="9" s="1"/>
  <c r="N75" i="9"/>
  <c r="M75" i="9"/>
  <c r="L75" i="9"/>
  <c r="K75" i="9"/>
  <c r="O75" i="9" s="1"/>
  <c r="G75" i="9"/>
  <c r="D75" i="9"/>
  <c r="L74" i="9"/>
  <c r="M74" i="9" s="1"/>
  <c r="G74" i="9"/>
  <c r="L73" i="9"/>
  <c r="M73" i="9" s="1"/>
  <c r="G73" i="9"/>
  <c r="L72" i="9"/>
  <c r="M72" i="9" s="1"/>
  <c r="K72" i="9"/>
  <c r="G72" i="9"/>
  <c r="D72" i="9"/>
  <c r="H72" i="9"/>
  <c r="L71" i="9"/>
  <c r="M71" i="9" s="1"/>
  <c r="G71" i="9"/>
  <c r="D71" i="9"/>
  <c r="H71" i="9"/>
  <c r="L70" i="9"/>
  <c r="M70" i="9" s="1"/>
  <c r="K70" i="9"/>
  <c r="H70" i="9"/>
  <c r="G70" i="9"/>
  <c r="D70" i="9"/>
  <c r="L69" i="9"/>
  <c r="M69" i="9" s="1"/>
  <c r="G69" i="9"/>
  <c r="L68" i="9"/>
  <c r="M68" i="9" s="1"/>
  <c r="G68" i="9"/>
  <c r="L67" i="9"/>
  <c r="M67" i="9" s="1"/>
  <c r="G67" i="9"/>
  <c r="D67" i="9"/>
  <c r="L66" i="9"/>
  <c r="M66" i="9" s="1"/>
  <c r="K66" i="9"/>
  <c r="G66" i="9"/>
  <c r="L65" i="9"/>
  <c r="G65" i="9"/>
  <c r="H65" i="9"/>
  <c r="L64" i="9"/>
  <c r="N64" i="9" s="1"/>
  <c r="K64" i="9"/>
  <c r="G64" i="9"/>
  <c r="H64" i="9"/>
  <c r="A61" i="9"/>
  <c r="A60" i="9"/>
  <c r="L59" i="9"/>
  <c r="M59" i="9" s="1"/>
  <c r="G59" i="9"/>
  <c r="L58" i="9"/>
  <c r="M58" i="9" s="1"/>
  <c r="K58" i="9"/>
  <c r="G58" i="9"/>
  <c r="L57" i="9"/>
  <c r="M57" i="9" s="1"/>
  <c r="G57" i="9"/>
  <c r="D57" i="9"/>
  <c r="H57" i="9"/>
  <c r="M56" i="9"/>
  <c r="L56" i="9"/>
  <c r="K56" i="9"/>
  <c r="O56" i="9" s="1"/>
  <c r="G56" i="9"/>
  <c r="L55" i="9"/>
  <c r="M55" i="9" s="1"/>
  <c r="K55" i="9"/>
  <c r="G55" i="9"/>
  <c r="D55" i="9"/>
  <c r="L54" i="9"/>
  <c r="M54" i="9" s="1"/>
  <c r="G54" i="9"/>
  <c r="L53" i="9"/>
  <c r="M53" i="9" s="1"/>
  <c r="G53" i="9"/>
  <c r="L52" i="9"/>
  <c r="M52" i="9" s="1"/>
  <c r="G52" i="9"/>
  <c r="L51" i="9"/>
  <c r="G51" i="9"/>
  <c r="N50" i="9"/>
  <c r="M50" i="9"/>
  <c r="L50" i="9"/>
  <c r="G50" i="9"/>
  <c r="M49" i="9"/>
  <c r="L49" i="9"/>
  <c r="G49" i="9"/>
  <c r="N48" i="9"/>
  <c r="L48" i="9"/>
  <c r="M48" i="9" s="1"/>
  <c r="K48" i="9"/>
  <c r="G48" i="9"/>
  <c r="L47" i="9"/>
  <c r="M47" i="9" s="1"/>
  <c r="G47" i="9"/>
  <c r="M46" i="9"/>
  <c r="L46" i="9"/>
  <c r="K46" i="9"/>
  <c r="N46" i="9"/>
  <c r="G46" i="9"/>
  <c r="L45" i="9"/>
  <c r="M45" i="9" s="1"/>
  <c r="G45" i="9"/>
  <c r="L44" i="9"/>
  <c r="M44" i="9" s="1"/>
  <c r="K44" i="9"/>
  <c r="H44" i="9"/>
  <c r="G44" i="9"/>
  <c r="D44" i="9"/>
  <c r="N43" i="9"/>
  <c r="L43" i="9"/>
  <c r="M43" i="9" s="1"/>
  <c r="K43" i="9"/>
  <c r="O43" i="9" s="1"/>
  <c r="G43" i="9"/>
  <c r="M42" i="9"/>
  <c r="L42" i="9"/>
  <c r="G42" i="9"/>
  <c r="L41" i="9"/>
  <c r="M41" i="9" s="1"/>
  <c r="G41" i="9"/>
  <c r="L40" i="9"/>
  <c r="M40" i="9" s="1"/>
  <c r="K40" i="9"/>
  <c r="G40" i="9"/>
  <c r="L39" i="9"/>
  <c r="G39" i="9"/>
  <c r="L38" i="9"/>
  <c r="M38" i="9" s="1"/>
  <c r="G38" i="9"/>
  <c r="L37" i="9"/>
  <c r="M37" i="9" s="1"/>
  <c r="G37" i="9"/>
  <c r="L36" i="9"/>
  <c r="N36" i="9" s="1"/>
  <c r="K36" i="9"/>
  <c r="G36" i="9"/>
  <c r="L35" i="9"/>
  <c r="M35" i="9" s="1"/>
  <c r="G35" i="9"/>
  <c r="L34" i="9"/>
  <c r="M34" i="9" s="1"/>
  <c r="K34" i="9"/>
  <c r="G34" i="9"/>
  <c r="L33" i="9"/>
  <c r="M33" i="9" s="1"/>
  <c r="G33" i="9"/>
  <c r="L32" i="9"/>
  <c r="M32" i="9" s="1"/>
  <c r="K32" i="9"/>
  <c r="H32" i="9"/>
  <c r="G32" i="9"/>
  <c r="D32" i="9"/>
  <c r="L31" i="9"/>
  <c r="M31" i="9" s="1"/>
  <c r="K31" i="9"/>
  <c r="H31" i="9"/>
  <c r="G31" i="9"/>
  <c r="L30" i="9"/>
  <c r="M30" i="9" s="1"/>
  <c r="G30" i="9"/>
  <c r="D30" i="9"/>
  <c r="N29" i="9"/>
  <c r="L29" i="9"/>
  <c r="M29" i="9" s="1"/>
  <c r="G29" i="9"/>
  <c r="L28" i="9"/>
  <c r="M28" i="9" s="1"/>
  <c r="K28" i="9"/>
  <c r="O28" i="9" s="1"/>
  <c r="G28" i="9"/>
  <c r="L27" i="9"/>
  <c r="G27" i="9"/>
  <c r="L26" i="9"/>
  <c r="M26" i="9" s="1"/>
  <c r="G26" i="9"/>
  <c r="M25" i="9"/>
  <c r="L25" i="9"/>
  <c r="N25" i="9" s="1"/>
  <c r="K25" i="9"/>
  <c r="G25" i="9"/>
  <c r="L24" i="9"/>
  <c r="N24" i="9" s="1"/>
  <c r="K24" i="9"/>
  <c r="G24" i="9"/>
  <c r="L23" i="9"/>
  <c r="M23" i="9" s="1"/>
  <c r="G23" i="9"/>
  <c r="L22" i="9"/>
  <c r="M22" i="9" s="1"/>
  <c r="K22" i="9"/>
  <c r="O22" i="9" s="1"/>
  <c r="N22" i="9"/>
  <c r="G22" i="9"/>
  <c r="L21" i="9"/>
  <c r="M21" i="9" s="1"/>
  <c r="G21" i="9"/>
  <c r="L20" i="9"/>
  <c r="N20" i="9" s="1"/>
  <c r="K20" i="9"/>
  <c r="H20" i="9"/>
  <c r="G20" i="9"/>
  <c r="L19" i="9"/>
  <c r="M19" i="9" s="1"/>
  <c r="K19" i="9"/>
  <c r="G19" i="9"/>
  <c r="L18" i="9"/>
  <c r="M18" i="9" s="1"/>
  <c r="H18" i="9"/>
  <c r="I18" i="9" s="1"/>
  <c r="G18" i="9"/>
  <c r="D18" i="9"/>
  <c r="L17" i="9"/>
  <c r="N17" i="9" s="1"/>
  <c r="G17" i="9"/>
  <c r="L16" i="9"/>
  <c r="M16" i="9" s="1"/>
  <c r="G16" i="9"/>
  <c r="L15" i="9"/>
  <c r="G15" i="9"/>
  <c r="N14" i="9"/>
  <c r="M14" i="9"/>
  <c r="L14" i="9"/>
  <c r="G14" i="9"/>
  <c r="L13" i="9"/>
  <c r="N13" i="9" s="1"/>
  <c r="K13" i="9"/>
  <c r="G13" i="9"/>
  <c r="B127" i="8"/>
  <c r="B126" i="8"/>
  <c r="D8" i="8"/>
  <c r="D7" i="8"/>
  <c r="D4" i="8"/>
  <c r="M117" i="11" l="1"/>
  <c r="N117" i="11"/>
  <c r="P22" i="11"/>
  <c r="Q22" i="11" s="1"/>
  <c r="I117" i="11"/>
  <c r="O18" i="11"/>
  <c r="O117" i="11" s="1"/>
  <c r="Q117" i="11"/>
  <c r="P117" i="11"/>
  <c r="O111" i="10"/>
  <c r="O112" i="10"/>
  <c r="O14" i="10"/>
  <c r="D117" i="10"/>
  <c r="N117" i="10"/>
  <c r="I78" i="10"/>
  <c r="P78" i="10"/>
  <c r="Q78" i="10" s="1"/>
  <c r="I104" i="10"/>
  <c r="P104" i="10"/>
  <c r="Q104" i="10" s="1"/>
  <c r="I28" i="10"/>
  <c r="P28" i="10"/>
  <c r="Q28" i="10" s="1"/>
  <c r="O13" i="10"/>
  <c r="K117" i="10"/>
  <c r="P14" i="10"/>
  <c r="Q14" i="10" s="1"/>
  <c r="I14" i="10"/>
  <c r="I90" i="10"/>
  <c r="P90" i="10"/>
  <c r="Q90" i="10" s="1"/>
  <c r="I66" i="10"/>
  <c r="P66" i="10"/>
  <c r="Q66" i="10" s="1"/>
  <c r="P76" i="10"/>
  <c r="Q76" i="10" s="1"/>
  <c r="I76" i="10"/>
  <c r="I16" i="10"/>
  <c r="P16" i="10"/>
  <c r="Q16" i="10" s="1"/>
  <c r="P88" i="10"/>
  <c r="Q88" i="10" s="1"/>
  <c r="I88" i="10"/>
  <c r="I42" i="10"/>
  <c r="P42" i="10"/>
  <c r="Q42" i="10" s="1"/>
  <c r="I68" i="10"/>
  <c r="P68" i="10"/>
  <c r="Q68" i="10" s="1"/>
  <c r="I52" i="10"/>
  <c r="P52" i="10"/>
  <c r="Q52" i="10" s="1"/>
  <c r="I18" i="10"/>
  <c r="P18" i="10"/>
  <c r="Q18" i="10" s="1"/>
  <c r="I54" i="10"/>
  <c r="P54" i="10"/>
  <c r="Q54" i="10" s="1"/>
  <c r="P64" i="10"/>
  <c r="Q64" i="10" s="1"/>
  <c r="I64" i="10"/>
  <c r="P38" i="10"/>
  <c r="Q38" i="10" s="1"/>
  <c r="I38" i="10"/>
  <c r="I80" i="10"/>
  <c r="P80" i="10"/>
  <c r="Q80" i="10" s="1"/>
  <c r="I30" i="10"/>
  <c r="P30" i="10"/>
  <c r="Q30" i="10" s="1"/>
  <c r="P13" i="10"/>
  <c r="P50" i="10"/>
  <c r="Q50" i="10" s="1"/>
  <c r="I50" i="10"/>
  <c r="I102" i="10"/>
  <c r="P102" i="10"/>
  <c r="Q102" i="10" s="1"/>
  <c r="P26" i="10"/>
  <c r="Q26" i="10" s="1"/>
  <c r="I26" i="10"/>
  <c r="H117" i="10"/>
  <c r="I40" i="10"/>
  <c r="P40" i="10"/>
  <c r="Q40" i="10" s="1"/>
  <c r="M117" i="10"/>
  <c r="N71" i="9"/>
  <c r="I109" i="9"/>
  <c r="I92" i="9"/>
  <c r="I80" i="9"/>
  <c r="P102" i="9"/>
  <c r="Q102" i="9" s="1"/>
  <c r="M20" i="9"/>
  <c r="M24" i="9"/>
  <c r="O24" i="9" s="1"/>
  <c r="O31" i="9"/>
  <c r="O48" i="9"/>
  <c r="M64" i="9"/>
  <c r="N79" i="9"/>
  <c r="O84" i="9"/>
  <c r="O94" i="9"/>
  <c r="M96" i="9"/>
  <c r="M99" i="9"/>
  <c r="O99" i="9" s="1"/>
  <c r="P88" i="9"/>
  <c r="Q88" i="9" s="1"/>
  <c r="N38" i="9"/>
  <c r="N109" i="9"/>
  <c r="P109" i="9" s="1"/>
  <c r="Q109" i="9" s="1"/>
  <c r="P96" i="9"/>
  <c r="Q96" i="9" s="1"/>
  <c r="D19" i="9"/>
  <c r="N34" i="9"/>
  <c r="P34" i="9" s="1"/>
  <c r="Q34" i="9" s="1"/>
  <c r="O55" i="9"/>
  <c r="N58" i="9"/>
  <c r="O82" i="9"/>
  <c r="D92" i="9"/>
  <c r="O106" i="9"/>
  <c r="P84" i="9"/>
  <c r="Q84" i="9" s="1"/>
  <c r="O14" i="9"/>
  <c r="N37" i="9"/>
  <c r="N86" i="9"/>
  <c r="N31" i="9"/>
  <c r="P31" i="9" s="1"/>
  <c r="Q31" i="9" s="1"/>
  <c r="O34" i="9"/>
  <c r="O58" i="9"/>
  <c r="D80" i="9"/>
  <c r="O88" i="9"/>
  <c r="P100" i="9"/>
  <c r="Q100" i="9" s="1"/>
  <c r="N107" i="9"/>
  <c r="N85" i="9"/>
  <c r="O44" i="9"/>
  <c r="H13" i="9"/>
  <c r="P13" i="9" s="1"/>
  <c r="O25" i="9"/>
  <c r="O19" i="9"/>
  <c r="D49" i="9"/>
  <c r="N65" i="9"/>
  <c r="P65" i="9" s="1"/>
  <c r="Q65" i="9" s="1"/>
  <c r="P83" i="9"/>
  <c r="Q83" i="9" s="1"/>
  <c r="P107" i="9"/>
  <c r="Q107" i="9" s="1"/>
  <c r="H116" i="9"/>
  <c r="N105" i="9"/>
  <c r="P105" i="9" s="1"/>
  <c r="Q105" i="9" s="1"/>
  <c r="N93" i="9"/>
  <c r="P93" i="9" s="1"/>
  <c r="Q93" i="9" s="1"/>
  <c r="O81" i="9"/>
  <c r="O69" i="9"/>
  <c r="I77" i="9"/>
  <c r="M13" i="9"/>
  <c r="O13" i="9" s="1"/>
  <c r="M17" i="9"/>
  <c r="N19" i="9"/>
  <c r="N32" i="9"/>
  <c r="O46" i="9"/>
  <c r="N66" i="9"/>
  <c r="N72" i="9"/>
  <c r="P72" i="9" s="1"/>
  <c r="Q72" i="9" s="1"/>
  <c r="N95" i="9"/>
  <c r="P95" i="9" s="1"/>
  <c r="Q95" i="9" s="1"/>
  <c r="M100" i="9"/>
  <c r="P111" i="9"/>
  <c r="Q111" i="9" s="1"/>
  <c r="H53" i="9"/>
  <c r="I53" i="9" s="1"/>
  <c r="D110" i="9"/>
  <c r="I67" i="9"/>
  <c r="N56" i="9"/>
  <c r="N44" i="9"/>
  <c r="N91" i="9"/>
  <c r="P91" i="9" s="1"/>
  <c r="Q91" i="9" s="1"/>
  <c r="N67" i="9"/>
  <c r="P67" i="9" s="1"/>
  <c r="Q67" i="9" s="1"/>
  <c r="O36" i="9"/>
  <c r="O66" i="9"/>
  <c r="O72" i="9"/>
  <c r="N83" i="9"/>
  <c r="O93" i="9"/>
  <c r="O78" i="9"/>
  <c r="P87" i="9"/>
  <c r="Q87" i="9" s="1"/>
  <c r="M36" i="9"/>
  <c r="N81" i="9"/>
  <c r="P81" i="9" s="1"/>
  <c r="Q81" i="9" s="1"/>
  <c r="O87" i="9"/>
  <c r="P99" i="9"/>
  <c r="Q99" i="9" s="1"/>
  <c r="N108" i="9"/>
  <c r="M111" i="9"/>
  <c r="O111" i="9" s="1"/>
  <c r="N53" i="9"/>
  <c r="N41" i="9"/>
  <c r="O17" i="9"/>
  <c r="O20" i="9"/>
  <c r="I79" i="9"/>
  <c r="P79" i="9"/>
  <c r="Q79" i="9" s="1"/>
  <c r="P94" i="9"/>
  <c r="Q94" i="9" s="1"/>
  <c r="O96" i="9"/>
  <c r="P75" i="9"/>
  <c r="Q75" i="9" s="1"/>
  <c r="O29" i="9"/>
  <c r="O52" i="9"/>
  <c r="O16" i="9"/>
  <c r="N70" i="9"/>
  <c r="P70" i="9" s="1"/>
  <c r="Q70" i="9" s="1"/>
  <c r="O70" i="9"/>
  <c r="P71" i="9"/>
  <c r="Q71" i="9" s="1"/>
  <c r="O76" i="9"/>
  <c r="N69" i="9"/>
  <c r="P69" i="9" s="1"/>
  <c r="Q69" i="9" s="1"/>
  <c r="N102" i="9"/>
  <c r="K105" i="9"/>
  <c r="N77" i="9"/>
  <c r="P77" i="9" s="1"/>
  <c r="Q77" i="9" s="1"/>
  <c r="N114" i="9"/>
  <c r="P114" i="9" s="1"/>
  <c r="Q114" i="9" s="1"/>
  <c r="N89" i="9"/>
  <c r="K110" i="9"/>
  <c r="O110" i="9" s="1"/>
  <c r="K86" i="9"/>
  <c r="O86" i="9" s="1"/>
  <c r="K74" i="9"/>
  <c r="O74" i="9" s="1"/>
  <c r="O112" i="9"/>
  <c r="O64" i="9"/>
  <c r="K98" i="9"/>
  <c r="O98" i="9" s="1"/>
  <c r="N39" i="9"/>
  <c r="N27" i="9"/>
  <c r="K37" i="9"/>
  <c r="O37" i="9" s="1"/>
  <c r="K41" i="9"/>
  <c r="O41" i="9" s="1"/>
  <c r="N51" i="9"/>
  <c r="N26" i="9"/>
  <c r="K38" i="9"/>
  <c r="O38" i="9" s="1"/>
  <c r="N49" i="9"/>
  <c r="P49" i="9" s="1"/>
  <c r="Q49" i="9" s="1"/>
  <c r="O26" i="9"/>
  <c r="O50" i="9"/>
  <c r="O40" i="9"/>
  <c r="H68" i="9"/>
  <c r="H104" i="9"/>
  <c r="H106" i="9"/>
  <c r="H113" i="9"/>
  <c r="D69" i="9"/>
  <c r="H101" i="9"/>
  <c r="H89" i="9"/>
  <c r="P89" i="9" s="1"/>
  <c r="Q89" i="9" s="1"/>
  <c r="D25" i="9"/>
  <c r="D37" i="9"/>
  <c r="D43" i="9"/>
  <c r="H41" i="9"/>
  <c r="I41" i="9" s="1"/>
  <c r="D21" i="9"/>
  <c r="H45" i="9"/>
  <c r="H15" i="9"/>
  <c r="I15" i="9" s="1"/>
  <c r="D23" i="9"/>
  <c r="H51" i="9"/>
  <c r="I51" i="9" s="1"/>
  <c r="D54" i="9"/>
  <c r="D35" i="9"/>
  <c r="H42" i="9"/>
  <c r="I42" i="9" s="1"/>
  <c r="H27" i="9"/>
  <c r="I27" i="9" s="1"/>
  <c r="H39" i="9"/>
  <c r="I39" i="9" s="1"/>
  <c r="H33" i="9"/>
  <c r="P33" i="9" s="1"/>
  <c r="Q33" i="9" s="1"/>
  <c r="P29" i="9"/>
  <c r="Q29" i="9" s="1"/>
  <c r="P41" i="9"/>
  <c r="Q41" i="9" s="1"/>
  <c r="I114" i="9"/>
  <c r="H97" i="9"/>
  <c r="P97" i="9" s="1"/>
  <c r="Q97" i="9" s="1"/>
  <c r="D97" i="9"/>
  <c r="P43" i="9"/>
  <c r="Q43" i="9" s="1"/>
  <c r="M89" i="9"/>
  <c r="O89" i="9" s="1"/>
  <c r="I101" i="9"/>
  <c r="J117" i="9"/>
  <c r="N16" i="9"/>
  <c r="P17" i="9"/>
  <c r="Q17" i="9" s="1"/>
  <c r="P19" i="9"/>
  <c r="Q19" i="9" s="1"/>
  <c r="I43" i="9"/>
  <c r="N57" i="9"/>
  <c r="I65" i="9"/>
  <c r="K68" i="9"/>
  <c r="O68" i="9" s="1"/>
  <c r="N68" i="9"/>
  <c r="M77" i="9"/>
  <c r="O77" i="9" s="1"/>
  <c r="I90" i="9"/>
  <c r="N103" i="9"/>
  <c r="P103" i="9" s="1"/>
  <c r="Q103" i="9" s="1"/>
  <c r="K103" i="9"/>
  <c r="O103" i="9" s="1"/>
  <c r="I105" i="9"/>
  <c r="I107" i="9"/>
  <c r="K79" i="9"/>
  <c r="O79" i="9" s="1"/>
  <c r="I103" i="9"/>
  <c r="I31" i="9"/>
  <c r="P54" i="9"/>
  <c r="Q54" i="9" s="1"/>
  <c r="N59" i="9"/>
  <c r="K59" i="9"/>
  <c r="O59" i="9" s="1"/>
  <c r="N73" i="9"/>
  <c r="K73" i="9"/>
  <c r="O73" i="9" s="1"/>
  <c r="I88" i="9"/>
  <c r="I19" i="9"/>
  <c r="I21" i="9"/>
  <c r="H38" i="9"/>
  <c r="D38" i="9"/>
  <c r="I45" i="9"/>
  <c r="K54" i="9"/>
  <c r="O54" i="9" s="1"/>
  <c r="N54" i="9"/>
  <c r="I72" i="9"/>
  <c r="H78" i="9"/>
  <c r="D78" i="9"/>
  <c r="I81" i="9"/>
  <c r="I83" i="9"/>
  <c r="H85" i="9"/>
  <c r="P85" i="9" s="1"/>
  <c r="Q85" i="9" s="1"/>
  <c r="D85" i="9"/>
  <c r="I96" i="9"/>
  <c r="O105" i="9"/>
  <c r="N33" i="9"/>
  <c r="K33" i="9"/>
  <c r="O33" i="9" s="1"/>
  <c r="D47" i="9"/>
  <c r="H47" i="9"/>
  <c r="I58" i="9"/>
  <c r="P58" i="9"/>
  <c r="Q58" i="9" s="1"/>
  <c r="N90" i="9"/>
  <c r="P90" i="9" s="1"/>
  <c r="Q90" i="9" s="1"/>
  <c r="K92" i="9"/>
  <c r="O92" i="9" s="1"/>
  <c r="N92" i="9"/>
  <c r="P92" i="9" s="1"/>
  <c r="Q92" i="9" s="1"/>
  <c r="I115" i="9"/>
  <c r="H26" i="9"/>
  <c r="D26" i="9"/>
  <c r="K30" i="9"/>
  <c r="O30" i="9" s="1"/>
  <c r="N30" i="9"/>
  <c r="P30" i="9" s="1"/>
  <c r="Q30" i="9" s="1"/>
  <c r="N35" i="9"/>
  <c r="P35" i="9" s="1"/>
  <c r="Q35" i="9" s="1"/>
  <c r="K35" i="9"/>
  <c r="O35" i="9" s="1"/>
  <c r="M39" i="9"/>
  <c r="O39" i="9" s="1"/>
  <c r="D58" i="9"/>
  <c r="I70" i="9"/>
  <c r="N78" i="9"/>
  <c r="O90" i="9"/>
  <c r="I94" i="9"/>
  <c r="I113" i="9"/>
  <c r="P25" i="9"/>
  <c r="Q25" i="9" s="1"/>
  <c r="I25" i="9"/>
  <c r="I49" i="9"/>
  <c r="I57" i="9"/>
  <c r="P57" i="9"/>
  <c r="Q57" i="9" s="1"/>
  <c r="H16" i="9"/>
  <c r="D16" i="9"/>
  <c r="K42" i="9"/>
  <c r="O42" i="9" s="1"/>
  <c r="N42" i="9"/>
  <c r="N47" i="9"/>
  <c r="K47" i="9"/>
  <c r="O47" i="9" s="1"/>
  <c r="P50" i="9"/>
  <c r="Q50" i="9" s="1"/>
  <c r="I50" i="9"/>
  <c r="I56" i="9"/>
  <c r="P56" i="9"/>
  <c r="Q56" i="9" s="1"/>
  <c r="N115" i="9"/>
  <c r="P115" i="9" s="1"/>
  <c r="Q115" i="9" s="1"/>
  <c r="K115" i="9"/>
  <c r="O115" i="9" s="1"/>
  <c r="K18" i="9"/>
  <c r="O18" i="9" s="1"/>
  <c r="N18" i="9"/>
  <c r="P18" i="9" s="1"/>
  <c r="Q18" i="9" s="1"/>
  <c r="N23" i="9"/>
  <c r="P23" i="9" s="1"/>
  <c r="Q23" i="9" s="1"/>
  <c r="K23" i="9"/>
  <c r="O23" i="9" s="1"/>
  <c r="M27" i="9"/>
  <c r="O27" i="9" s="1"/>
  <c r="D34" i="9"/>
  <c r="H40" i="9"/>
  <c r="D40" i="9"/>
  <c r="M51" i="9"/>
  <c r="O51" i="9" s="1"/>
  <c r="K53" i="9"/>
  <c r="O53" i="9" s="1"/>
  <c r="P64" i="9"/>
  <c r="Q64" i="9" s="1"/>
  <c r="I64" i="9"/>
  <c r="K67" i="9"/>
  <c r="O67" i="9" s="1"/>
  <c r="K80" i="9"/>
  <c r="O80" i="9" s="1"/>
  <c r="N80" i="9"/>
  <c r="P80" i="9" s="1"/>
  <c r="Q80" i="9" s="1"/>
  <c r="I89" i="9"/>
  <c r="I91" i="9"/>
  <c r="I100" i="9"/>
  <c r="I102" i="9"/>
  <c r="H108" i="9"/>
  <c r="P108" i="9" s="1"/>
  <c r="Q108" i="9" s="1"/>
  <c r="D108" i="9"/>
  <c r="M65" i="9"/>
  <c r="I84" i="9"/>
  <c r="H59" i="9"/>
  <c r="D59" i="9"/>
  <c r="H73" i="9"/>
  <c r="P73" i="9" s="1"/>
  <c r="Q73" i="9" s="1"/>
  <c r="D73" i="9"/>
  <c r="N21" i="9"/>
  <c r="P21" i="9" s="1"/>
  <c r="Q21" i="9" s="1"/>
  <c r="K21" i="9"/>
  <c r="O21" i="9" s="1"/>
  <c r="N45" i="9"/>
  <c r="P45" i="9" s="1"/>
  <c r="Q45" i="9" s="1"/>
  <c r="K45" i="9"/>
  <c r="O45" i="9" s="1"/>
  <c r="O65" i="9"/>
  <c r="I75" i="9"/>
  <c r="N101" i="9"/>
  <c r="M101" i="9"/>
  <c r="O101" i="9" s="1"/>
  <c r="I110" i="9"/>
  <c r="P22" i="9"/>
  <c r="Q22" i="9" s="1"/>
  <c r="P46" i="9"/>
  <c r="Q46" i="9" s="1"/>
  <c r="I46" i="9"/>
  <c r="H52" i="9"/>
  <c r="D52" i="9"/>
  <c r="G117" i="9"/>
  <c r="D22" i="9"/>
  <c r="H28" i="9"/>
  <c r="D28" i="9"/>
  <c r="I34" i="9"/>
  <c r="P37" i="9"/>
  <c r="Q37" i="9" s="1"/>
  <c r="I37" i="9"/>
  <c r="N40" i="9"/>
  <c r="D46" i="9"/>
  <c r="H66" i="9"/>
  <c r="P66" i="9" s="1"/>
  <c r="Q66" i="9" s="1"/>
  <c r="D66" i="9"/>
  <c r="O100" i="9"/>
  <c r="I76" i="9"/>
  <c r="H14" i="9"/>
  <c r="D14" i="9"/>
  <c r="I32" i="9"/>
  <c r="P32" i="9"/>
  <c r="Q32" i="9" s="1"/>
  <c r="N15" i="9"/>
  <c r="P15" i="9" s="1"/>
  <c r="Q15" i="9" s="1"/>
  <c r="L117" i="9"/>
  <c r="C117" i="9"/>
  <c r="M15" i="9"/>
  <c r="O15" i="9" s="1"/>
  <c r="I20" i="9"/>
  <c r="P20" i="9"/>
  <c r="Q20" i="9" s="1"/>
  <c r="O32" i="9"/>
  <c r="I44" i="9"/>
  <c r="P44" i="9"/>
  <c r="Q44" i="9" s="1"/>
  <c r="N52" i="9"/>
  <c r="P55" i="9"/>
  <c r="Q55" i="9" s="1"/>
  <c r="I69" i="9"/>
  <c r="I71" i="9"/>
  <c r="I82" i="9"/>
  <c r="K91" i="9"/>
  <c r="O91" i="9" s="1"/>
  <c r="I93" i="9"/>
  <c r="I95" i="9"/>
  <c r="O102" i="9"/>
  <c r="O108" i="9"/>
  <c r="I112" i="9"/>
  <c r="N113" i="9"/>
  <c r="M113" i="9"/>
  <c r="O113" i="9" s="1"/>
  <c r="H24" i="9"/>
  <c r="H36" i="9"/>
  <c r="H48" i="9"/>
  <c r="D50" i="9"/>
  <c r="K57" i="9"/>
  <c r="O57" i="9" s="1"/>
  <c r="D64" i="9"/>
  <c r="K71" i="9"/>
  <c r="O71" i="9" s="1"/>
  <c r="H74" i="9"/>
  <c r="P74" i="9" s="1"/>
  <c r="Q74" i="9" s="1"/>
  <c r="D76" i="9"/>
  <c r="K83" i="9"/>
  <c r="O83" i="9" s="1"/>
  <c r="H86" i="9"/>
  <c r="D88" i="9"/>
  <c r="K95" i="9"/>
  <c r="O95" i="9" s="1"/>
  <c r="H98" i="9"/>
  <c r="P98" i="9" s="1"/>
  <c r="Q98" i="9" s="1"/>
  <c r="D100" i="9"/>
  <c r="N104" i="9"/>
  <c r="K107" i="9"/>
  <c r="O107" i="9" s="1"/>
  <c r="D112" i="9"/>
  <c r="N116" i="9"/>
  <c r="K85" i="9"/>
  <c r="O85" i="9" s="1"/>
  <c r="I87" i="9"/>
  <c r="D90" i="9"/>
  <c r="K97" i="9"/>
  <c r="O97" i="9" s="1"/>
  <c r="I99" i="9"/>
  <c r="D102" i="9"/>
  <c r="K109" i="9"/>
  <c r="O109" i="9" s="1"/>
  <c r="I111" i="9"/>
  <c r="D114" i="9"/>
  <c r="D17" i="9"/>
  <c r="D79" i="9"/>
  <c r="D91" i="9"/>
  <c r="D103" i="9"/>
  <c r="D115" i="9"/>
  <c r="D109" i="9"/>
  <c r="M114" i="9"/>
  <c r="O114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O117" i="10" l="1"/>
  <c r="I117" i="10"/>
  <c r="Q13" i="10"/>
  <c r="Q117" i="10" s="1"/>
  <c r="P117" i="10"/>
  <c r="I116" i="9"/>
  <c r="P116" i="9"/>
  <c r="Q116" i="9" s="1"/>
  <c r="P78" i="9"/>
  <c r="Q78" i="9" s="1"/>
  <c r="P101" i="9"/>
  <c r="Q101" i="9" s="1"/>
  <c r="P113" i="9"/>
  <c r="Q113" i="9" s="1"/>
  <c r="P86" i="9"/>
  <c r="Q86" i="9" s="1"/>
  <c r="I106" i="9"/>
  <c r="P106" i="9"/>
  <c r="Q106" i="9" s="1"/>
  <c r="I13" i="9"/>
  <c r="I104" i="9"/>
  <c r="P104" i="9"/>
  <c r="Q104" i="9" s="1"/>
  <c r="P53" i="9"/>
  <c r="Q53" i="9" s="1"/>
  <c r="I68" i="9"/>
  <c r="P68" i="9"/>
  <c r="Q68" i="9" s="1"/>
  <c r="O117" i="9"/>
  <c r="P39" i="9"/>
  <c r="Q39" i="9" s="1"/>
  <c r="P27" i="9"/>
  <c r="Q27" i="9" s="1"/>
  <c r="P51" i="9"/>
  <c r="Q51" i="9" s="1"/>
  <c r="I33" i="9"/>
  <c r="D117" i="9"/>
  <c r="P42" i="9"/>
  <c r="Q42" i="9" s="1"/>
  <c r="I73" i="9"/>
  <c r="P48" i="9"/>
  <c r="Q48" i="9" s="1"/>
  <c r="I48" i="9"/>
  <c r="P38" i="9"/>
  <c r="Q38" i="9" s="1"/>
  <c r="I38" i="9"/>
  <c r="P14" i="9"/>
  <c r="Q14" i="9" s="1"/>
  <c r="I14" i="9"/>
  <c r="I16" i="9"/>
  <c r="P16" i="9"/>
  <c r="Q16" i="9" s="1"/>
  <c r="I85" i="9"/>
  <c r="I28" i="9"/>
  <c r="P28" i="9"/>
  <c r="Q28" i="9" s="1"/>
  <c r="I98" i="9"/>
  <c r="P36" i="9"/>
  <c r="Q36" i="9" s="1"/>
  <c r="I36" i="9"/>
  <c r="I59" i="9"/>
  <c r="P59" i="9"/>
  <c r="Q59" i="9" s="1"/>
  <c r="I40" i="9"/>
  <c r="P40" i="9"/>
  <c r="Q40" i="9" s="1"/>
  <c r="I47" i="9"/>
  <c r="P47" i="9"/>
  <c r="Q47" i="9" s="1"/>
  <c r="P26" i="9"/>
  <c r="Q26" i="9" s="1"/>
  <c r="I26" i="9"/>
  <c r="I78" i="9"/>
  <c r="I52" i="9"/>
  <c r="P52" i="9"/>
  <c r="Q52" i="9" s="1"/>
  <c r="M117" i="9"/>
  <c r="K117" i="9"/>
  <c r="I97" i="9"/>
  <c r="I86" i="9"/>
  <c r="I108" i="9"/>
  <c r="I66" i="9"/>
  <c r="I74" i="9"/>
  <c r="Q13" i="9"/>
  <c r="P24" i="9"/>
  <c r="Q24" i="9" s="1"/>
  <c r="I24" i="9"/>
  <c r="N117" i="9"/>
  <c r="H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Q117" i="9"/>
  <c r="P117" i="9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J20" i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<sst xmlns="http://schemas.openxmlformats.org/spreadsheetml/2006/main" count="904" uniqueCount="169">
  <si>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</si>
  <si>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</si>
  <si>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</si>
  <si>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</si>
  <si>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</si>
  <si>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</si>
  <si>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</si>
  <si>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</si>
  <si>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</si>
  <si>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</si>
  <si>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</si>
  <si>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</si>
  <si>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</si>
  <si>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</si>
  <si>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</si>
  <si>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</si>
  <si>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</si>
  <si>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</si>
  <si>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</si>
  <si>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</si>
  <si>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</si>
  <si>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</si>
  <si>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</si>
  <si>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</si>
  <si>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</si>
  <si>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</si>
  <si>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</si>
  <si>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</si>
  <si>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</si>
  <si>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</si>
  <si>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</si>
  <si>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</si>
  <si>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</si>
  <si>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</si>
  <si>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</si>
  <si>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</si>
  <si>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</si>
  <si>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</si>
  <si>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</si>
  <si>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</si>
  <si>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</si>
  <si>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</si>
  <si>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</si>
  <si>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</si>
  <si>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</si>
  <si>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</si>
  <si>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</si>
  <si>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</si>
  <si>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</si>
  <si>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</si>
  <si>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</si>
  <si>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</si>
  <si>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</si>
  <si>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</si>
  <si>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</si>
  <si>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</si>
  <si>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</si>
  <si>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</si>
  <si>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</si>
  <si>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</si>
  <si>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</si>
  <si>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</si>
  <si>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</si>
  <si>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</si>
  <si>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</si>
  <si>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</si>
  <si>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</si>
  <si>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</si>
  <si>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</si>
  <si>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</si>
  <si>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</si>
  <si>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</si>
  <si>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</si>
  <si>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</si>
  <si>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</si>
  <si>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</si>
  <si>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</si>
  <si>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</si>
  <si>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</si>
  <si>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</si>
  <si>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</si>
  <si>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</si>
  <si>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</si>
  <si>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</si>
  <si>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</si>
  <si>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</si>
  <si>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</si>
  <si>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</si>
  <si>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</si>
  <si>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</si>
  <si>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</si>
  <si>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</si>
  <si>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</si>
  <si>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</si>
  <si>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</si>
  <si>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</si>
  <si>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</si>
  <si>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</si>
  <si>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</si>
  <si>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</si>
  <si>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</si>
  <si>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</si>
  <si>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</si>
  <si>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</si>
  <si>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</si>
  <si>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</si>
  <si>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</si>
  <si>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</si>
  <si>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</si>
  <si>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</si>
  <si>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</si>
  <si>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</si>
  <si>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</si>
  <si>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</si>
  <si>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</si>
  <si>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</si>
  <si>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</si>
  <si>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</si>
  <si>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</si>
  <si>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</si>
  <si>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</si>
  <si>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</si>
  <si>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</si>
  <si>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</si>
  <si>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</si>
  <si>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</si>
  <si>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</si>
  <si>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</si>
  <si>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</si>
  <si>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</si>
  <si>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</si>
  <si>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</si>
  <si>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</si>
  <si>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</si>
  <si>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</si>
  <si>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</si>
  <si>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</si>
  <si>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</si>
  <si>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</si>
  <si>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</si>
  <si>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</si>
  <si>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</si>
  <si>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</si>
  <si>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</si>
  <si>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</si>
  <si>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</si>
  <si>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</si>
  <si>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</si>
  <si>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</si>
  <si>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</si>
  <si>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</si>
  <si>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</si>
  <si>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</si>
  <si>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</si>
  <si>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</si>
  <si>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</si>
  <si>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</si>
  <si>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</si>
  <si>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</si>
  <si>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</si>
  <si>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</si>
  <si>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</si>
  <si>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</si>
  <si>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</si>
  <si>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Number:  2201NCTANF + 2301NCTANF</t>
  </si>
  <si>
    <t>Award Date:  FFY 2022 &amp; 2023</t>
  </si>
  <si>
    <t>AUTHORIZATION NUMBER: 2</t>
  </si>
  <si>
    <t>AUTHORIZATION NUMBER: 3</t>
  </si>
  <si>
    <t>AUTHORIZATION NUMBER: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</si>
</sst>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6" formatCode="m/d/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5" fillId="0" borderId="0" xfId="7" applyNumberFormat="1" applyFont="1" applyBorder="1" applyAlignment="1"/>
    <xf numFmtId="164" fontId="15" fillId="0" borderId="2" xfId="7" applyNumberFormat="1" applyFont="1" applyBorder="1" applyAlignment="1">
      <alignment horizontal="center"/>
    </xf>
    <xf numFmtId="164" fontId="15" fillId="0" borderId="13" xfId="8" applyNumberFormat="1" applyFont="1" applyBorder="1" applyAlignment="1">
      <alignment horizontal="center"/>
    </xf>
    <xf numFmtId="164" fontId="15" fillId="0" borderId="7" xfId="8" applyNumberFormat="1" applyFont="1" applyBorder="1"/>
    <xf numFmtId="164" fontId="15" fillId="0" borderId="0" xfId="8" applyNumberFormat="1" applyFont="1" applyBorder="1" applyAlignment="1">
      <alignment horizontal="right"/>
    </xf>
    <xf numFmtId="164" fontId="15" fillId="0" borderId="8" xfId="8" applyNumberFormat="1" applyFont="1" applyBorder="1" applyAlignment="1">
      <alignment horizontal="right"/>
    </xf>
    <xf numFmtId="164" fontId="15" fillId="0" borderId="7" xfId="8" applyNumberFormat="1" applyFont="1" applyBorder="1" applyAlignment="1">
      <alignment horizontal="right"/>
    </xf>
    <xf numFmtId="164" fontId="15" fillId="0" borderId="9" xfId="8" applyNumberFormat="1" applyFont="1" applyBorder="1" applyAlignment="1">
      <alignment horizontal="right"/>
    </xf>
    <xf numFmtId="164" fontId="15" fillId="0" borderId="5" xfId="8" applyNumberFormat="1" applyFont="1" applyBorder="1" applyAlignment="1">
      <alignment horizontal="right"/>
    </xf>
    <xf numFmtId="164" fontId="15" fillId="0" borderId="18" xfId="8" applyNumberFormat="1" applyFont="1" applyBorder="1" applyAlignment="1">
      <alignment horizontal="right"/>
    </xf>
    <xf numFmtId="164" fontId="15" fillId="0" borderId="6" xfId="8" applyNumberFormat="1" applyFont="1" applyBorder="1"/>
    <xf numFmtId="164" fontId="15" fillId="0" borderId="6" xfId="8" applyNumberFormat="1" applyFont="1" applyBorder="1" applyAlignment="1">
      <alignment horizontal="right"/>
    </xf>
    <xf numFmtId="164" fontId="15" fillId="0" borderId="20" xfId="8" applyNumberFormat="1" applyFont="1" applyBorder="1" applyAlignment="1">
      <alignment horizontal="right"/>
    </xf>
    <xf numFmtId="164" fontId="15" fillId="0" borderId="19" xfId="8" applyNumberFormat="1" applyFont="1" applyBorder="1" applyAlignment="1">
      <alignment horizontal="right"/>
    </xf>
    <xf numFmtId="164" fontId="4" fillId="0" borderId="6" xfId="8" applyNumberFormat="1" applyFont="1" applyBorder="1"/>
    <xf numFmtId="164" fontId="4" fillId="0" borderId="0" xfId="8" applyNumberFormat="1" applyFont="1" applyBorder="1" applyAlignment="1">
      <alignment horizontal="right"/>
    </xf>
    <xf numFmtId="164" fontId="4" fillId="0" borderId="8" xfId="8" applyNumberFormat="1" applyFont="1" applyBorder="1" applyAlignment="1">
      <alignment horizontal="right"/>
    </xf>
    <xf numFmtId="164" fontId="4" fillId="0" borderId="6" xfId="8" applyNumberFormat="1" applyFont="1" applyBorder="1" applyAlignment="1">
      <alignment horizontal="right"/>
    </xf>
    <xf numFmtId="164" fontId="4" fillId="0" borderId="5" xfId="8" applyNumberFormat="1" applyFont="1" applyBorder="1" applyAlignment="1">
      <alignment horizontal="right"/>
    </xf>
    <xf numFmtId="164" fontId="4" fillId="0" borderId="20" xfId="8" applyNumberFormat="1" applyFont="1" applyBorder="1" applyAlignment="1">
      <alignment horizontal="right"/>
    </xf>
    <xf numFmtId="164" fontId="4" fillId="0" borderId="19" xfId="8" applyNumberFormat="1" applyFont="1" applyBorder="1" applyAlignment="1">
      <alignment horizontal="right"/>
    </xf>
    <xf numFmtId="164" fontId="4" fillId="0" borderId="0" xfId="8" applyNumberFormat="1" applyFont="1" applyFill="1" applyBorder="1" applyAlignment="1">
      <alignment horizontal="right"/>
    </xf>
    <xf numFmtId="164" fontId="4" fillId="0" borderId="8" xfId="8" applyNumberFormat="1" applyFont="1" applyFill="1" applyBorder="1" applyAlignment="1">
      <alignment horizontal="right"/>
    </xf>
    <xf numFmtId="164" fontId="4" fillId="0" borderId="6" xfId="8" applyNumberFormat="1" applyFont="1" applyFill="1" applyBorder="1" applyAlignment="1">
      <alignment horizontal="right"/>
    </xf>
    <xf numFmtId="164" fontId="4" fillId="0" borderId="5" xfId="8" applyNumberFormat="1" applyFont="1" applyFill="1" applyBorder="1" applyAlignment="1">
      <alignment horizontal="right"/>
    </xf>
    <xf numFmtId="164" fontId="4" fillId="0" borderId="20" xfId="8" applyNumberFormat="1" applyFont="1" applyFill="1" applyBorder="1" applyAlignment="1">
      <alignment horizontal="right"/>
    </xf>
    <xf numFmtId="164" fontId="4" fillId="0" borderId="19" xfId="8" applyNumberFormat="1" applyFont="1" applyFill="1" applyBorder="1" applyAlignment="1">
      <alignment horizontal="right"/>
    </xf>
    <xf numFmtId="4" fontId="15" fillId="0" borderId="0" xfId="7" applyNumberFormat="1" applyFont="1" applyBorder="1" applyAlignment="1">
      <alignment horizontal="right"/>
    </xf>
    <xf numFmtId="4" fontId="15" fillId="0" borderId="2" xfId="7" applyNumberFormat="1" applyFont="1" applyBorder="1" applyAlignment="1">
      <alignment horizontal="center"/>
    </xf>
    <xf numFmtId="4" fontId="15" fillId="0" borderId="13" xfId="8" applyNumberFormat="1" applyFont="1" applyBorder="1" applyAlignment="1">
      <alignment horizontal="center"/>
    </xf>
    <xf numFmtId="164" fontId="15" fillId="0" borderId="22" xfId="8" applyNumberFormat="1" applyFont="1" applyBorder="1"/>
    <xf numFmtId="164" fontId="15" fillId="0" borderId="24" xfId="8" applyNumberFormat="1" applyFont="1" applyBorder="1"/>
    <xf numFmtId="164" fontId="15" fillId="0" borderId="23" xfId="8" applyNumberFormat="1" applyFont="1" applyBorder="1"/>
    <xf numFmtId="164" fontId="15" fillId="0" borderId="25" xfId="8" applyNumberFormat="1" applyFont="1" applyBorder="1"/>
    <xf numFmtId="6" fontId="15" fillId="0" borderId="0" xfId="7" applyNumberFormat="1" applyFont="1" applyBorder="1"/>
    <xf numFmtId="6" fontId="17" fillId="0" borderId="0" xfId="7" applyNumberFormat="1" applyFont="1" applyBorder="1"/>
    <xf numFmtId="6" fontId="17" fillId="0" borderId="0" xfId="7" applyNumberFormat="1" applyFont="1" applyBorder="1" applyAlignment="1"/>
    <xf numFmtId="6" fontId="15" fillId="0" borderId="0" xfId="7" applyNumberFormat="1" applyFont="1" applyBorder="1" applyAlignment="1"/>
    <xf numFmtId="164" fontId="4" fillId="0" borderId="0" xfId="7" applyNumberFormat="1" applyFont="1" applyBorder="1" applyAlignment="1"/>
    <xf numFmtId="43" fontId="15" fillId="0" borderId="0" xfId="7" applyFont="1" applyBorder="1" applyAlignment="1"/>
    <xf numFmtId="43" fontId="4" fillId="0" borderId="0" xfId="7" applyFont="1" applyBorder="1" applyAlignment="1"/>
    <xf numFmtId="164" fontId="15" fillId="0" borderId="12" xfId="7" applyNumberFormat="1" applyFont="1" applyFill="1" applyBorder="1" applyAlignment="1" applyProtection="1">
      <protection locked="0"/>
    </xf>
    <xf numFmtId="164" fontId="15" fillId="0" borderId="0" xfId="7" applyNumberFormat="1" applyFont="1" applyFill="1" applyBorder="1" applyAlignment="1" applyProtection="1">
      <protection locked="0"/>
    </xf>
    <xf numFmtId="44" fontId="15" fillId="0" borderId="12" xfId="9" applyFont="1" applyFill="1" applyBorder="1" applyAlignment="1" applyProtection="1">
      <protection locked="0"/>
    </xf>
    <xf numFmtId="164" fontId="4" fillId="0" borderId="18" xfId="8" applyNumberFormat="1" applyFont="1" applyBorder="1" applyAlignment="1">
      <alignment horizontal="right"/>
    </xf>
    <xf numFmtId="0" fontId="4" fillId="0" borderId="41" xfId="0" applyFont="1" applyBorder="1"/>
    <xf numFmtId="14" fontId="15" fillId="0" borderId="0" xfId="0" applyNumberFormat="1" applyFont="1"/>
    <xf numFmtId="0" fontId="4" fillId="0" borderId="1" xfId="0" applyFont="1" applyBorder="1"/>
    <xf numFmtId="166" fontId="18" fillId="0" borderId="0" xfId="7" applyNumberFormat="1" applyFont="1" applyBorder="1" applyAlignment="1"/>
    <xf numFmtId="164" fontId="15" fillId="0" borderId="0" xfId="8" applyNumberFormat="1" applyFont="1" applyBorder="1"/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165" fontId="15" fillId="0" borderId="12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2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50DD8E-44FE-4719-B129-29E51AD0A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" y="0"/>
          <a:ext cx="256413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153</xdr:row>
      <xdr:rowOff>49530</xdr:rowOff>
    </xdr:from>
    <xdr:to>
      <xdr:col>3</xdr:col>
      <xdr:colOff>760242</xdr:colOff>
      <xdr:row>155</xdr:row>
      <xdr:rowOff>116205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F90858E-0F8B-4668-98A4-D87AC586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" y="26790015"/>
          <a:ext cx="2634762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12651-48D9-44E3-BFC6-D2068436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153</xdr:row>
      <xdr:rowOff>49530</xdr:rowOff>
    </xdr:from>
    <xdr:to>
      <xdr:col>3</xdr:col>
      <xdr:colOff>760242</xdr:colOff>
      <xdr:row>155</xdr:row>
      <xdr:rowOff>116205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27FDB7-7D04-4DAF-8A10-C6C22EBDD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5586055"/>
          <a:ext cx="2636667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929D20-DC6D-45E5-AF5A-14B7FA00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8CB4D2E-5806-472A-B013-F4D0AD9D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OUPS\BUDGET\Funding%20Authorizations\Funding%20Authorizations\Funding%20Auths%202022\WFCBG\WFCBG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 #Final"/>
      <sheetName val="FA #9"/>
      <sheetName val="FA #8"/>
      <sheetName val="FA #7"/>
      <sheetName val="FA #6"/>
      <sheetName val="FA #5"/>
      <sheetName val="FA #4"/>
      <sheetName val="FA #3"/>
      <sheetName val="FA #2"/>
      <sheetName val="FA #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35">
          <cell r="B135" t="str">
            <v xml:space="preserve">This funding authorization represents 100% Federal funds for standard and electing counties.  </v>
          </cell>
          <cell r="C135"/>
          <cell r="D135"/>
          <cell r="E135"/>
          <cell r="F135"/>
          <cell r="G135"/>
          <cell r="H135"/>
          <cell r="I135"/>
          <cell r="J135"/>
          <cell r="K135"/>
          <cell r="L135"/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295" dataDxfId="294" tableBorderDxfId="293" headerRowCellStyle="Comma 3">
  <tableColumns count="17">
    <tableColumn id="1" xr3:uid="{FDE96D89-B5B4-48EB-A51A-95B2F8652CB0}" name="Column1" headerRowDxfId="292" dataDxfId="291"/>
    <tableColumn id="2" xr3:uid="{6F4565F5-0933-4DFF-9466-2380045E1B35}" name="Column2" headerRowDxfId="290" dataDxfId="289"/>
    <tableColumn id="3" xr3:uid="{11B61990-A46C-4BBB-8003-451AF1C8AE9E}" name="Column3" headerRowDxfId="288" dataDxfId="287" dataCellStyle="Comma"/>
    <tableColumn id="4" xr3:uid="{5EEBB66F-A008-48C9-8985-FD82A041DC10}" name="Column4" headerRowDxfId="286" dataDxfId="285" headerRowCellStyle="Comma 3" dataCellStyle="Comma">
      <calculatedColumnFormula>C13</calculatedColumnFormula>
    </tableColumn>
    <tableColumn id="5" xr3:uid="{D3B8A777-CFC8-47A5-B0CF-23F2E2137481}" name="Column5" headerRowDxfId="284" dataDxfId="283" dataCellStyle="Comma"/>
    <tableColumn id="6" xr3:uid="{EBD037A7-DBE1-46D0-990A-67EDCA4B2DC2}" name="Column6" headerRowDxfId="282" dataDxfId="281" headerRowCellStyle="Comma 3" dataCellStyle="Comma"/>
    <tableColumn id="7" xr3:uid="{A3AAA2F5-775D-4D2E-A68A-CF28D36CFCA4}" name="Column7" headerRowDxfId="280" dataDxfId="279" headerRowCellStyle="Comma 3" dataCellStyle="Comma">
      <calculatedColumnFormula>F13</calculatedColumnFormula>
    </tableColumn>
    <tableColumn id="8" xr3:uid="{83B29B39-B77C-4731-81C4-B4870A45C548}" name="Column8" headerRowDxfId="278" dataDxfId="277" headerRowCellStyle="Comma 3" dataCellStyle="Comma">
      <calculatedColumnFormula>C13+F13</calculatedColumnFormula>
    </tableColumn>
    <tableColumn id="9" xr3:uid="{40E1D28D-F49E-4ACB-95C4-09646DF89CDE}" name="Column9" headerRowDxfId="276" dataDxfId="275" headerRowCellStyle="Comma 3" dataCellStyle="Comma">
      <calculatedColumnFormula>SUM(H13:H13)</calculatedColumnFormula>
    </tableColumn>
    <tableColumn id="10" xr3:uid="{9661F222-3F1B-475C-AFF3-CD819F9AFE50}" name="Column10" headerRowDxfId="274" dataDxfId="273" headerRowCellStyle="Comma 3" dataCellStyle="Comma"/>
    <tableColumn id="11" xr3:uid="{CE1F51C7-DD6E-4C74-9CAC-A545968DE610}" name="Column11" headerRowDxfId="272" dataDxfId="271" headerRowCellStyle="Comma 3" dataCellStyle="Comma">
      <calculatedColumnFormula>J13</calculatedColumnFormula>
    </tableColumn>
    <tableColumn id="12" xr3:uid="{081CF12B-4B30-4923-B622-91F168DA8D65}" name="Column12" headerRowDxfId="270" dataDxfId="269" headerRowCellStyle="Comma 3" dataCellStyle="Comma">
      <calculatedColumnFormula>-F13</calculatedColumnFormula>
    </tableColumn>
    <tableColumn id="13" xr3:uid="{1422CA0C-5337-460B-8E10-2681F7B9D633}" name="Column13" headerRowDxfId="268" dataDxfId="267" headerRowCellStyle="Comma 3" dataCellStyle="Comma">
      <calculatedColumnFormula>L13</calculatedColumnFormula>
    </tableColumn>
    <tableColumn id="14" xr3:uid="{74E8821D-25D5-486D-B948-3089B4B6E455}" name="Column14" headerRowDxfId="266" dataDxfId="265" headerRowCellStyle="Comma 3" dataCellStyle="Comma">
      <calculatedColumnFormula>J13+L13</calculatedColumnFormula>
    </tableColumn>
    <tableColumn id="15" xr3:uid="{3ACE3110-4BFA-4731-8E6A-68FD4F4D8670}" name="Column15" headerRowDxfId="264" dataDxfId="263" headerRowCellStyle="Comma 3" dataCellStyle="Comma">
      <calculatedColumnFormula>K13+M13</calculatedColumnFormula>
    </tableColumn>
    <tableColumn id="16" xr3:uid="{63F1F789-5325-42A3-A3B6-316BB1536725}" name="Column16" headerRowDxfId="262" dataDxfId="261" headerRowCellStyle="Comma 3" dataCellStyle="Comma">
      <calculatedColumnFormula>H13+N13</calculatedColumnFormula>
    </tableColumn>
    <tableColumn id="17" xr3:uid="{50BA5531-CCB7-4966-B407-8F78F7C6BD44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258" dataDxfId="257" tableBorderDxfId="256" headerRowCellStyle="Comma 3">
  <tableColumns count="17">
    <tableColumn id="1" xr3:uid="{A4812607-6DB3-44AF-B9FF-2F05DF233BAE}" name="Column1" headerRowDxfId="255" dataDxfId="254"/>
    <tableColumn id="2" xr3:uid="{EED53638-CAC9-48FE-A8C3-1D8D4E62FBFF}" name="Column2" headerRowDxfId="253" dataDxfId="252"/>
    <tableColumn id="3" xr3:uid="{D55CF311-C5C3-4EA4-95BC-C7D814F3650A}" name="Column3" headerRowDxfId="251" dataDxfId="250" dataCellStyle="Comma">
      <calculatedColumnFormula>#REF!</calculatedColumnFormula>
    </tableColumn>
    <tableColumn id="4" xr3:uid="{9FB2D4A4-2E41-4647-919E-94CA805F9896}" name="Column4" headerRowDxfId="249" dataDxfId="248" headerRowCellStyle="Comma 3" dataCellStyle="Comma">
      <calculatedColumnFormula>C64</calculatedColumnFormula>
    </tableColumn>
    <tableColumn id="5" xr3:uid="{67F34AF4-391C-41E7-AD70-9638ACF47464}" name="Column5" headerRowDxfId="247" dataDxfId="246" dataCellStyle="Comma"/>
    <tableColumn id="6" xr3:uid="{63BCB101-B61A-4A70-8B9D-DF9972111EEC}" name="Column6" headerRowDxfId="245" dataDxfId="244" headerRowCellStyle="Comma 3" dataCellStyle="Comma"/>
    <tableColumn id="7" xr3:uid="{5C31AB32-A6E0-4F13-A07A-40CEC02A8DCB}" name="Column7" headerRowDxfId="243" dataDxfId="242" headerRowCellStyle="Comma 3" dataCellStyle="Comma">
      <calculatedColumnFormula>F64</calculatedColumnFormula>
    </tableColumn>
    <tableColumn id="8" xr3:uid="{019FBFE6-675E-4107-92D5-3DB83C76EC36}" name="Column8" headerRowDxfId="241" dataDxfId="240" headerRowCellStyle="Comma 3" dataCellStyle="Comma">
      <calculatedColumnFormula>C64+F64</calculatedColumnFormula>
    </tableColumn>
    <tableColumn id="9" xr3:uid="{EC43745A-5772-45F1-ACE6-750ED6815F0F}" name="Column9" headerRowDxfId="239" dataDxfId="238" headerRowCellStyle="Comma 3" dataCellStyle="Comma">
      <calculatedColumnFormula>SUM(H64:H64)</calculatedColumnFormula>
    </tableColumn>
    <tableColumn id="10" xr3:uid="{14612E3B-2582-4B2E-93F0-6258348057C4}" name="Column10" headerRowDxfId="237" dataDxfId="236" headerRowCellStyle="Comma 3" dataCellStyle="Comma">
      <calculatedColumnFormula>#REF!</calculatedColumnFormula>
    </tableColumn>
    <tableColumn id="11" xr3:uid="{8141FCBA-A1A5-4488-8623-B66F7C683910}" name="Column11" headerRowDxfId="235" dataDxfId="234" headerRowCellStyle="Comma 3" dataCellStyle="Comma">
      <calculatedColumnFormula>J64</calculatedColumnFormula>
    </tableColumn>
    <tableColumn id="12" xr3:uid="{414588DA-F362-44B0-A5D0-000B1C23D787}" name="Column12" headerRowDxfId="233" dataDxfId="232" headerRowCellStyle="Comma 3" dataCellStyle="Comma">
      <calculatedColumnFormula>-F64</calculatedColumnFormula>
    </tableColumn>
    <tableColumn id="13" xr3:uid="{99CB3EB4-A98E-4FE4-B841-041386649B5E}" name="Column13" headerRowDxfId="231" dataDxfId="230" headerRowCellStyle="Comma 3" dataCellStyle="Comma">
      <calculatedColumnFormula>L64</calculatedColumnFormula>
    </tableColumn>
    <tableColumn id="14" xr3:uid="{C1543D3E-B693-472C-AFD5-8514EFC7B3D8}" name="Column14" headerRowDxfId="229" dataDxfId="228" headerRowCellStyle="Comma 3" dataCellStyle="Comma">
      <calculatedColumnFormula>J64+L64</calculatedColumnFormula>
    </tableColumn>
    <tableColumn id="15" xr3:uid="{33CF7205-B012-4B44-B3A2-EEE50DC154D5}" name="Column15" headerRowDxfId="227" dataDxfId="226" headerRowCellStyle="Comma 3" dataCellStyle="Comma">
      <calculatedColumnFormula>K64+M64</calculatedColumnFormula>
    </tableColumn>
    <tableColumn id="16" xr3:uid="{01849B73-1A66-4422-AC25-8F4014ADA67E}" name="Column16" headerRowDxfId="225" dataDxfId="224" headerRowCellStyle="Comma 3" dataCellStyle="Comma">
      <calculatedColumnFormula>H64+N64</calculatedColumnFormula>
    </tableColumn>
    <tableColumn id="17" xr3:uid="{C951C97A-A448-44F8-BD1D-B2C7581AA46D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54982BC-68A3-4DFC-B097-F8105D89577C}" name="Table491523334548" displayName="Table491523334548" ref="A13:Q59" headerRowCount="0" totalsRowShown="0" headerRowDxfId="221" dataDxfId="220" tableBorderDxfId="219" headerRowCellStyle="Comma 3">
  <tableColumns count="17">
    <tableColumn id="1" xr3:uid="{1F0C3132-2DD6-4A05-A7EB-BB089E39A552}" name="Column1" headerRowDxfId="218" dataDxfId="217"/>
    <tableColumn id="2" xr3:uid="{CDE6862A-E551-4EC5-BF81-158359608917}" name="Column2" headerRowDxfId="216" dataDxfId="215"/>
    <tableColumn id="3" xr3:uid="{89A14FBE-0B19-4014-8558-308295B40722}" name="Column3" headerRowDxfId="214" dataDxfId="213" dataCellStyle="Comma"/>
    <tableColumn id="4" xr3:uid="{760353BA-09E8-40B5-BD09-33020CB2EB3E}" name="Column4" headerRowDxfId="212" dataDxfId="211" headerRowCellStyle="Comma 3" dataCellStyle="Comma">
      <calculatedColumnFormula>C13</calculatedColumnFormula>
    </tableColumn>
    <tableColumn id="5" xr3:uid="{0A8C1AAF-46C2-474E-8997-D7D0D1195C53}" name="Column5" headerRowDxfId="210" dataDxfId="209" dataCellStyle="Comma"/>
    <tableColumn id="6" xr3:uid="{19ADF941-491C-44C3-9E1E-AEEB1A5CFD45}" name="Column6" headerRowDxfId="208" dataDxfId="207" headerRowCellStyle="Comma 3" dataCellStyle="Comma"/>
    <tableColumn id="7" xr3:uid="{F09CDF41-DC62-4265-B1F3-930E71F93AB7}" name="Column7" headerRowDxfId="206" dataDxfId="205" headerRowCellStyle="Comma 3" dataCellStyle="Comma">
      <calculatedColumnFormula>F13</calculatedColumnFormula>
    </tableColumn>
    <tableColumn id="8" xr3:uid="{AC54C910-89AE-49E5-B939-73D7F205F22B}" name="Column8" headerRowDxfId="204" dataDxfId="203" headerRowCellStyle="Comma 3" dataCellStyle="Comma">
      <calculatedColumnFormula>C13+F13</calculatedColumnFormula>
    </tableColumn>
    <tableColumn id="9" xr3:uid="{86F21730-EC2C-4E04-80A2-4FCD58C2688F}" name="Column9" headerRowDxfId="202" dataDxfId="201" headerRowCellStyle="Comma 3" dataCellStyle="Comma">
      <calculatedColumnFormula>SUM(H13:H13)</calculatedColumnFormula>
    </tableColumn>
    <tableColumn id="10" xr3:uid="{36BBAB6B-4426-4557-9575-BFAF787D3A74}" name="Column10" headerRowDxfId="200" dataDxfId="199" headerRowCellStyle="Comma 3" dataCellStyle="Comma"/>
    <tableColumn id="11" xr3:uid="{2F731895-521A-42DA-9955-C661E4582982}" name="Column11" headerRowDxfId="198" dataDxfId="197" headerRowCellStyle="Comma 3" dataCellStyle="Comma">
      <calculatedColumnFormula>J13</calculatedColumnFormula>
    </tableColumn>
    <tableColumn id="12" xr3:uid="{FBAFCC31-726D-4F98-A983-78BFD485259A}" name="Column12" headerRowDxfId="196" dataDxfId="195" headerRowCellStyle="Comma 3" dataCellStyle="Comma">
      <calculatedColumnFormula>-F13</calculatedColumnFormula>
    </tableColumn>
    <tableColumn id="13" xr3:uid="{F1A86B14-9D4D-436E-922A-670DE05D58DE}" name="Column13" headerRowDxfId="194" dataDxfId="193" headerRowCellStyle="Comma 3" dataCellStyle="Comma">
      <calculatedColumnFormula>L13</calculatedColumnFormula>
    </tableColumn>
    <tableColumn id="14" xr3:uid="{15378C5D-2D00-43D4-B93A-187B8A2721AC}" name="Column14" headerRowDxfId="192" dataDxfId="191" headerRowCellStyle="Comma 3" dataCellStyle="Comma">
      <calculatedColumnFormula>J13+L13</calculatedColumnFormula>
    </tableColumn>
    <tableColumn id="15" xr3:uid="{C51B3954-7CBD-4845-91E6-3457427CD05D}" name="Column15" headerRowDxfId="190" dataDxfId="189" headerRowCellStyle="Comma 3" dataCellStyle="Comma">
      <calculatedColumnFormula>K13+M13</calculatedColumnFormula>
    </tableColumn>
    <tableColumn id="16" xr3:uid="{EEF678E9-AFE1-4DCC-9AC0-CCE739533646}" name="Column16" headerRowDxfId="188" dataDxfId="187" headerRowCellStyle="Comma 3" dataCellStyle="Comma">
      <calculatedColumnFormula>H13+N13</calculatedColumnFormula>
    </tableColumn>
    <tableColumn id="17" xr3:uid="{5B1BB532-4D80-4DAB-89DD-3250BC693FD0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A94D547-B380-4C2E-A4D7-5698BEED6937}" name="Table5101624344659" displayName="Table5101624344659" ref="A64:Q116" headerRowCount="0" totalsRowShown="0" headerRowDxfId="184" dataDxfId="183" tableBorderDxfId="182" headerRowCellStyle="Comma 3">
  <tableColumns count="17">
    <tableColumn id="1" xr3:uid="{CF879D88-2CC9-491E-BCA1-77527756649F}" name="Column1" headerRowDxfId="181" dataDxfId="180"/>
    <tableColumn id="2" xr3:uid="{7E62C92B-A0A3-44FE-A98F-E593393E3A6C}" name="Column2" headerRowDxfId="179" dataDxfId="178"/>
    <tableColumn id="3" xr3:uid="{10BBCCCA-DA20-4100-9F04-8CE78970749F}" name="Column3" headerRowDxfId="177" dataDxfId="176" dataCellStyle="Comma"/>
    <tableColumn id="4" xr3:uid="{D78F529E-8CEF-4B07-B60E-9EF0DADC3C75}" name="Column4" headerRowDxfId="175" dataDxfId="174" headerRowCellStyle="Comma 3" dataCellStyle="Comma">
      <calculatedColumnFormula>C64</calculatedColumnFormula>
    </tableColumn>
    <tableColumn id="5" xr3:uid="{193F606B-AE83-488E-B563-48CF34913B81}" name="Column5" headerRowDxfId="173" dataDxfId="172" dataCellStyle="Comma"/>
    <tableColumn id="6" xr3:uid="{47ACCC7C-A20C-42AE-BC0E-11CAB42CA8F4}" name="Column6" headerRowDxfId="171" dataDxfId="170" headerRowCellStyle="Comma 3" dataCellStyle="Comma"/>
    <tableColumn id="7" xr3:uid="{92ED7CB7-D64E-4FC8-88AE-87F134B90456}" name="Column7" headerRowDxfId="169" dataDxfId="168" headerRowCellStyle="Comma 3" dataCellStyle="Comma">
      <calculatedColumnFormula>F64</calculatedColumnFormula>
    </tableColumn>
    <tableColumn id="8" xr3:uid="{CD1DAD4C-193D-4ADC-8034-D976D0762CE3}" name="Column8" headerRowDxfId="167" dataDxfId="166" headerRowCellStyle="Comma 3" dataCellStyle="Comma">
      <calculatedColumnFormula>C64+F64</calculatedColumnFormula>
    </tableColumn>
    <tableColumn id="9" xr3:uid="{1618B075-DF20-4281-9546-DC69F9F77B12}" name="Column9" headerRowDxfId="165" dataDxfId="164" headerRowCellStyle="Comma 3" dataCellStyle="Comma">
      <calculatedColumnFormula>SUM(H64:H64)</calculatedColumnFormula>
    </tableColumn>
    <tableColumn id="10" xr3:uid="{D217F094-ED11-4F08-9388-080BD3CA59B8}" name="Column10" headerRowDxfId="163" dataDxfId="162" headerRowCellStyle="Comma 3" dataCellStyle="Comma"/>
    <tableColumn id="11" xr3:uid="{350EBFC3-FBDF-43E8-A331-D0632C73FDD3}" name="Column11" headerRowDxfId="161" dataDxfId="160" headerRowCellStyle="Comma 3" dataCellStyle="Comma">
      <calculatedColumnFormula>J64</calculatedColumnFormula>
    </tableColumn>
    <tableColumn id="12" xr3:uid="{AC6B679A-E6AE-481C-A5E6-5BFFB4C1AB50}" name="Column12" headerRowDxfId="159" dataDxfId="158" headerRowCellStyle="Comma 3" dataCellStyle="Comma">
      <calculatedColumnFormula>-F64</calculatedColumnFormula>
    </tableColumn>
    <tableColumn id="13" xr3:uid="{2CA2D5B8-602A-4909-A466-0EF3F58EA06E}" name="Column13" headerRowDxfId="157" dataDxfId="156" headerRowCellStyle="Comma 3" dataCellStyle="Comma">
      <calculatedColumnFormula>L64</calculatedColumnFormula>
    </tableColumn>
    <tableColumn id="14" xr3:uid="{308C4003-508F-4D6C-9E75-C4AFAA244F0F}" name="Column14" headerRowDxfId="155" dataDxfId="154" headerRowCellStyle="Comma 3" dataCellStyle="Comma">
      <calculatedColumnFormula>J64+L64</calculatedColumnFormula>
    </tableColumn>
    <tableColumn id="15" xr3:uid="{92ED3428-50C7-4FDE-BF3D-0855D902CDCB}" name="Column15" headerRowDxfId="153" dataDxfId="152" headerRowCellStyle="Comma 3" dataCellStyle="Comma">
      <calculatedColumnFormula>K64+M64</calculatedColumnFormula>
    </tableColumn>
    <tableColumn id="16" xr3:uid="{36A978D2-656E-42EB-B7DC-47539B23D29E}" name="Column16" headerRowDxfId="151" dataDxfId="150" headerRowCellStyle="Comma 3" dataCellStyle="Comma">
      <calculatedColumnFormula>H64+N64</calculatedColumnFormula>
    </tableColumn>
    <tableColumn id="17" xr3:uid="{D56FFB1C-456E-4B8A-9C6A-19CC75126184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55279D-130D-43BE-89AB-41BC34C2558C}" name="Table49152333454" displayName="Table49152333454" ref="A13:Q59" headerRowCount="0" totalsRowShown="0" headerRowDxfId="147" dataDxfId="146" tableBorderDxfId="145" headerRowCellStyle="Comma 3">
  <tableColumns count="17">
    <tableColumn id="1" xr3:uid="{650BC9F0-C641-4DF4-A561-4F5CE541AB5A}" name="Column1" headerRowDxfId="144" dataDxfId="143"/>
    <tableColumn id="2" xr3:uid="{112E0FF8-5289-4D7F-8DB4-56FAA9055A8E}" name="Column2" headerRowDxfId="142" dataDxfId="141"/>
    <tableColumn id="3" xr3:uid="{4FEC1352-C84D-4FA5-AD88-64185FC5FFA0}" name="Column3" headerRowDxfId="140" dataDxfId="139" dataCellStyle="Comma"/>
    <tableColumn id="4" xr3:uid="{ABDCCE6C-7DC7-4F71-BBE6-D9668C02A9FC}" name="Column4" headerRowDxfId="138" dataDxfId="137" headerRowCellStyle="Comma 3" dataCellStyle="Comma">
      <calculatedColumnFormula>C13</calculatedColumnFormula>
    </tableColumn>
    <tableColumn id="5" xr3:uid="{AB681D18-EC10-4CAC-B323-E65BEC2529FE}" name="Column5" headerRowDxfId="136" dataDxfId="135" dataCellStyle="Comma"/>
    <tableColumn id="6" xr3:uid="{B84483B5-8D8F-485F-8073-B5393E132B9C}" name="Column6" headerRowDxfId="134" dataDxfId="133" headerRowCellStyle="Comma 3" dataCellStyle="Comma"/>
    <tableColumn id="7" xr3:uid="{89E033B5-F70C-4E43-9104-DA48A09EF77C}" name="Column7" headerRowDxfId="132" dataDxfId="131" headerRowCellStyle="Comma 3" dataCellStyle="Comma">
      <calculatedColumnFormula>F13</calculatedColumnFormula>
    </tableColumn>
    <tableColumn id="8" xr3:uid="{9C0EEF96-B281-46DE-BCB3-BC3AAF580BA9}" name="Column8" headerRowDxfId="130" dataDxfId="129" headerRowCellStyle="Comma 3" dataCellStyle="Comma">
      <calculatedColumnFormula>C13+F13</calculatedColumnFormula>
    </tableColumn>
    <tableColumn id="9" xr3:uid="{06F60B3F-F927-475A-A666-00047E720573}" name="Column9" headerRowDxfId="128" dataDxfId="127" headerRowCellStyle="Comma 3" dataCellStyle="Comma">
      <calculatedColumnFormula>SUM(H13:H13)</calculatedColumnFormula>
    </tableColumn>
    <tableColumn id="10" xr3:uid="{270E2344-654C-4EC1-BEDA-B5AA78D59723}" name="Column10" headerRowDxfId="126" dataDxfId="125" headerRowCellStyle="Comma 3" dataCellStyle="Comma"/>
    <tableColumn id="11" xr3:uid="{43ACD5EE-16D9-47F6-82E3-2D2122ED1CBD}" name="Column11" headerRowDxfId="124" dataDxfId="123" headerRowCellStyle="Comma 3" dataCellStyle="Comma">
      <calculatedColumnFormula>J13</calculatedColumnFormula>
    </tableColumn>
    <tableColumn id="12" xr3:uid="{6604F854-5EF0-45A0-AD15-4C35142E6FBF}" name="Column12" headerRowDxfId="122" dataDxfId="121" headerRowCellStyle="Comma 3" dataCellStyle="Comma">
      <calculatedColumnFormula>-F13</calculatedColumnFormula>
    </tableColumn>
    <tableColumn id="13" xr3:uid="{B526B9A4-0623-4703-B44F-AB91C0F27608}" name="Column13" headerRowDxfId="120" dataDxfId="119" headerRowCellStyle="Comma 3" dataCellStyle="Comma">
      <calculatedColumnFormula>L13</calculatedColumnFormula>
    </tableColumn>
    <tableColumn id="14" xr3:uid="{E145DB1B-6DBD-4B08-A9CC-8109F636B641}" name="Column14" headerRowDxfId="118" dataDxfId="117" headerRowCellStyle="Comma 3" dataCellStyle="Comma">
      <calculatedColumnFormula>J13+L13</calculatedColumnFormula>
    </tableColumn>
    <tableColumn id="15" xr3:uid="{E39AE2AA-189E-42D6-9286-398CFE143CF5}" name="Column15" headerRowDxfId="116" dataDxfId="115" headerRowCellStyle="Comma 3" dataCellStyle="Comma">
      <calculatedColumnFormula>K13+M13</calculatedColumnFormula>
    </tableColumn>
    <tableColumn id="16" xr3:uid="{2FDA9045-4CC4-4209-AE5E-F95C4C9E5508}" name="Column16" headerRowDxfId="114" dataDxfId="113" headerRowCellStyle="Comma 3" dataCellStyle="Comma">
      <calculatedColumnFormula>H13+N13</calculatedColumnFormula>
    </tableColumn>
    <tableColumn id="17" xr3:uid="{D8CC536F-B80D-45E4-90B8-70C4F3A6139B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080910-83FC-40AB-BAB0-F52104A952EB}" name="Table510162434465" displayName="Table510162434465" ref="A64:Q116" headerRowCount="0" totalsRowShown="0" headerRowDxfId="110" dataDxfId="109" tableBorderDxfId="108" headerRowCellStyle="Comma 3">
  <tableColumns count="17">
    <tableColumn id="1" xr3:uid="{5BCD6361-EB0A-4918-9473-0ED29D3FF0C3}" name="Column1" headerRowDxfId="107" dataDxfId="106"/>
    <tableColumn id="2" xr3:uid="{AC4BFADE-5519-4F89-B060-6B8C35352405}" name="Column2" headerRowDxfId="105" dataDxfId="104"/>
    <tableColumn id="3" xr3:uid="{24B75C27-7B2E-457D-AE00-725BFDC60EE0}" name="Column3" headerRowDxfId="103" dataDxfId="102" dataCellStyle="Comma"/>
    <tableColumn id="4" xr3:uid="{2C3AE2C5-CF36-479D-A19C-9DA9728E9E6C}" name="Column4" headerRowDxfId="101" dataDxfId="100" headerRowCellStyle="Comma 3" dataCellStyle="Comma">
      <calculatedColumnFormula>C64</calculatedColumnFormula>
    </tableColumn>
    <tableColumn id="5" xr3:uid="{4C1CA885-52FC-40EC-AC0C-10298E600948}" name="Column5" headerRowDxfId="99" dataDxfId="98" dataCellStyle="Comma"/>
    <tableColumn id="6" xr3:uid="{9B0AAF19-533F-49B0-9578-AD0B72E776E0}" name="Column6" headerRowDxfId="97" dataDxfId="96" headerRowCellStyle="Comma 3" dataCellStyle="Comma"/>
    <tableColumn id="7" xr3:uid="{7BBB1C04-4EE6-414D-A925-A5626847CFE6}" name="Column7" headerRowDxfId="95" dataDxfId="94" headerRowCellStyle="Comma 3" dataCellStyle="Comma">
      <calculatedColumnFormula>F64</calculatedColumnFormula>
    </tableColumn>
    <tableColumn id="8" xr3:uid="{22911996-AE6A-4233-9C13-D58504B66F8A}" name="Column8" headerRowDxfId="93" dataDxfId="92" headerRowCellStyle="Comma 3" dataCellStyle="Comma">
      <calculatedColumnFormula>C64+F64</calculatedColumnFormula>
    </tableColumn>
    <tableColumn id="9" xr3:uid="{68D9D5B3-0C67-4424-9FA3-73E6FACC4C3F}" name="Column9" headerRowDxfId="91" dataDxfId="90" headerRowCellStyle="Comma 3" dataCellStyle="Comma">
      <calculatedColumnFormula>SUM(H64:H64)</calculatedColumnFormula>
    </tableColumn>
    <tableColumn id="10" xr3:uid="{3A0DB795-22B9-44D3-879E-969E7C307E4D}" name="Column10" headerRowDxfId="89" dataDxfId="88" headerRowCellStyle="Comma 3" dataCellStyle="Comma"/>
    <tableColumn id="11" xr3:uid="{4840534D-4808-42B5-8FC8-7BA270BB25A1}" name="Column11" headerRowDxfId="87" dataDxfId="86" headerRowCellStyle="Comma 3" dataCellStyle="Comma">
      <calculatedColumnFormula>J64</calculatedColumnFormula>
    </tableColumn>
    <tableColumn id="12" xr3:uid="{2EF2E6A5-C4F3-4B5C-87FF-1E82B1483C89}" name="Column12" headerRowDxfId="85" dataDxfId="84" headerRowCellStyle="Comma 3" dataCellStyle="Comma">
      <calculatedColumnFormula>-F64</calculatedColumnFormula>
    </tableColumn>
    <tableColumn id="13" xr3:uid="{4521EC2A-9113-4DB9-8B7C-FB7A24B80B50}" name="Column13" headerRowDxfId="83" dataDxfId="82" headerRowCellStyle="Comma 3" dataCellStyle="Comma">
      <calculatedColumnFormula>L64</calculatedColumnFormula>
    </tableColumn>
    <tableColumn id="14" xr3:uid="{B1E27FE4-2962-40FA-A342-070711B419CB}" name="Column14" headerRowDxfId="81" dataDxfId="80" headerRowCellStyle="Comma 3" dataCellStyle="Comma">
      <calculatedColumnFormula>J64+L64</calculatedColumnFormula>
    </tableColumn>
    <tableColumn id="15" xr3:uid="{DD29F6C6-84CD-4A53-9512-39FB33E838D2}" name="Column15" headerRowDxfId="79" dataDxfId="78" headerRowCellStyle="Comma 3" dataCellStyle="Comma">
      <calculatedColumnFormula>K64+M64</calculatedColumnFormula>
    </tableColumn>
    <tableColumn id="16" xr3:uid="{2ECD2745-E6E9-4A2F-A3AC-57E05113471C}" name="Column16" headerRowDxfId="77" dataDxfId="76" headerRowCellStyle="Comma 3" dataCellStyle="Comma">
      <calculatedColumnFormula>H64+N64</calculatedColumnFormula>
    </tableColumn>
    <tableColumn id="17" xr3:uid="{D8DE5304-9427-4086-BC20-A461288F009C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D1AFB4-1C29-40CF-8BB0-E2A3F2BC58B7}" name="Table4915233345" displayName="Table4915233345" ref="A13:Q59" headerRowCount="0" totalsRowShown="0" headerRowDxfId="73" dataDxfId="72" tableBorderDxfId="71" headerRowCellStyle="Comma 3">
  <tableColumns count="17">
    <tableColumn id="1" xr3:uid="{A9B6D996-E2E4-4755-B3A8-1B357973A64C}" name="Column1" headerRowDxfId="70" dataDxfId="69"/>
    <tableColumn id="2" xr3:uid="{7D5C5310-1494-47A4-9219-A2D572BCA0DE}" name="Column2" headerRowDxfId="68" dataDxfId="67"/>
    <tableColumn id="3" xr3:uid="{555C2095-F4EB-4362-967D-D7B6A76099B3}" name="Column3" headerRowDxfId="66" dataDxfId="65" dataCellStyle="Comma">
      <calculatedColumnFormula>'FA #1'!C14</calculatedColumnFormula>
    </tableColumn>
    <tableColumn id="4" xr3:uid="{B6230666-98E4-4F83-AFFA-16C9930CE863}" name="Column4" headerRowDxfId="64" dataDxfId="63" headerRowCellStyle="Comma 3" dataCellStyle="Comma">
      <calculatedColumnFormula>C13</calculatedColumnFormula>
    </tableColumn>
    <tableColumn id="5" xr3:uid="{6C2AB389-75E5-418D-AE5C-2B993EA30695}" name="Column5" headerRowDxfId="62" dataDxfId="61" dataCellStyle="Comma"/>
    <tableColumn id="6" xr3:uid="{14304AEC-A4C7-4CF6-BA0D-78F197B45F0E}" name="Column6" headerRowDxfId="60" dataDxfId="59" headerRowCellStyle="Comma 3" dataCellStyle="Comma"/>
    <tableColumn id="7" xr3:uid="{6A9111BF-E3C4-4C19-85BA-07188C02395C}" name="Column7" headerRowDxfId="58" dataDxfId="57" headerRowCellStyle="Comma 3" dataCellStyle="Comma">
      <calculatedColumnFormula>F13</calculatedColumnFormula>
    </tableColumn>
    <tableColumn id="8" xr3:uid="{50B6ED22-0F5F-4126-994F-8871689C9617}" name="Column8" headerRowDxfId="56" dataDxfId="55" headerRowCellStyle="Comma 3" dataCellStyle="Comma">
      <calculatedColumnFormula>C13+F13</calculatedColumnFormula>
    </tableColumn>
    <tableColumn id="9" xr3:uid="{C321D0E1-981B-4DB8-B220-B2C61A486E10}" name="Column9" headerRowDxfId="54" dataDxfId="53" headerRowCellStyle="Comma 3" dataCellStyle="Comma">
      <calculatedColumnFormula>SUM(H13:H13)</calculatedColumnFormula>
    </tableColumn>
    <tableColumn id="10" xr3:uid="{E5214ED3-D40B-4E26-A210-59E9801583BC}" name="Column10" headerRowDxfId="52" dataDxfId="51" headerRowCellStyle="Comma 3" dataCellStyle="Comma">
      <calculatedColumnFormula>'FA #1'!G14</calculatedColumnFormula>
    </tableColumn>
    <tableColumn id="11" xr3:uid="{4E3617D5-F65B-472E-9350-691FC8231F55}" name="Column11" headerRowDxfId="50" dataDxfId="49" headerRowCellStyle="Comma 3" dataCellStyle="Comma">
      <calculatedColumnFormula>J13</calculatedColumnFormula>
    </tableColumn>
    <tableColumn id="12" xr3:uid="{65478733-F110-4D74-872F-E8B8C4964C6F}" name="Column12" headerRowDxfId="48" dataDxfId="47" headerRowCellStyle="Comma 3" dataCellStyle="Comma">
      <calculatedColumnFormula>-F13</calculatedColumnFormula>
    </tableColumn>
    <tableColumn id="13" xr3:uid="{999E5C9C-3C22-45D4-A646-23613D603143}" name="Column13" headerRowDxfId="46" dataDxfId="45" headerRowCellStyle="Comma 3" dataCellStyle="Comma">
      <calculatedColumnFormula>L13</calculatedColumnFormula>
    </tableColumn>
    <tableColumn id="14" xr3:uid="{A67AEFB5-1209-49DB-95BF-FA95F471974C}" name="Column14" headerRowDxfId="44" dataDxfId="43" headerRowCellStyle="Comma 3" dataCellStyle="Comma">
      <calculatedColumnFormula>J13+L13</calculatedColumnFormula>
    </tableColumn>
    <tableColumn id="15" xr3:uid="{A530E0A0-7402-466F-891A-3066D14D59BB}" name="Column15" headerRowDxfId="42" dataDxfId="41" headerRowCellStyle="Comma 3" dataCellStyle="Comma">
      <calculatedColumnFormula>K13+M13</calculatedColumnFormula>
    </tableColumn>
    <tableColumn id="16" xr3:uid="{C1847D69-1A39-4BF2-AFFB-8E7984844635}" name="Column16" headerRowDxfId="40" dataDxfId="39" headerRowCellStyle="Comma 3" dataCellStyle="Comma">
      <calculatedColumnFormula>H13+N13</calculatedColumnFormula>
    </tableColumn>
    <tableColumn id="17" xr3:uid="{D69A9142-AF99-4002-99E0-70EC624F8354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982005-1BCB-4BED-ADB7-4105A0334415}" name="Table51016243446" displayName="Table51016243446" ref="A64:Q116" headerRowCount="0" totalsRowShown="0" headerRowDxfId="36" dataDxfId="35" tableBorderDxfId="34" headerRowCellStyle="Comma 3">
  <tableColumns count="17">
    <tableColumn id="1" xr3:uid="{E5B9F43E-E188-48C2-8068-67F4194B6014}" name="Column1" headerRowDxfId="33" dataDxfId="32"/>
    <tableColumn id="2" xr3:uid="{70092E3D-7EC2-4A7F-99D3-33B19F55A6E5}" name="Column2" headerRowDxfId="31" dataDxfId="30"/>
    <tableColumn id="3" xr3:uid="{C3D088E6-31FA-4213-8EE3-64A698ED1783}" name="Column3" headerRowDxfId="29" dataDxfId="28" dataCellStyle="Comma">
      <calculatedColumnFormula>'FA #1'!C65</calculatedColumnFormula>
    </tableColumn>
    <tableColumn id="4" xr3:uid="{5EB62200-506E-4140-B8D7-452D0749CCDF}" name="Column4" headerRowDxfId="27" dataDxfId="26" headerRowCellStyle="Comma 3" dataCellStyle="Comma">
      <calculatedColumnFormula>C64</calculatedColumnFormula>
    </tableColumn>
    <tableColumn id="5" xr3:uid="{9F9355BB-A6A7-423B-AE38-02B419663834}" name="Column5" headerRowDxfId="25" dataDxfId="24" dataCellStyle="Comma"/>
    <tableColumn id="6" xr3:uid="{289FF794-8A69-49D8-AD69-F1265968B30F}" name="Column6" headerRowDxfId="23" dataDxfId="22" headerRowCellStyle="Comma 3" dataCellStyle="Comma"/>
    <tableColumn id="7" xr3:uid="{DED1F03A-2D82-4361-8C84-FFF4CC0842CD}" name="Column7" headerRowDxfId="21" dataDxfId="20" headerRowCellStyle="Comma 3" dataCellStyle="Comma">
      <calculatedColumnFormula>F64</calculatedColumnFormula>
    </tableColumn>
    <tableColumn id="8" xr3:uid="{3AAC2021-E75B-4D0A-BDC8-887CC9915500}" name="Column8" headerRowDxfId="19" dataDxfId="18" headerRowCellStyle="Comma 3" dataCellStyle="Comma">
      <calculatedColumnFormula>C64+F64</calculatedColumnFormula>
    </tableColumn>
    <tableColumn id="9" xr3:uid="{A2424EAA-5F3F-4E74-8B91-6B09F8253B63}" name="Column9" headerRowDxfId="17" dataDxfId="16" headerRowCellStyle="Comma 3" dataCellStyle="Comma">
      <calculatedColumnFormula>SUM(H64:H64)</calculatedColumnFormula>
    </tableColumn>
    <tableColumn id="10" xr3:uid="{AA87E2AF-0EC7-4053-AD37-F6E92496BF4B}" name="Column10" headerRowDxfId="15" dataDxfId="14" headerRowCellStyle="Comma 3" dataCellStyle="Comma">
      <calculatedColumnFormula>'FA #1'!G65</calculatedColumnFormula>
    </tableColumn>
    <tableColumn id="11" xr3:uid="{87879CC2-0EE2-43A2-9690-92671A0C54E9}" name="Column11" headerRowDxfId="13" dataDxfId="12" headerRowCellStyle="Comma 3" dataCellStyle="Comma">
      <calculatedColumnFormula>J64</calculatedColumnFormula>
    </tableColumn>
    <tableColumn id="12" xr3:uid="{B723F764-E653-47FA-8A99-2A2CABC10AC7}" name="Column12" headerRowDxfId="11" dataDxfId="10" headerRowCellStyle="Comma 3" dataCellStyle="Comma">
      <calculatedColumnFormula>-F64</calculatedColumnFormula>
    </tableColumn>
    <tableColumn id="13" xr3:uid="{3CC4D6EE-9C64-4BA4-9B19-2AE7DF942DDE}" name="Column13" headerRowDxfId="9" dataDxfId="8" headerRowCellStyle="Comma 3" dataCellStyle="Comma">
      <calculatedColumnFormula>L64</calculatedColumnFormula>
    </tableColumn>
    <tableColumn id="14" xr3:uid="{13DE3F51-2E4F-422B-9012-FDBF693131BB}" name="Column14" headerRowDxfId="7" dataDxfId="6" headerRowCellStyle="Comma 3" dataCellStyle="Comma">
      <calculatedColumnFormula>J64+L64</calculatedColumnFormula>
    </tableColumn>
    <tableColumn id="15" xr3:uid="{959B4814-A06E-408B-B023-13436A52B5BB}" name="Column15" headerRowDxfId="5" dataDxfId="4" headerRowCellStyle="Comma 3" dataCellStyle="Comma">
      <calculatedColumnFormula>K64+M64</calculatedColumnFormula>
    </tableColumn>
    <tableColumn id="16" xr3:uid="{42FC3993-A83F-4523-BBBA-3A52DAAC9982}" name="Column16" headerRowDxfId="3" dataDxfId="2" headerRowCellStyle="Comma 3" dataCellStyle="Comma">
      <calculatedColumnFormula>H64+N64</calculatedColumnFormula>
    </tableColumn>
    <tableColumn id="17" xr3:uid="{E588B889-164C-4A8E-8D7F-214D76533A78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2.109375" style="66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154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40" t="s">
        <v>140</v>
      </c>
      <c r="D11" s="241"/>
      <c r="E11" s="68"/>
      <c r="F11" s="240" t="s">
        <v>141</v>
      </c>
      <c r="G11" s="242"/>
      <c r="H11" s="240" t="s">
        <v>142</v>
      </c>
      <c r="I11" s="243"/>
      <c r="J11" s="244" t="s">
        <v>143</v>
      </c>
      <c r="K11" s="245"/>
      <c r="L11" s="246" t="s">
        <v>144</v>
      </c>
      <c r="M11" s="247"/>
      <c r="N11" s="246" t="s">
        <v>145</v>
      </c>
      <c r="O11" s="248"/>
      <c r="P11" s="227" t="s">
        <v>7</v>
      </c>
      <c r="Q11" s="228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9" t="s">
        <v>140</v>
      </c>
      <c r="D62" s="230"/>
      <c r="E62" s="112"/>
      <c r="F62" s="229" t="s">
        <v>141</v>
      </c>
      <c r="G62" s="231"/>
      <c r="H62" s="229" t="s">
        <v>142</v>
      </c>
      <c r="I62" s="232"/>
      <c r="J62" s="233" t="s">
        <v>143</v>
      </c>
      <c r="K62" s="234"/>
      <c r="L62" s="235" t="s">
        <v>144</v>
      </c>
      <c r="M62" s="236"/>
      <c r="N62" s="235" t="s">
        <v>145</v>
      </c>
      <c r="O62" s="237"/>
      <c r="P62" s="238" t="s">
        <v>7</v>
      </c>
      <c r="Q62" s="239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4.4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152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2201NCTANF + 2301NCTANF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2022 &amp; 2023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153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223" t="s">
        <v>155</v>
      </c>
      <c r="C132" s="223"/>
      <c r="D132" s="223"/>
      <c r="E132" s="223"/>
      <c r="F132" s="223"/>
      <c r="G132" s="223"/>
      <c r="H132" s="223"/>
      <c r="I132" s="223"/>
      <c r="J132" s="223"/>
      <c r="K132" s="223"/>
      <c r="L132" s="223"/>
      <c r="M132" s="3"/>
      <c r="N132" s="3"/>
      <c r="O132" s="3"/>
      <c r="P132" s="3"/>
      <c r="Q132" s="3"/>
    </row>
    <row r="133" spans="1:253" ht="14.25" customHeight="1" x14ac:dyDescent="0.25">
      <c r="B133" s="151" t="s">
        <v>156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157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5">
      <c r="B137" s="3" t="s">
        <v>129</v>
      </c>
      <c r="C137" s="3" t="s">
        <v>130</v>
      </c>
      <c r="J137" s="136"/>
    </row>
    <row r="138" spans="1:253" s="3" customFormat="1" ht="15.75" customHeight="1" x14ac:dyDescent="0.25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24"/>
      <c r="J147" s="224"/>
    </row>
    <row r="148" spans="2:15" x14ac:dyDescent="0.25">
      <c r="B148" s="141"/>
      <c r="C148" s="141"/>
      <c r="D148" s="141"/>
      <c r="E148" s="141"/>
      <c r="H148" s="225"/>
      <c r="I148" s="225"/>
      <c r="J148" s="225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4.4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4.4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146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26" t="s">
        <v>147</v>
      </c>
      <c r="D157" s="226"/>
      <c r="E157" s="226"/>
      <c r="F157" s="147"/>
      <c r="G157" s="144"/>
      <c r="H157" s="144"/>
      <c r="I157" s="226" t="s">
        <v>148</v>
      </c>
      <c r="J157" s="226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149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22" t="s">
        <v>150</v>
      </c>
      <c r="J160" s="222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151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F802-2D32-49B9-9825-04D220955424}">
  <dimension ref="A1:IR169"/>
  <sheetViews>
    <sheetView tabSelected="1" topLeftCell="A45" workbookViewId="0">
      <selection activeCell="F72" sqref="F72"/>
    </sheetView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1.5546875" style="172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168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40" t="s">
        <v>140</v>
      </c>
      <c r="D11" s="241"/>
      <c r="E11" s="68"/>
      <c r="F11" s="240" t="s">
        <v>141</v>
      </c>
      <c r="G11" s="242"/>
      <c r="H11" s="240" t="s">
        <v>142</v>
      </c>
      <c r="I11" s="243"/>
      <c r="J11" s="244" t="s">
        <v>143</v>
      </c>
      <c r="K11" s="245"/>
      <c r="L11" s="246" t="s">
        <v>144</v>
      </c>
      <c r="M11" s="247"/>
      <c r="N11" s="246" t="s">
        <v>145</v>
      </c>
      <c r="O11" s="248"/>
      <c r="P11" s="227" t="s">
        <v>7</v>
      </c>
      <c r="Q11" s="228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v>1179653</v>
      </c>
      <c r="D19" s="187">
        <f t="shared" si="0"/>
        <v>1179653</v>
      </c>
      <c r="E19" s="188"/>
      <c r="F19" s="189">
        <v>0</v>
      </c>
      <c r="G19" s="190">
        <f t="shared" si="6"/>
        <v>0</v>
      </c>
      <c r="H19" s="190">
        <f t="shared" si="1"/>
        <v>1179653</v>
      </c>
      <c r="I19" s="190">
        <f t="shared" si="2"/>
        <v>1179653</v>
      </c>
      <c r="J19" s="216">
        <v>231533</v>
      </c>
      <c r="K19" s="189">
        <f t="shared" si="7"/>
        <v>231533</v>
      </c>
      <c r="L19" s="189">
        <f>-F19</f>
        <v>0</v>
      </c>
      <c r="M19" s="189">
        <f t="shared" si="4"/>
        <v>0</v>
      </c>
      <c r="N19" s="189">
        <f t="shared" si="8"/>
        <v>231533</v>
      </c>
      <c r="O19" s="192">
        <f t="shared" si="8"/>
        <v>231533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v>1508356</v>
      </c>
      <c r="D26" s="193">
        <f t="shared" si="0"/>
        <v>1508356</v>
      </c>
      <c r="E26" s="194"/>
      <c r="F26" s="195">
        <v>0</v>
      </c>
      <c r="G26" s="196">
        <f t="shared" si="6"/>
        <v>0</v>
      </c>
      <c r="H26" s="196">
        <f t="shared" si="1"/>
        <v>1508356</v>
      </c>
      <c r="I26" s="196">
        <f t="shared" si="2"/>
        <v>1508356</v>
      </c>
      <c r="J26" s="216">
        <v>115191</v>
      </c>
      <c r="K26" s="195">
        <f t="shared" si="7"/>
        <v>115191</v>
      </c>
      <c r="L26" s="195">
        <f t="shared" si="10"/>
        <v>0</v>
      </c>
      <c r="M26" s="195">
        <f t="shared" si="4"/>
        <v>0</v>
      </c>
      <c r="N26" s="195">
        <f t="shared" si="8"/>
        <v>115191</v>
      </c>
      <c r="O26" s="198">
        <f t="shared" si="8"/>
        <v>115191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v>1403845</v>
      </c>
      <c r="D30" s="187">
        <f t="shared" si="0"/>
        <v>1403845</v>
      </c>
      <c r="E30" s="188"/>
      <c r="F30" s="189">
        <v>870000</v>
      </c>
      <c r="G30" s="190">
        <f t="shared" si="6"/>
        <v>870000</v>
      </c>
      <c r="H30" s="190">
        <f t="shared" si="1"/>
        <v>2273845</v>
      </c>
      <c r="I30" s="190">
        <f t="shared" si="2"/>
        <v>2273845</v>
      </c>
      <c r="J30" s="216">
        <v>1093740</v>
      </c>
      <c r="K30" s="189">
        <f t="shared" si="7"/>
        <v>1093740</v>
      </c>
      <c r="L30" s="189">
        <f t="shared" si="10"/>
        <v>-870000</v>
      </c>
      <c r="M30" s="189">
        <f t="shared" si="4"/>
        <v>-870000</v>
      </c>
      <c r="N30" s="189">
        <f t="shared" si="8"/>
        <v>223740</v>
      </c>
      <c r="O30" s="192">
        <f t="shared" si="8"/>
        <v>223740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4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9" t="s">
        <v>140</v>
      </c>
      <c r="D62" s="230"/>
      <c r="E62" s="112"/>
      <c r="F62" s="229" t="s">
        <v>141</v>
      </c>
      <c r="G62" s="231"/>
      <c r="H62" s="229" t="s">
        <v>142</v>
      </c>
      <c r="I62" s="232"/>
      <c r="J62" s="233" t="s">
        <v>143</v>
      </c>
      <c r="K62" s="234"/>
      <c r="L62" s="235" t="s">
        <v>144</v>
      </c>
      <c r="M62" s="236"/>
      <c r="N62" s="235" t="s">
        <v>145</v>
      </c>
      <c r="O62" s="237"/>
      <c r="P62" s="238" t="s">
        <v>7</v>
      </c>
      <c r="Q62" s="239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:P116" si="19">H64+N64</f>
        <v>44979</v>
      </c>
      <c r="Q64" s="180">
        <f t="shared" ref="Q64:Q116" si="20">SUM(P64:P64)</f>
        <v>44979</v>
      </c>
    </row>
    <row r="65" spans="1:17" x14ac:dyDescent="0.25">
      <c r="A65" s="76">
        <v>49</v>
      </c>
      <c r="B65" s="78" t="s">
        <v>70</v>
      </c>
      <c r="C65" s="182"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si="19"/>
        <v>832612</v>
      </c>
      <c r="Q65" s="180">
        <f t="shared" si="20"/>
        <v>832612</v>
      </c>
    </row>
    <row r="66" spans="1:17" x14ac:dyDescent="0.25">
      <c r="A66" s="76">
        <v>50</v>
      </c>
      <c r="B66" s="78" t="s">
        <v>71</v>
      </c>
      <c r="C66" s="182"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19"/>
        <v>340200</v>
      </c>
      <c r="Q66" s="180">
        <f t="shared" si="20"/>
        <v>340200</v>
      </c>
    </row>
    <row r="67" spans="1:17" x14ac:dyDescent="0.25">
      <c r="A67" s="76">
        <v>51</v>
      </c>
      <c r="B67" s="78" t="s">
        <v>72</v>
      </c>
      <c r="C67" s="182"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19"/>
        <v>1191777</v>
      </c>
      <c r="Q67" s="180">
        <f t="shared" si="20"/>
        <v>1191777</v>
      </c>
    </row>
    <row r="68" spans="1:17" x14ac:dyDescent="0.25">
      <c r="A68" s="76">
        <v>52</v>
      </c>
      <c r="B68" s="78" t="s">
        <v>73</v>
      </c>
      <c r="C68" s="182"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19"/>
        <v>172158</v>
      </c>
      <c r="Q68" s="180">
        <f t="shared" si="20"/>
        <v>172158</v>
      </c>
    </row>
    <row r="69" spans="1:17" x14ac:dyDescent="0.25">
      <c r="A69" s="76">
        <v>53</v>
      </c>
      <c r="B69" s="78" t="s">
        <v>74</v>
      </c>
      <c r="C69" s="182"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19"/>
        <v>412190</v>
      </c>
      <c r="Q69" s="180">
        <f t="shared" si="20"/>
        <v>412190</v>
      </c>
    </row>
    <row r="70" spans="1:17" x14ac:dyDescent="0.25">
      <c r="A70" s="124">
        <v>54</v>
      </c>
      <c r="B70" s="91" t="s">
        <v>75</v>
      </c>
      <c r="C70" s="186"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19"/>
        <v>1893080</v>
      </c>
      <c r="Q70" s="190">
        <f t="shared" si="20"/>
        <v>1893080</v>
      </c>
    </row>
    <row r="71" spans="1:17" x14ac:dyDescent="0.25">
      <c r="A71" s="124">
        <v>55</v>
      </c>
      <c r="B71" s="91" t="s">
        <v>76</v>
      </c>
      <c r="C71" s="186">
        <v>814399</v>
      </c>
      <c r="D71" s="187">
        <f t="shared" si="11"/>
        <v>814399</v>
      </c>
      <c r="E71" s="189"/>
      <c r="F71" s="189">
        <v>30000</v>
      </c>
      <c r="G71" s="190">
        <f>F71</f>
        <v>30000</v>
      </c>
      <c r="H71" s="190">
        <f t="shared" si="13"/>
        <v>844399</v>
      </c>
      <c r="I71" s="190">
        <f t="shared" si="14"/>
        <v>844399</v>
      </c>
      <c r="J71" s="191">
        <v>277283</v>
      </c>
      <c r="K71" s="189">
        <f t="shared" si="15"/>
        <v>277283</v>
      </c>
      <c r="L71" s="189">
        <f t="shared" si="16"/>
        <v>-30000</v>
      </c>
      <c r="M71" s="189">
        <f t="shared" si="17"/>
        <v>-30000</v>
      </c>
      <c r="N71" s="189">
        <f t="shared" si="18"/>
        <v>247283</v>
      </c>
      <c r="O71" s="192">
        <f t="shared" si="18"/>
        <v>247283</v>
      </c>
      <c r="P71" s="191">
        <f t="shared" si="19"/>
        <v>1091682</v>
      </c>
      <c r="Q71" s="190">
        <f t="shared" si="20"/>
        <v>1091682</v>
      </c>
    </row>
    <row r="72" spans="1:17" x14ac:dyDescent="0.25">
      <c r="A72" s="124">
        <v>56</v>
      </c>
      <c r="B72" s="91" t="s">
        <v>77</v>
      </c>
      <c r="C72" s="186">
        <v>442684</v>
      </c>
      <c r="D72" s="187">
        <f t="shared" si="11"/>
        <v>442684</v>
      </c>
      <c r="E72" s="189"/>
      <c r="F72" s="189">
        <v>0</v>
      </c>
      <c r="G72" s="190">
        <f>F72</f>
        <v>0</v>
      </c>
      <c r="H72" s="190">
        <f t="shared" si="13"/>
        <v>442684</v>
      </c>
      <c r="I72" s="190">
        <f t="shared" si="14"/>
        <v>442684</v>
      </c>
      <c r="J72" s="191">
        <v>28176</v>
      </c>
      <c r="K72" s="189">
        <f t="shared" si="15"/>
        <v>28176</v>
      </c>
      <c r="L72" s="189">
        <f t="shared" si="16"/>
        <v>0</v>
      </c>
      <c r="M72" s="189">
        <f t="shared" si="17"/>
        <v>0</v>
      </c>
      <c r="N72" s="189">
        <f t="shared" si="18"/>
        <v>28176</v>
      </c>
      <c r="O72" s="192">
        <f t="shared" si="18"/>
        <v>28176</v>
      </c>
      <c r="P72" s="191">
        <f t="shared" si="19"/>
        <v>470860</v>
      </c>
      <c r="Q72" s="190">
        <f t="shared" si="20"/>
        <v>470860</v>
      </c>
    </row>
    <row r="73" spans="1:17" x14ac:dyDescent="0.25">
      <c r="A73" s="76">
        <v>57</v>
      </c>
      <c r="B73" s="78" t="s">
        <v>78</v>
      </c>
      <c r="C73" s="182"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19"/>
        <v>233379</v>
      </c>
      <c r="Q73" s="180">
        <f t="shared" si="20"/>
        <v>233379</v>
      </c>
    </row>
    <row r="74" spans="1:17" x14ac:dyDescent="0.25">
      <c r="A74" s="76">
        <v>58</v>
      </c>
      <c r="B74" s="78" t="s">
        <v>79</v>
      </c>
      <c r="C74" s="182"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19"/>
        <v>360238</v>
      </c>
      <c r="Q74" s="180">
        <f t="shared" si="20"/>
        <v>360238</v>
      </c>
    </row>
    <row r="75" spans="1:17" x14ac:dyDescent="0.25">
      <c r="A75" s="76">
        <v>59</v>
      </c>
      <c r="B75" s="78" t="s">
        <v>80</v>
      </c>
      <c r="C75" s="182"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19"/>
        <v>554009</v>
      </c>
      <c r="Q75" s="180">
        <f t="shared" si="20"/>
        <v>554009</v>
      </c>
    </row>
    <row r="76" spans="1:17" x14ac:dyDescent="0.25">
      <c r="A76" s="76">
        <v>60</v>
      </c>
      <c r="B76" s="78" t="s">
        <v>81</v>
      </c>
      <c r="C76" s="182"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19"/>
        <v>8278019</v>
      </c>
      <c r="Q76" s="180">
        <f t="shared" si="20"/>
        <v>8278019</v>
      </c>
    </row>
    <row r="77" spans="1:17" x14ac:dyDescent="0.25">
      <c r="A77" s="76">
        <v>61</v>
      </c>
      <c r="B77" s="78" t="s">
        <v>82</v>
      </c>
      <c r="C77" s="182"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19"/>
        <v>122767</v>
      </c>
      <c r="Q77" s="180">
        <f t="shared" si="20"/>
        <v>122767</v>
      </c>
    </row>
    <row r="78" spans="1:17" x14ac:dyDescent="0.25">
      <c r="A78" s="76">
        <v>62</v>
      </c>
      <c r="B78" s="78" t="s">
        <v>83</v>
      </c>
      <c r="C78" s="182"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19"/>
        <v>197537</v>
      </c>
      <c r="Q78" s="180">
        <f t="shared" si="20"/>
        <v>197537</v>
      </c>
    </row>
    <row r="79" spans="1:17" x14ac:dyDescent="0.25">
      <c r="A79" s="76">
        <v>63</v>
      </c>
      <c r="B79" s="78" t="s">
        <v>84</v>
      </c>
      <c r="C79" s="182"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19"/>
        <v>535526</v>
      </c>
      <c r="Q79" s="180">
        <f t="shared" si="20"/>
        <v>535526</v>
      </c>
    </row>
    <row r="80" spans="1:17" x14ac:dyDescent="0.25">
      <c r="A80" s="76">
        <v>64</v>
      </c>
      <c r="B80" s="78" t="s">
        <v>85</v>
      </c>
      <c r="C80" s="182"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19"/>
        <v>908347</v>
      </c>
      <c r="Q80" s="180">
        <f t="shared" si="20"/>
        <v>908347</v>
      </c>
    </row>
    <row r="81" spans="1:17" x14ac:dyDescent="0.25">
      <c r="A81" s="76">
        <v>65</v>
      </c>
      <c r="B81" s="78" t="s">
        <v>86</v>
      </c>
      <c r="C81" s="182"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19"/>
        <v>1699044</v>
      </c>
      <c r="Q81" s="180">
        <f t="shared" si="20"/>
        <v>1699044</v>
      </c>
    </row>
    <row r="82" spans="1:17" x14ac:dyDescent="0.25">
      <c r="A82" s="76">
        <v>66</v>
      </c>
      <c r="B82" s="78" t="s">
        <v>87</v>
      </c>
      <c r="C82" s="182"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19"/>
        <v>447625</v>
      </c>
      <c r="Q82" s="180">
        <f t="shared" si="20"/>
        <v>447625</v>
      </c>
    </row>
    <row r="83" spans="1:17" x14ac:dyDescent="0.25">
      <c r="A83" s="76">
        <v>67</v>
      </c>
      <c r="B83" s="78" t="s">
        <v>88</v>
      </c>
      <c r="C83" s="182"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19"/>
        <v>1365525</v>
      </c>
      <c r="Q83" s="180">
        <f t="shared" si="20"/>
        <v>1365525</v>
      </c>
    </row>
    <row r="84" spans="1:17" x14ac:dyDescent="0.25">
      <c r="A84" s="76">
        <v>68</v>
      </c>
      <c r="B84" s="78" t="s">
        <v>89</v>
      </c>
      <c r="C84" s="182"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19"/>
        <v>970517</v>
      </c>
      <c r="Q84" s="180">
        <f t="shared" si="20"/>
        <v>970517</v>
      </c>
    </row>
    <row r="85" spans="1:17" x14ac:dyDescent="0.25">
      <c r="A85" s="76">
        <v>69</v>
      </c>
      <c r="B85" s="78" t="s">
        <v>90</v>
      </c>
      <c r="C85" s="182"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19"/>
        <v>129510</v>
      </c>
      <c r="Q85" s="180">
        <f t="shared" si="20"/>
        <v>129510</v>
      </c>
    </row>
    <row r="86" spans="1:17" x14ac:dyDescent="0.25">
      <c r="A86" s="76">
        <v>70</v>
      </c>
      <c r="B86" s="78" t="s">
        <v>91</v>
      </c>
      <c r="C86" s="182"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19"/>
        <v>453570</v>
      </c>
      <c r="Q86" s="180">
        <f t="shared" si="20"/>
        <v>453570</v>
      </c>
    </row>
    <row r="87" spans="1:17" x14ac:dyDescent="0.25">
      <c r="A87" s="76">
        <v>71</v>
      </c>
      <c r="B87" s="78" t="s">
        <v>92</v>
      </c>
      <c r="C87" s="182"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19"/>
        <v>376913</v>
      </c>
      <c r="Q87" s="180">
        <f t="shared" si="20"/>
        <v>376913</v>
      </c>
    </row>
    <row r="88" spans="1:17" x14ac:dyDescent="0.25">
      <c r="A88" s="76">
        <v>72</v>
      </c>
      <c r="B88" s="78" t="s">
        <v>93</v>
      </c>
      <c r="C88" s="182"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19"/>
        <v>77290</v>
      </c>
      <c r="Q88" s="180">
        <f t="shared" si="20"/>
        <v>77290</v>
      </c>
    </row>
    <row r="89" spans="1:17" x14ac:dyDescent="0.25">
      <c r="A89" s="76">
        <v>73</v>
      </c>
      <c r="B89" s="78" t="s">
        <v>94</v>
      </c>
      <c r="C89" s="182"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19"/>
        <v>276632</v>
      </c>
      <c r="Q89" s="180">
        <f t="shared" si="20"/>
        <v>276632</v>
      </c>
    </row>
    <row r="90" spans="1:17" x14ac:dyDescent="0.25">
      <c r="A90" s="76">
        <v>74</v>
      </c>
      <c r="B90" s="78" t="s">
        <v>95</v>
      </c>
      <c r="C90" s="182"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19"/>
        <v>1205205</v>
      </c>
      <c r="Q90" s="180">
        <f t="shared" si="20"/>
        <v>1205205</v>
      </c>
    </row>
    <row r="91" spans="1:17" x14ac:dyDescent="0.25">
      <c r="A91" s="76">
        <v>75</v>
      </c>
      <c r="B91" s="78" t="s">
        <v>96</v>
      </c>
      <c r="C91" s="182"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19"/>
        <v>114654</v>
      </c>
      <c r="Q91" s="180">
        <f t="shared" si="20"/>
        <v>114654</v>
      </c>
    </row>
    <row r="92" spans="1:17" x14ac:dyDescent="0.25">
      <c r="A92" s="76">
        <v>76</v>
      </c>
      <c r="B92" s="78" t="s">
        <v>97</v>
      </c>
      <c r="C92" s="182"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19"/>
        <v>915975</v>
      </c>
      <c r="Q92" s="180">
        <f t="shared" si="20"/>
        <v>915975</v>
      </c>
    </row>
    <row r="93" spans="1:17" x14ac:dyDescent="0.25">
      <c r="A93" s="76">
        <v>77</v>
      </c>
      <c r="B93" s="78" t="s">
        <v>98</v>
      </c>
      <c r="C93" s="182"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19"/>
        <v>719879</v>
      </c>
      <c r="Q93" s="180">
        <f t="shared" si="20"/>
        <v>719879</v>
      </c>
    </row>
    <row r="94" spans="1:17" x14ac:dyDescent="0.25">
      <c r="A94" s="76">
        <v>78</v>
      </c>
      <c r="B94" s="78" t="s">
        <v>99</v>
      </c>
      <c r="C94" s="182"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19"/>
        <v>1876001</v>
      </c>
      <c r="Q94" s="180">
        <f t="shared" si="20"/>
        <v>1876001</v>
      </c>
    </row>
    <row r="95" spans="1:17" x14ac:dyDescent="0.25">
      <c r="A95" s="76">
        <v>79</v>
      </c>
      <c r="B95" s="78" t="s">
        <v>100</v>
      </c>
      <c r="C95" s="182"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19"/>
        <v>1131999</v>
      </c>
      <c r="Q95" s="180">
        <f t="shared" si="20"/>
        <v>1131999</v>
      </c>
    </row>
    <row r="96" spans="1:17" x14ac:dyDescent="0.25">
      <c r="A96" s="76">
        <v>80</v>
      </c>
      <c r="B96" s="78" t="s">
        <v>101</v>
      </c>
      <c r="C96" s="182"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19"/>
        <v>629234</v>
      </c>
      <c r="Q96" s="180">
        <f t="shared" si="20"/>
        <v>629234</v>
      </c>
    </row>
    <row r="97" spans="1:17" x14ac:dyDescent="0.25">
      <c r="A97" s="76">
        <v>81</v>
      </c>
      <c r="B97" s="78" t="s">
        <v>102</v>
      </c>
      <c r="C97" s="182"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19"/>
        <v>571776</v>
      </c>
      <c r="Q97" s="180">
        <f t="shared" si="20"/>
        <v>571776</v>
      </c>
    </row>
    <row r="98" spans="1:17" x14ac:dyDescent="0.25">
      <c r="A98" s="76">
        <v>82</v>
      </c>
      <c r="B98" s="78" t="s">
        <v>103</v>
      </c>
      <c r="C98" s="182"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19"/>
        <v>508020</v>
      </c>
      <c r="Q98" s="180">
        <f t="shared" si="20"/>
        <v>508020</v>
      </c>
    </row>
    <row r="99" spans="1:17" x14ac:dyDescent="0.25">
      <c r="A99" s="76">
        <v>83</v>
      </c>
      <c r="B99" s="78" t="s">
        <v>104</v>
      </c>
      <c r="C99" s="182"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19"/>
        <v>593563</v>
      </c>
      <c r="Q99" s="180">
        <f t="shared" si="20"/>
        <v>593563</v>
      </c>
    </row>
    <row r="100" spans="1:17" x14ac:dyDescent="0.25">
      <c r="A100" s="76">
        <v>84</v>
      </c>
      <c r="B100" s="78" t="s">
        <v>105</v>
      </c>
      <c r="C100" s="182"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19"/>
        <v>442422</v>
      </c>
      <c r="Q100" s="180">
        <f t="shared" si="20"/>
        <v>442422</v>
      </c>
    </row>
    <row r="101" spans="1:17" x14ac:dyDescent="0.25">
      <c r="A101" s="76">
        <v>85</v>
      </c>
      <c r="B101" s="78" t="s">
        <v>106</v>
      </c>
      <c r="C101" s="182"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19"/>
        <v>437853</v>
      </c>
      <c r="Q101" s="180">
        <f t="shared" si="20"/>
        <v>437853</v>
      </c>
    </row>
    <row r="102" spans="1:17" x14ac:dyDescent="0.25">
      <c r="A102" s="76">
        <v>86</v>
      </c>
      <c r="B102" s="78" t="s">
        <v>107</v>
      </c>
      <c r="C102" s="182"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19"/>
        <v>538702</v>
      </c>
      <c r="Q102" s="180">
        <f t="shared" si="20"/>
        <v>538702</v>
      </c>
    </row>
    <row r="103" spans="1:17" x14ac:dyDescent="0.25">
      <c r="A103" s="76">
        <v>87</v>
      </c>
      <c r="B103" s="78" t="s">
        <v>108</v>
      </c>
      <c r="C103" s="182"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19"/>
        <v>174653</v>
      </c>
      <c r="Q103" s="180">
        <f t="shared" si="20"/>
        <v>174653</v>
      </c>
    </row>
    <row r="104" spans="1:17" x14ac:dyDescent="0.25">
      <c r="A104" s="76">
        <v>88</v>
      </c>
      <c r="B104" s="78" t="s">
        <v>109</v>
      </c>
      <c r="C104" s="182"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19"/>
        <v>377789</v>
      </c>
      <c r="Q104" s="180">
        <f t="shared" si="20"/>
        <v>377789</v>
      </c>
    </row>
    <row r="105" spans="1:17" x14ac:dyDescent="0.25">
      <c r="A105" s="76">
        <v>89</v>
      </c>
      <c r="B105" s="78" t="s">
        <v>110</v>
      </c>
      <c r="C105" s="182"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19"/>
        <v>67960</v>
      </c>
      <c r="Q105" s="180">
        <f t="shared" si="20"/>
        <v>67960</v>
      </c>
    </row>
    <row r="106" spans="1:17" x14ac:dyDescent="0.25">
      <c r="A106" s="76">
        <v>90</v>
      </c>
      <c r="B106" s="78" t="s">
        <v>111</v>
      </c>
      <c r="C106" s="182"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19"/>
        <v>1397206</v>
      </c>
      <c r="Q106" s="180">
        <f t="shared" si="20"/>
        <v>1397206</v>
      </c>
    </row>
    <row r="107" spans="1:17" x14ac:dyDescent="0.25">
      <c r="A107" s="76">
        <v>91</v>
      </c>
      <c r="B107" s="78" t="s">
        <v>112</v>
      </c>
      <c r="C107" s="182"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19"/>
        <v>555809</v>
      </c>
      <c r="Q107" s="180">
        <f t="shared" si="20"/>
        <v>555809</v>
      </c>
    </row>
    <row r="108" spans="1:17" x14ac:dyDescent="0.25">
      <c r="A108" s="76">
        <v>92</v>
      </c>
      <c r="B108" s="78" t="s">
        <v>113</v>
      </c>
      <c r="C108" s="182"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19"/>
        <v>5090350</v>
      </c>
      <c r="Q108" s="180">
        <f t="shared" si="20"/>
        <v>5090350</v>
      </c>
    </row>
    <row r="109" spans="1:17" x14ac:dyDescent="0.25">
      <c r="A109" s="76">
        <v>93</v>
      </c>
      <c r="B109" s="78" t="s">
        <v>114</v>
      </c>
      <c r="C109" s="182"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19"/>
        <v>353340</v>
      </c>
      <c r="Q109" s="180">
        <f t="shared" si="20"/>
        <v>353340</v>
      </c>
    </row>
    <row r="110" spans="1:17" x14ac:dyDescent="0.25">
      <c r="A110" s="76">
        <v>94</v>
      </c>
      <c r="B110" s="78" t="s">
        <v>115</v>
      </c>
      <c r="C110" s="182"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19"/>
        <v>361689</v>
      </c>
      <c r="Q110" s="180">
        <f t="shared" si="20"/>
        <v>361689</v>
      </c>
    </row>
    <row r="111" spans="1:17" x14ac:dyDescent="0.25">
      <c r="A111" s="76">
        <v>95</v>
      </c>
      <c r="B111" s="78" t="s">
        <v>116</v>
      </c>
      <c r="C111" s="182"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19"/>
        <v>185213</v>
      </c>
      <c r="Q111" s="180">
        <f t="shared" si="20"/>
        <v>185213</v>
      </c>
    </row>
    <row r="112" spans="1:17" x14ac:dyDescent="0.25">
      <c r="A112" s="76">
        <v>96</v>
      </c>
      <c r="B112" s="78" t="s">
        <v>117</v>
      </c>
      <c r="C112" s="182"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19"/>
        <v>790073</v>
      </c>
      <c r="Q112" s="180">
        <f t="shared" si="20"/>
        <v>790073</v>
      </c>
    </row>
    <row r="113" spans="1:17" x14ac:dyDescent="0.25">
      <c r="A113" s="76">
        <v>97</v>
      </c>
      <c r="B113" s="78" t="s">
        <v>118</v>
      </c>
      <c r="C113" s="182"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19"/>
        <v>288639</v>
      </c>
      <c r="Q113" s="180">
        <f t="shared" si="20"/>
        <v>288639</v>
      </c>
    </row>
    <row r="114" spans="1:17" x14ac:dyDescent="0.25">
      <c r="A114" s="124">
        <v>98</v>
      </c>
      <c r="B114" s="91" t="s">
        <v>119</v>
      </c>
      <c r="C114" s="182">
        <v>1135899</v>
      </c>
      <c r="D114" s="187">
        <f t="shared" si="11"/>
        <v>1135899</v>
      </c>
      <c r="E114" s="189"/>
      <c r="F114" s="189">
        <v>1203697</v>
      </c>
      <c r="G114" s="190">
        <f t="shared" si="12"/>
        <v>1203697</v>
      </c>
      <c r="H114" s="190">
        <f t="shared" si="13"/>
        <v>2339596</v>
      </c>
      <c r="I114" s="190">
        <f t="shared" si="14"/>
        <v>2339596</v>
      </c>
      <c r="J114" s="191">
        <v>1440910</v>
      </c>
      <c r="K114" s="189">
        <f t="shared" si="15"/>
        <v>1440910</v>
      </c>
      <c r="L114" s="189">
        <f t="shared" si="16"/>
        <v>-1203697</v>
      </c>
      <c r="M114" s="189">
        <f t="shared" si="17"/>
        <v>-1203697</v>
      </c>
      <c r="N114" s="189">
        <f t="shared" si="18"/>
        <v>237213</v>
      </c>
      <c r="O114" s="192">
        <f t="shared" si="18"/>
        <v>237213</v>
      </c>
      <c r="P114" s="191">
        <f t="shared" si="19"/>
        <v>2576809</v>
      </c>
      <c r="Q114" s="190">
        <f t="shared" si="20"/>
        <v>2576809</v>
      </c>
    </row>
    <row r="115" spans="1:17" x14ac:dyDescent="0.25">
      <c r="A115" s="76">
        <v>99</v>
      </c>
      <c r="B115" s="78" t="s">
        <v>120</v>
      </c>
      <c r="C115" s="182"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19"/>
        <v>290932</v>
      </c>
      <c r="Q115" s="180">
        <f t="shared" si="20"/>
        <v>290932</v>
      </c>
    </row>
    <row r="116" spans="1:17" x14ac:dyDescent="0.25">
      <c r="A116" s="76">
        <v>100</v>
      </c>
      <c r="B116" s="78" t="s">
        <v>121</v>
      </c>
      <c r="C116" s="182"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19"/>
        <v>154856</v>
      </c>
      <c r="Q116" s="180">
        <f t="shared" si="20"/>
        <v>154856</v>
      </c>
    </row>
    <row r="117" spans="1:17" ht="14.4" thickBot="1" x14ac:dyDescent="0.3">
      <c r="A117" s="125"/>
      <c r="B117" s="126" t="s">
        <v>12</v>
      </c>
      <c r="C117" s="202">
        <f t="shared" ref="C117:Q117" si="21">SUM(C13:C116)</f>
        <v>83876779</v>
      </c>
      <c r="D117" s="202">
        <f t="shared" si="21"/>
        <v>83876779</v>
      </c>
      <c r="E117" s="202">
        <f t="shared" si="21"/>
        <v>0</v>
      </c>
      <c r="F117" s="202">
        <f t="shared" si="21"/>
        <v>2103697</v>
      </c>
      <c r="G117" s="202">
        <f t="shared" si="21"/>
        <v>2103697</v>
      </c>
      <c r="H117" s="202">
        <f t="shared" si="21"/>
        <v>85980476</v>
      </c>
      <c r="I117" s="202">
        <f t="shared" si="21"/>
        <v>85980476</v>
      </c>
      <c r="J117" s="203">
        <f t="shared" si="21"/>
        <v>4526158</v>
      </c>
      <c r="K117" s="204">
        <f t="shared" si="21"/>
        <v>4526158</v>
      </c>
      <c r="L117" s="204">
        <f t="shared" si="21"/>
        <v>-2103697</v>
      </c>
      <c r="M117" s="204">
        <f t="shared" si="21"/>
        <v>-2103697</v>
      </c>
      <c r="N117" s="204">
        <f t="shared" si="21"/>
        <v>2422461</v>
      </c>
      <c r="O117" s="202">
        <f t="shared" si="21"/>
        <v>2422461</v>
      </c>
      <c r="P117" s="205">
        <f t="shared" si="21"/>
        <v>88402937</v>
      </c>
      <c r="Q117" s="204">
        <f t="shared" si="21"/>
        <v>88402937</v>
      </c>
    </row>
    <row r="118" spans="1:17" ht="14.4" thickTop="1" x14ac:dyDescent="0.25">
      <c r="A118" s="76"/>
      <c r="C118" s="221"/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</row>
    <row r="119" spans="1:17" x14ac:dyDescent="0.25">
      <c r="A119" s="76"/>
      <c r="C119" s="221"/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</row>
    <row r="120" spans="1:17" x14ac:dyDescent="0.25">
      <c r="A120" s="76"/>
      <c r="C120" s="221"/>
      <c r="D120" s="221"/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</row>
    <row r="121" spans="1:17" x14ac:dyDescent="0.25">
      <c r="A121" s="76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</row>
    <row r="122" spans="1:17" x14ac:dyDescent="0.25">
      <c r="A122" s="76"/>
      <c r="C122" s="221"/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</row>
    <row r="123" spans="1:17" x14ac:dyDescent="0.25">
      <c r="A123" s="76"/>
      <c r="C123" s="221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</row>
    <row r="124" spans="1:17" x14ac:dyDescent="0.25">
      <c r="A124" s="76"/>
      <c r="C124" s="221"/>
      <c r="D124" s="221"/>
      <c r="E124" s="221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</row>
    <row r="125" spans="1:17" x14ac:dyDescent="0.25">
      <c r="A125" s="3" t="str">
        <f>D2</f>
        <v>Work First County Block Grant</v>
      </c>
      <c r="C125" s="206"/>
      <c r="D125" s="207"/>
      <c r="E125" s="208"/>
      <c r="F125" s="208"/>
      <c r="G125" s="209"/>
      <c r="I125" s="209"/>
    </row>
    <row r="126" spans="1:17" x14ac:dyDescent="0.25">
      <c r="A126" s="135" t="str">
        <f>D5</f>
        <v>AUTHORIZATION NUMBER: 4</v>
      </c>
      <c r="C126" s="206"/>
      <c r="D126" s="206"/>
      <c r="E126" s="209"/>
      <c r="F126" s="209"/>
      <c r="G126" s="209"/>
      <c r="I126" s="209"/>
    </row>
    <row r="127" spans="1:17" x14ac:dyDescent="0.25">
      <c r="C127" s="206"/>
      <c r="D127" s="206"/>
      <c r="E127" s="209"/>
      <c r="F127" s="209"/>
      <c r="G127" s="209"/>
      <c r="I127" s="209"/>
    </row>
    <row r="128" spans="1:17" x14ac:dyDescent="0.25">
      <c r="C128" s="206"/>
      <c r="D128" s="206"/>
      <c r="E128" s="209"/>
      <c r="F128" s="209"/>
      <c r="G128" s="209"/>
      <c r="I128" s="209"/>
    </row>
    <row r="129" spans="1:252" x14ac:dyDescent="0.25">
      <c r="B129" s="3" t="s">
        <v>152</v>
      </c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</row>
    <row r="130" spans="1:252" x14ac:dyDescent="0.25">
      <c r="B130" s="3" t="s">
        <v>123</v>
      </c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</row>
    <row r="131" spans="1:252" x14ac:dyDescent="0.25">
      <c r="B131" s="3" t="s">
        <v>124</v>
      </c>
      <c r="C131" s="206"/>
      <c r="D131" s="206"/>
      <c r="E131" s="206"/>
      <c r="F131" s="209"/>
      <c r="G131" s="209"/>
      <c r="H131" s="209"/>
      <c r="I131" s="209"/>
      <c r="J131" s="172"/>
      <c r="K131" s="209"/>
      <c r="L131" s="209"/>
    </row>
    <row r="132" spans="1:252" x14ac:dyDescent="0.25">
      <c r="B132" s="3" t="s">
        <v>125</v>
      </c>
      <c r="C132" s="206"/>
      <c r="D132" s="206"/>
      <c r="E132" s="206"/>
      <c r="F132" s="209"/>
      <c r="G132" s="209"/>
      <c r="H132" s="209"/>
      <c r="I132" s="209"/>
      <c r="J132" s="172"/>
      <c r="K132" s="209"/>
      <c r="L132" s="209"/>
    </row>
    <row r="133" spans="1:252" x14ac:dyDescent="0.25">
      <c r="B133" s="3" t="str">
        <f>'FA #1'!B129</f>
        <v>Award Number:  2201NCTANF + 2301NCTANF</v>
      </c>
      <c r="C133" s="206"/>
      <c r="D133" s="206"/>
      <c r="E133" s="206"/>
      <c r="F133" s="209"/>
      <c r="G133" s="209"/>
      <c r="H133" s="209"/>
      <c r="I133" s="209"/>
      <c r="J133" s="172"/>
      <c r="K133" s="209"/>
      <c r="L133" s="209"/>
    </row>
    <row r="134" spans="1:252" x14ac:dyDescent="0.25">
      <c r="B134" s="3" t="str">
        <f>'FA #1'!B130</f>
        <v>Award Date:  FFY 2022 &amp; 2023</v>
      </c>
      <c r="C134" s="206"/>
      <c r="D134" s="206"/>
      <c r="E134" s="206"/>
      <c r="F134" s="209"/>
      <c r="G134" s="209"/>
      <c r="H134" s="209"/>
      <c r="I134" s="209"/>
      <c r="J134" s="172"/>
      <c r="K134" s="209"/>
      <c r="L134" s="209"/>
    </row>
    <row r="135" spans="1:252" x14ac:dyDescent="0.25">
      <c r="B135" s="3" t="s">
        <v>126</v>
      </c>
      <c r="C135" s="206"/>
      <c r="D135" s="206"/>
      <c r="E135" s="206"/>
      <c r="F135" s="209"/>
      <c r="G135" s="209"/>
      <c r="H135" s="209"/>
      <c r="I135" s="209"/>
      <c r="J135" s="172"/>
      <c r="K135" s="209"/>
      <c r="L135" s="209"/>
    </row>
    <row r="136" spans="1:252" x14ac:dyDescent="0.25">
      <c r="B136" s="3"/>
      <c r="C136" s="206"/>
      <c r="D136" s="206"/>
      <c r="E136" s="206"/>
      <c r="F136" s="209"/>
      <c r="G136" s="209"/>
      <c r="H136" s="209"/>
      <c r="I136" s="209"/>
      <c r="J136" s="172"/>
      <c r="K136" s="209"/>
      <c r="L136" s="209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</row>
    <row r="137" spans="1:252" x14ac:dyDescent="0.25">
      <c r="C137" s="206"/>
      <c r="D137" s="206"/>
      <c r="E137" s="206"/>
      <c r="F137" s="209"/>
      <c r="G137" s="209"/>
      <c r="H137" s="209"/>
      <c r="I137" s="209"/>
      <c r="J137" s="172"/>
      <c r="K137" s="209"/>
      <c r="L137" s="209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</row>
    <row r="138" spans="1:252" x14ac:dyDescent="0.25">
      <c r="B138" s="3" t="s">
        <v>153</v>
      </c>
      <c r="C138" s="3"/>
      <c r="D138" s="3"/>
      <c r="E138" s="3"/>
      <c r="F138" s="3"/>
      <c r="G138" s="3"/>
      <c r="H138" s="3"/>
      <c r="I138" s="3"/>
      <c r="J138" s="210"/>
      <c r="K138" s="3"/>
      <c r="L138" s="3"/>
      <c r="M138" s="3"/>
      <c r="N138" s="3"/>
      <c r="O138" s="3"/>
      <c r="P138" s="3"/>
      <c r="Q138" s="3"/>
    </row>
    <row r="139" spans="1:252" x14ac:dyDescent="0.25">
      <c r="B139" s="249" t="str">
        <f>'[1]FA #1'!B135:L135</f>
        <v xml:space="preserve">This funding authorization represents 100% Federal funds for standard and electing counties.  </v>
      </c>
      <c r="C139" s="249"/>
      <c r="D139" s="249"/>
      <c r="E139" s="249"/>
      <c r="F139" s="249"/>
      <c r="G139" s="249"/>
      <c r="H139" s="249"/>
      <c r="I139" s="249"/>
      <c r="J139" s="249"/>
      <c r="K139" s="249"/>
      <c r="L139" s="249"/>
      <c r="M139" s="3"/>
      <c r="N139" s="3"/>
      <c r="O139" s="3"/>
      <c r="P139" s="3"/>
      <c r="Q139" s="3"/>
    </row>
    <row r="140" spans="1:252" ht="14.25" customHeight="1" x14ac:dyDescent="0.25">
      <c r="B140" s="151" t="s">
        <v>156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1:252" ht="14.25" customHeight="1" x14ac:dyDescent="0.25">
      <c r="B141" s="151" t="s">
        <v>157</v>
      </c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</row>
    <row r="142" spans="1:252" s="3" customFormat="1" ht="14.25" customHeight="1" x14ac:dyDescent="0.25">
      <c r="A142" s="65"/>
      <c r="B142" s="65"/>
      <c r="C142" s="211"/>
      <c r="D142" s="65"/>
      <c r="E142" s="65"/>
      <c r="F142" s="65"/>
      <c r="G142" s="65"/>
      <c r="H142" s="65"/>
      <c r="I142" s="65"/>
      <c r="J142" s="172"/>
      <c r="K142" s="65"/>
      <c r="L142" s="65"/>
      <c r="M142" s="65"/>
      <c r="N142" s="65"/>
      <c r="O142" s="65"/>
      <c r="P142" s="65"/>
      <c r="Q142" s="65"/>
    </row>
    <row r="143" spans="1:252" s="3" customFormat="1" ht="15.75" customHeight="1" x14ac:dyDescent="0.25">
      <c r="A143" s="65"/>
      <c r="B143" s="3" t="s">
        <v>128</v>
      </c>
      <c r="C143" s="211"/>
      <c r="D143" s="65"/>
      <c r="E143" s="65"/>
      <c r="F143" s="65"/>
      <c r="G143" s="65"/>
      <c r="H143" s="65"/>
      <c r="I143" s="65"/>
      <c r="J143" s="172"/>
      <c r="K143" s="65"/>
      <c r="L143" s="65"/>
      <c r="M143" s="65"/>
      <c r="N143" s="65"/>
      <c r="O143" s="65"/>
      <c r="P143" s="65"/>
      <c r="Q143" s="65"/>
    </row>
    <row r="144" spans="1:252" s="3" customFormat="1" ht="15.75" customHeight="1" x14ac:dyDescent="0.25">
      <c r="B144" s="3" t="s">
        <v>129</v>
      </c>
      <c r="C144" s="3" t="s">
        <v>130</v>
      </c>
      <c r="J144" s="210"/>
    </row>
    <row r="145" spans="1:17" s="3" customFormat="1" ht="15.75" customHeight="1" x14ac:dyDescent="0.25">
      <c r="C145" s="3" t="s">
        <v>131</v>
      </c>
      <c r="J145" s="210"/>
    </row>
    <row r="146" spans="1:17" ht="15" customHeight="1" x14ac:dyDescent="0.25">
      <c r="A146" s="3"/>
      <c r="B146" s="3"/>
      <c r="C146" s="212"/>
      <c r="D146" s="3"/>
      <c r="E146" s="3"/>
      <c r="F146" s="3"/>
      <c r="G146" s="3"/>
      <c r="H146" s="3"/>
      <c r="I146" s="3"/>
      <c r="J146" s="210"/>
      <c r="K146" s="3"/>
      <c r="L146" s="3"/>
      <c r="M146" s="3"/>
      <c r="N146" s="3"/>
      <c r="O146" s="3"/>
      <c r="P146" s="3"/>
      <c r="Q146" s="3"/>
    </row>
    <row r="147" spans="1:17" x14ac:dyDescent="0.25">
      <c r="A147" s="3"/>
      <c r="B147" s="3" t="s">
        <v>132</v>
      </c>
      <c r="C147" s="212"/>
      <c r="D147" s="3"/>
      <c r="E147" s="3"/>
      <c r="F147" s="3"/>
      <c r="G147" s="3"/>
      <c r="H147" s="3"/>
      <c r="I147" s="3"/>
      <c r="J147" s="210"/>
      <c r="K147" s="3"/>
      <c r="L147" s="3"/>
      <c r="M147" s="3"/>
      <c r="N147" s="3"/>
      <c r="O147" s="3"/>
      <c r="P147" s="3"/>
      <c r="Q147" s="3"/>
    </row>
    <row r="148" spans="1:17" x14ac:dyDescent="0.25">
      <c r="C148" s="212"/>
      <c r="D148" s="3"/>
      <c r="E148" s="3"/>
      <c r="F148" s="3"/>
      <c r="G148" s="3"/>
      <c r="H148" s="3"/>
      <c r="I148" s="3"/>
      <c r="J148" s="172"/>
    </row>
    <row r="149" spans="1:17" x14ac:dyDescent="0.25">
      <c r="B149" s="139" t="s">
        <v>133</v>
      </c>
      <c r="C149" s="135"/>
      <c r="D149" s="135"/>
      <c r="E149" s="135"/>
      <c r="F149" s="135"/>
      <c r="H149" s="65"/>
      <c r="J149" s="172"/>
    </row>
    <row r="150" spans="1:17" x14ac:dyDescent="0.25">
      <c r="B150" s="139" t="s">
        <v>134</v>
      </c>
      <c r="C150" s="135"/>
      <c r="D150" s="135"/>
      <c r="E150" s="135"/>
      <c r="F150" s="135"/>
      <c r="H150" s="65"/>
      <c r="J150" s="172"/>
    </row>
    <row r="151" spans="1:17" x14ac:dyDescent="0.25">
      <c r="H151" s="65"/>
      <c r="J151" s="172"/>
    </row>
    <row r="152" spans="1:17" ht="14.4" customHeight="1" x14ac:dyDescent="0.25">
      <c r="B152" s="3" t="s">
        <v>135</v>
      </c>
      <c r="H152" s="3" t="s">
        <v>136</v>
      </c>
      <c r="J152" s="172"/>
    </row>
    <row r="153" spans="1:17" ht="14.4" customHeight="1" x14ac:dyDescent="0.25">
      <c r="B153" s="3"/>
      <c r="H153" s="3"/>
      <c r="J153" s="172"/>
    </row>
    <row r="154" spans="1:17" x14ac:dyDescent="0.25">
      <c r="H154" s="65"/>
      <c r="I154" s="218"/>
      <c r="J154" s="172"/>
    </row>
    <row r="155" spans="1:17" ht="15.6" x14ac:dyDescent="0.3">
      <c r="H155" s="220">
        <v>45084</v>
      </c>
      <c r="I155" s="218"/>
      <c r="J155" s="172"/>
    </row>
    <row r="156" spans="1:17" x14ac:dyDescent="0.25">
      <c r="H156" s="141"/>
      <c r="I156" s="250"/>
      <c r="J156" s="250"/>
    </row>
    <row r="157" spans="1:17" x14ac:dyDescent="0.25">
      <c r="B157" s="219"/>
      <c r="C157" s="219"/>
      <c r="D157" s="2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210"/>
    </row>
    <row r="158" spans="1:17" x14ac:dyDescent="0.25">
      <c r="B158" s="3"/>
      <c r="D158" s="3"/>
      <c r="E158" s="3"/>
      <c r="F158" s="3"/>
      <c r="J158" s="210"/>
    </row>
    <row r="159" spans="1:17" x14ac:dyDescent="0.25">
      <c r="B159" s="3"/>
      <c r="C159" s="3"/>
      <c r="D159" s="3"/>
      <c r="E159" s="3"/>
      <c r="F159" s="3"/>
      <c r="G159" s="3"/>
      <c r="H159" s="3"/>
      <c r="I159" s="3"/>
      <c r="J159" s="210"/>
    </row>
    <row r="160" spans="1:17" ht="23.25" customHeight="1" x14ac:dyDescent="0.25">
      <c r="B160" s="135" t="s">
        <v>146</v>
      </c>
      <c r="C160" s="143"/>
      <c r="D160" s="143"/>
      <c r="E160" s="143"/>
      <c r="F160" s="143"/>
      <c r="G160" s="144"/>
      <c r="H160" s="145"/>
      <c r="I160" s="143"/>
      <c r="J160" s="213"/>
    </row>
    <row r="161" spans="2:11" x14ac:dyDescent="0.25">
      <c r="B161" s="135"/>
      <c r="C161" s="226" t="s">
        <v>147</v>
      </c>
      <c r="D161" s="226"/>
      <c r="E161" s="226"/>
      <c r="F161" s="147"/>
      <c r="G161" s="144"/>
      <c r="H161" s="144"/>
      <c r="I161" s="226" t="s">
        <v>148</v>
      </c>
      <c r="J161" s="226"/>
    </row>
    <row r="162" spans="2:11" x14ac:dyDescent="0.25">
      <c r="B162" s="135"/>
      <c r="C162" s="147"/>
      <c r="D162" s="147"/>
      <c r="E162" s="147"/>
      <c r="F162" s="147"/>
      <c r="G162" s="144"/>
      <c r="H162" s="144"/>
      <c r="I162" s="144"/>
      <c r="J162" s="214"/>
    </row>
    <row r="163" spans="2:11" x14ac:dyDescent="0.25">
      <c r="B163" s="135" t="s">
        <v>149</v>
      </c>
      <c r="C163" s="143"/>
      <c r="D163" s="143"/>
      <c r="E163" s="143"/>
      <c r="F163" s="143"/>
      <c r="G163" s="144"/>
      <c r="H163" s="144"/>
      <c r="I163" s="215"/>
      <c r="J163" s="213"/>
    </row>
    <row r="164" spans="2:11" x14ac:dyDescent="0.25">
      <c r="B164" s="135"/>
      <c r="C164" s="147"/>
      <c r="D164" s="147"/>
      <c r="E164" s="147"/>
      <c r="F164" s="147"/>
      <c r="G164" s="144"/>
      <c r="H164" s="144"/>
      <c r="I164" s="222" t="s">
        <v>150</v>
      </c>
      <c r="J164" s="222"/>
      <c r="K164" s="172"/>
    </row>
    <row r="165" spans="2:11" x14ac:dyDescent="0.25">
      <c r="B165" s="135"/>
      <c r="C165" s="135"/>
      <c r="D165" s="135"/>
      <c r="E165" s="135"/>
      <c r="F165" s="135"/>
      <c r="H165" s="65"/>
      <c r="J165" s="172"/>
    </row>
    <row r="166" spans="2:11" x14ac:dyDescent="0.25">
      <c r="B166" s="135" t="s">
        <v>151</v>
      </c>
      <c r="C166" s="135"/>
      <c r="D166" s="135"/>
      <c r="E166" s="135"/>
      <c r="F166" s="135"/>
      <c r="H166" s="65"/>
      <c r="J166" s="172"/>
    </row>
    <row r="167" spans="2:11" x14ac:dyDescent="0.25">
      <c r="B167" s="135"/>
      <c r="C167" s="135"/>
      <c r="D167" s="135"/>
      <c r="E167" s="135"/>
      <c r="F167" s="135"/>
      <c r="H167" s="65"/>
      <c r="J167" s="172"/>
    </row>
    <row r="168" spans="2:11" x14ac:dyDescent="0.25">
      <c r="H168" s="65"/>
      <c r="I168" s="172"/>
    </row>
    <row r="169" spans="2:11" x14ac:dyDescent="0.25">
      <c r="H169" s="65"/>
      <c r="I169" s="172"/>
    </row>
  </sheetData>
  <sheetProtection algorithmName="SHA-512" hashValue="oxgWNS5PpiSEZ+omqxMsKOC1kCbl2t52MhabuINWHVYcvrfXyXfQz/mdkVh0OQQMntJl0RHKzGELW2sKhVzzng==" saltValue="FR26Kd/fwZiyhkqpCKoLDw==" spinCount="100000" sheet="1" objects="1"/>
  <mergeCells count="19">
    <mergeCell ref="B139:L139"/>
    <mergeCell ref="I156:J156"/>
    <mergeCell ref="C161:E161"/>
    <mergeCell ref="I161:J161"/>
    <mergeCell ref="I164:J164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4A64-6E35-4C40-934E-80F19B7DF652}">
  <dimension ref="A1:IR169"/>
  <sheetViews>
    <sheetView topLeftCell="A6" workbookViewId="0">
      <selection activeCell="K168" sqref="K168"/>
    </sheetView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1.5546875" style="172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167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40" t="s">
        <v>140</v>
      </c>
      <c r="D11" s="241"/>
      <c r="E11" s="68"/>
      <c r="F11" s="240" t="s">
        <v>141</v>
      </c>
      <c r="G11" s="242"/>
      <c r="H11" s="240" t="s">
        <v>142</v>
      </c>
      <c r="I11" s="243"/>
      <c r="J11" s="244" t="s">
        <v>143</v>
      </c>
      <c r="K11" s="245"/>
      <c r="L11" s="246" t="s">
        <v>144</v>
      </c>
      <c r="M11" s="247"/>
      <c r="N11" s="246" t="s">
        <v>145</v>
      </c>
      <c r="O11" s="248"/>
      <c r="P11" s="227" t="s">
        <v>7</v>
      </c>
      <c r="Q11" s="228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v>679653</v>
      </c>
      <c r="D19" s="187">
        <f t="shared" si="0"/>
        <v>679653</v>
      </c>
      <c r="E19" s="188"/>
      <c r="F19" s="189">
        <v>500000</v>
      </c>
      <c r="G19" s="190">
        <f t="shared" si="6"/>
        <v>500000</v>
      </c>
      <c r="H19" s="190">
        <f t="shared" si="1"/>
        <v>1179653</v>
      </c>
      <c r="I19" s="190">
        <f t="shared" si="2"/>
        <v>1179653</v>
      </c>
      <c r="J19" s="216">
        <v>731533</v>
      </c>
      <c r="K19" s="189">
        <f t="shared" si="7"/>
        <v>731533</v>
      </c>
      <c r="L19" s="189">
        <f>-F19</f>
        <v>-500000</v>
      </c>
      <c r="M19" s="189">
        <f t="shared" si="4"/>
        <v>-500000</v>
      </c>
      <c r="N19" s="189">
        <f t="shared" si="8"/>
        <v>231533</v>
      </c>
      <c r="O19" s="192">
        <f t="shared" si="8"/>
        <v>231533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v>1058356</v>
      </c>
      <c r="D26" s="193">
        <f t="shared" si="0"/>
        <v>1058356</v>
      </c>
      <c r="E26" s="194"/>
      <c r="F26" s="195">
        <v>450000</v>
      </c>
      <c r="G26" s="196">
        <f t="shared" si="6"/>
        <v>450000</v>
      </c>
      <c r="H26" s="196">
        <f t="shared" si="1"/>
        <v>1508356</v>
      </c>
      <c r="I26" s="196">
        <f t="shared" si="2"/>
        <v>1508356</v>
      </c>
      <c r="J26" s="216">
        <v>565191</v>
      </c>
      <c r="K26" s="195">
        <f t="shared" si="7"/>
        <v>565191</v>
      </c>
      <c r="L26" s="195">
        <f t="shared" si="10"/>
        <v>-450000</v>
      </c>
      <c r="M26" s="195">
        <f t="shared" si="4"/>
        <v>-450000</v>
      </c>
      <c r="N26" s="195">
        <f t="shared" si="8"/>
        <v>115191</v>
      </c>
      <c r="O26" s="198">
        <f t="shared" si="8"/>
        <v>115191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v>1403845</v>
      </c>
      <c r="D30" s="187">
        <f t="shared" si="0"/>
        <v>1403845</v>
      </c>
      <c r="E30" s="188"/>
      <c r="F30" s="189">
        <v>0</v>
      </c>
      <c r="G30" s="190">
        <f t="shared" si="6"/>
        <v>0</v>
      </c>
      <c r="H30" s="190">
        <f t="shared" si="1"/>
        <v>1403845</v>
      </c>
      <c r="I30" s="190">
        <f t="shared" si="2"/>
        <v>1403845</v>
      </c>
      <c r="J30" s="216">
        <v>1093740</v>
      </c>
      <c r="K30" s="189">
        <f t="shared" si="7"/>
        <v>1093740</v>
      </c>
      <c r="L30" s="189">
        <f t="shared" si="10"/>
        <v>0</v>
      </c>
      <c r="M30" s="189">
        <f t="shared" si="4"/>
        <v>0</v>
      </c>
      <c r="N30" s="189">
        <f t="shared" si="8"/>
        <v>1093740</v>
      </c>
      <c r="O30" s="192">
        <f t="shared" si="8"/>
        <v>1093740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3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9" t="s">
        <v>140</v>
      </c>
      <c r="D62" s="230"/>
      <c r="E62" s="112"/>
      <c r="F62" s="229" t="s">
        <v>141</v>
      </c>
      <c r="G62" s="231"/>
      <c r="H62" s="229" t="s">
        <v>142</v>
      </c>
      <c r="I62" s="232"/>
      <c r="J62" s="233" t="s">
        <v>143</v>
      </c>
      <c r="K62" s="234"/>
      <c r="L62" s="235" t="s">
        <v>144</v>
      </c>
      <c r="M62" s="236"/>
      <c r="N62" s="235" t="s">
        <v>145</v>
      </c>
      <c r="O62" s="237"/>
      <c r="P62" s="238" t="s">
        <v>7</v>
      </c>
      <c r="Q62" s="239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:P116" si="19">H64+N64</f>
        <v>44979</v>
      </c>
      <c r="Q64" s="180">
        <f t="shared" ref="Q64:Q116" si="20">SUM(P64:P64)</f>
        <v>44979</v>
      </c>
    </row>
    <row r="65" spans="1:17" x14ac:dyDescent="0.25">
      <c r="A65" s="76">
        <v>49</v>
      </c>
      <c r="B65" s="78" t="s">
        <v>70</v>
      </c>
      <c r="C65" s="182"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si="19"/>
        <v>832612</v>
      </c>
      <c r="Q65" s="180">
        <f t="shared" si="20"/>
        <v>832612</v>
      </c>
    </row>
    <row r="66" spans="1:17" x14ac:dyDescent="0.25">
      <c r="A66" s="76">
        <v>50</v>
      </c>
      <c r="B66" s="78" t="s">
        <v>71</v>
      </c>
      <c r="C66" s="182"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19"/>
        <v>340200</v>
      </c>
      <c r="Q66" s="180">
        <f t="shared" si="20"/>
        <v>340200</v>
      </c>
    </row>
    <row r="67" spans="1:17" x14ac:dyDescent="0.25">
      <c r="A67" s="76">
        <v>51</v>
      </c>
      <c r="B67" s="78" t="s">
        <v>72</v>
      </c>
      <c r="C67" s="182"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19"/>
        <v>1191777</v>
      </c>
      <c r="Q67" s="180">
        <f t="shared" si="20"/>
        <v>1191777</v>
      </c>
    </row>
    <row r="68" spans="1:17" x14ac:dyDescent="0.25">
      <c r="A68" s="76">
        <v>52</v>
      </c>
      <c r="B68" s="78" t="s">
        <v>73</v>
      </c>
      <c r="C68" s="182"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19"/>
        <v>172158</v>
      </c>
      <c r="Q68" s="180">
        <f t="shared" si="20"/>
        <v>172158</v>
      </c>
    </row>
    <row r="69" spans="1:17" x14ac:dyDescent="0.25">
      <c r="A69" s="76">
        <v>53</v>
      </c>
      <c r="B69" s="78" t="s">
        <v>74</v>
      </c>
      <c r="C69" s="182"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19"/>
        <v>412190</v>
      </c>
      <c r="Q69" s="180">
        <f t="shared" si="20"/>
        <v>412190</v>
      </c>
    </row>
    <row r="70" spans="1:17" x14ac:dyDescent="0.25">
      <c r="A70" s="124">
        <v>54</v>
      </c>
      <c r="B70" s="91" t="s">
        <v>75</v>
      </c>
      <c r="C70" s="186"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19"/>
        <v>1893080</v>
      </c>
      <c r="Q70" s="190">
        <f t="shared" si="20"/>
        <v>1893080</v>
      </c>
    </row>
    <row r="71" spans="1:17" x14ac:dyDescent="0.25">
      <c r="A71" s="124">
        <v>55</v>
      </c>
      <c r="B71" s="91" t="s">
        <v>76</v>
      </c>
      <c r="C71" s="186">
        <v>814399</v>
      </c>
      <c r="D71" s="187">
        <f t="shared" si="11"/>
        <v>814399</v>
      </c>
      <c r="E71" s="189"/>
      <c r="F71" s="189">
        <v>0</v>
      </c>
      <c r="G71" s="190">
        <f>F71</f>
        <v>0</v>
      </c>
      <c r="H71" s="190">
        <f t="shared" si="13"/>
        <v>814399</v>
      </c>
      <c r="I71" s="190">
        <f t="shared" si="14"/>
        <v>814399</v>
      </c>
      <c r="J71" s="191">
        <v>277283</v>
      </c>
      <c r="K71" s="189">
        <f t="shared" si="15"/>
        <v>277283</v>
      </c>
      <c r="L71" s="189">
        <f t="shared" si="16"/>
        <v>0</v>
      </c>
      <c r="M71" s="189">
        <f t="shared" si="17"/>
        <v>0</v>
      </c>
      <c r="N71" s="189">
        <f t="shared" si="18"/>
        <v>277283</v>
      </c>
      <c r="O71" s="192">
        <f t="shared" si="18"/>
        <v>277283</v>
      </c>
      <c r="P71" s="191">
        <f t="shared" si="19"/>
        <v>1091682</v>
      </c>
      <c r="Q71" s="190">
        <f t="shared" si="20"/>
        <v>1091682</v>
      </c>
    </row>
    <row r="72" spans="1:17" x14ac:dyDescent="0.25">
      <c r="A72" s="124">
        <v>56</v>
      </c>
      <c r="B72" s="91" t="s">
        <v>77</v>
      </c>
      <c r="C72" s="186">
        <v>287684</v>
      </c>
      <c r="D72" s="187">
        <f t="shared" si="11"/>
        <v>287684</v>
      </c>
      <c r="E72" s="189"/>
      <c r="F72" s="189">
        <v>155000</v>
      </c>
      <c r="G72" s="190">
        <f>F72</f>
        <v>155000</v>
      </c>
      <c r="H72" s="190">
        <f t="shared" si="13"/>
        <v>442684</v>
      </c>
      <c r="I72" s="190">
        <f t="shared" si="14"/>
        <v>442684</v>
      </c>
      <c r="J72" s="191">
        <v>183176</v>
      </c>
      <c r="K72" s="189">
        <f t="shared" si="15"/>
        <v>183176</v>
      </c>
      <c r="L72" s="189">
        <f t="shared" si="16"/>
        <v>-155000</v>
      </c>
      <c r="M72" s="189">
        <f t="shared" si="17"/>
        <v>-155000</v>
      </c>
      <c r="N72" s="189">
        <f t="shared" si="18"/>
        <v>28176</v>
      </c>
      <c r="O72" s="192">
        <f t="shared" si="18"/>
        <v>28176</v>
      </c>
      <c r="P72" s="191">
        <f t="shared" si="19"/>
        <v>470860</v>
      </c>
      <c r="Q72" s="190">
        <f t="shared" si="20"/>
        <v>470860</v>
      </c>
    </row>
    <row r="73" spans="1:17" x14ac:dyDescent="0.25">
      <c r="A73" s="76">
        <v>57</v>
      </c>
      <c r="B73" s="78" t="s">
        <v>78</v>
      </c>
      <c r="C73" s="182"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19"/>
        <v>233379</v>
      </c>
      <c r="Q73" s="180">
        <f t="shared" si="20"/>
        <v>233379</v>
      </c>
    </row>
    <row r="74" spans="1:17" x14ac:dyDescent="0.25">
      <c r="A74" s="76">
        <v>58</v>
      </c>
      <c r="B74" s="78" t="s">
        <v>79</v>
      </c>
      <c r="C74" s="182"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19"/>
        <v>360238</v>
      </c>
      <c r="Q74" s="180">
        <f t="shared" si="20"/>
        <v>360238</v>
      </c>
    </row>
    <row r="75" spans="1:17" x14ac:dyDescent="0.25">
      <c r="A75" s="76">
        <v>59</v>
      </c>
      <c r="B75" s="78" t="s">
        <v>80</v>
      </c>
      <c r="C75" s="182"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19"/>
        <v>554009</v>
      </c>
      <c r="Q75" s="180">
        <f t="shared" si="20"/>
        <v>554009</v>
      </c>
    </row>
    <row r="76" spans="1:17" x14ac:dyDescent="0.25">
      <c r="A76" s="76">
        <v>60</v>
      </c>
      <c r="B76" s="78" t="s">
        <v>81</v>
      </c>
      <c r="C76" s="182"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19"/>
        <v>8278019</v>
      </c>
      <c r="Q76" s="180">
        <f t="shared" si="20"/>
        <v>8278019</v>
      </c>
    </row>
    <row r="77" spans="1:17" x14ac:dyDescent="0.25">
      <c r="A77" s="76">
        <v>61</v>
      </c>
      <c r="B77" s="78" t="s">
        <v>82</v>
      </c>
      <c r="C77" s="182"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19"/>
        <v>122767</v>
      </c>
      <c r="Q77" s="180">
        <f t="shared" si="20"/>
        <v>122767</v>
      </c>
    </row>
    <row r="78" spans="1:17" x14ac:dyDescent="0.25">
      <c r="A78" s="76">
        <v>62</v>
      </c>
      <c r="B78" s="78" t="s">
        <v>83</v>
      </c>
      <c r="C78" s="182"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19"/>
        <v>197537</v>
      </c>
      <c r="Q78" s="180">
        <f t="shared" si="20"/>
        <v>197537</v>
      </c>
    </row>
    <row r="79" spans="1:17" x14ac:dyDescent="0.25">
      <c r="A79" s="76">
        <v>63</v>
      </c>
      <c r="B79" s="78" t="s">
        <v>84</v>
      </c>
      <c r="C79" s="182"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19"/>
        <v>535526</v>
      </c>
      <c r="Q79" s="180">
        <f t="shared" si="20"/>
        <v>535526</v>
      </c>
    </row>
    <row r="80" spans="1:17" x14ac:dyDescent="0.25">
      <c r="A80" s="76">
        <v>64</v>
      </c>
      <c r="B80" s="78" t="s">
        <v>85</v>
      </c>
      <c r="C80" s="182"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19"/>
        <v>908347</v>
      </c>
      <c r="Q80" s="180">
        <f t="shared" si="20"/>
        <v>908347</v>
      </c>
    </row>
    <row r="81" spans="1:17" x14ac:dyDescent="0.25">
      <c r="A81" s="76">
        <v>65</v>
      </c>
      <c r="B81" s="78" t="s">
        <v>86</v>
      </c>
      <c r="C81" s="182"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19"/>
        <v>1699044</v>
      </c>
      <c r="Q81" s="180">
        <f t="shared" si="20"/>
        <v>1699044</v>
      </c>
    </row>
    <row r="82" spans="1:17" x14ac:dyDescent="0.25">
      <c r="A82" s="76">
        <v>66</v>
      </c>
      <c r="B82" s="78" t="s">
        <v>87</v>
      </c>
      <c r="C82" s="182"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19"/>
        <v>447625</v>
      </c>
      <c r="Q82" s="180">
        <f t="shared" si="20"/>
        <v>447625</v>
      </c>
    </row>
    <row r="83" spans="1:17" x14ac:dyDescent="0.25">
      <c r="A83" s="76">
        <v>67</v>
      </c>
      <c r="B83" s="78" t="s">
        <v>88</v>
      </c>
      <c r="C83" s="182"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19"/>
        <v>1365525</v>
      </c>
      <c r="Q83" s="180">
        <f t="shared" si="20"/>
        <v>1365525</v>
      </c>
    </row>
    <row r="84" spans="1:17" x14ac:dyDescent="0.25">
      <c r="A84" s="76">
        <v>68</v>
      </c>
      <c r="B84" s="78" t="s">
        <v>89</v>
      </c>
      <c r="C84" s="182"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19"/>
        <v>970517</v>
      </c>
      <c r="Q84" s="180">
        <f t="shared" si="20"/>
        <v>970517</v>
      </c>
    </row>
    <row r="85" spans="1:17" x14ac:dyDescent="0.25">
      <c r="A85" s="76">
        <v>69</v>
      </c>
      <c r="B85" s="78" t="s">
        <v>90</v>
      </c>
      <c r="C85" s="182"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19"/>
        <v>129510</v>
      </c>
      <c r="Q85" s="180">
        <f t="shared" si="20"/>
        <v>129510</v>
      </c>
    </row>
    <row r="86" spans="1:17" x14ac:dyDescent="0.25">
      <c r="A86" s="76">
        <v>70</v>
      </c>
      <c r="B86" s="78" t="s">
        <v>91</v>
      </c>
      <c r="C86" s="182"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19"/>
        <v>453570</v>
      </c>
      <c r="Q86" s="180">
        <f t="shared" si="20"/>
        <v>453570</v>
      </c>
    </row>
    <row r="87" spans="1:17" x14ac:dyDescent="0.25">
      <c r="A87" s="76">
        <v>71</v>
      </c>
      <c r="B87" s="78" t="s">
        <v>92</v>
      </c>
      <c r="C87" s="182"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19"/>
        <v>376913</v>
      </c>
      <c r="Q87" s="180">
        <f t="shared" si="20"/>
        <v>376913</v>
      </c>
    </row>
    <row r="88" spans="1:17" x14ac:dyDescent="0.25">
      <c r="A88" s="76">
        <v>72</v>
      </c>
      <c r="B88" s="78" t="s">
        <v>93</v>
      </c>
      <c r="C88" s="182"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19"/>
        <v>77290</v>
      </c>
      <c r="Q88" s="180">
        <f t="shared" si="20"/>
        <v>77290</v>
      </c>
    </row>
    <row r="89" spans="1:17" x14ac:dyDescent="0.25">
      <c r="A89" s="76">
        <v>73</v>
      </c>
      <c r="B89" s="78" t="s">
        <v>94</v>
      </c>
      <c r="C89" s="182"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19"/>
        <v>276632</v>
      </c>
      <c r="Q89" s="180">
        <f t="shared" si="20"/>
        <v>276632</v>
      </c>
    </row>
    <row r="90" spans="1:17" x14ac:dyDescent="0.25">
      <c r="A90" s="76">
        <v>74</v>
      </c>
      <c r="B90" s="78" t="s">
        <v>95</v>
      </c>
      <c r="C90" s="182"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19"/>
        <v>1205205</v>
      </c>
      <c r="Q90" s="180">
        <f t="shared" si="20"/>
        <v>1205205</v>
      </c>
    </row>
    <row r="91" spans="1:17" x14ac:dyDescent="0.25">
      <c r="A91" s="76">
        <v>75</v>
      </c>
      <c r="B91" s="78" t="s">
        <v>96</v>
      </c>
      <c r="C91" s="182"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19"/>
        <v>114654</v>
      </c>
      <c r="Q91" s="180">
        <f t="shared" si="20"/>
        <v>114654</v>
      </c>
    </row>
    <row r="92" spans="1:17" x14ac:dyDescent="0.25">
      <c r="A92" s="76">
        <v>76</v>
      </c>
      <c r="B92" s="78" t="s">
        <v>97</v>
      </c>
      <c r="C92" s="182"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19"/>
        <v>915975</v>
      </c>
      <c r="Q92" s="180">
        <f t="shared" si="20"/>
        <v>915975</v>
      </c>
    </row>
    <row r="93" spans="1:17" x14ac:dyDescent="0.25">
      <c r="A93" s="76">
        <v>77</v>
      </c>
      <c r="B93" s="78" t="s">
        <v>98</v>
      </c>
      <c r="C93" s="182"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19"/>
        <v>719879</v>
      </c>
      <c r="Q93" s="180">
        <f t="shared" si="20"/>
        <v>719879</v>
      </c>
    </row>
    <row r="94" spans="1:17" x14ac:dyDescent="0.25">
      <c r="A94" s="76">
        <v>78</v>
      </c>
      <c r="B94" s="78" t="s">
        <v>99</v>
      </c>
      <c r="C94" s="182"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19"/>
        <v>1876001</v>
      </c>
      <c r="Q94" s="180">
        <f t="shared" si="20"/>
        <v>1876001</v>
      </c>
    </row>
    <row r="95" spans="1:17" x14ac:dyDescent="0.25">
      <c r="A95" s="76">
        <v>79</v>
      </c>
      <c r="B95" s="78" t="s">
        <v>100</v>
      </c>
      <c r="C95" s="182"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19"/>
        <v>1131999</v>
      </c>
      <c r="Q95" s="180">
        <f t="shared" si="20"/>
        <v>1131999</v>
      </c>
    </row>
    <row r="96" spans="1:17" x14ac:dyDescent="0.25">
      <c r="A96" s="76">
        <v>80</v>
      </c>
      <c r="B96" s="78" t="s">
        <v>101</v>
      </c>
      <c r="C96" s="182"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19"/>
        <v>629234</v>
      </c>
      <c r="Q96" s="180">
        <f t="shared" si="20"/>
        <v>629234</v>
      </c>
    </row>
    <row r="97" spans="1:17" x14ac:dyDescent="0.25">
      <c r="A97" s="76">
        <v>81</v>
      </c>
      <c r="B97" s="78" t="s">
        <v>102</v>
      </c>
      <c r="C97" s="182"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19"/>
        <v>571776</v>
      </c>
      <c r="Q97" s="180">
        <f t="shared" si="20"/>
        <v>571776</v>
      </c>
    </row>
    <row r="98" spans="1:17" x14ac:dyDescent="0.25">
      <c r="A98" s="76">
        <v>82</v>
      </c>
      <c r="B98" s="78" t="s">
        <v>103</v>
      </c>
      <c r="C98" s="182"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19"/>
        <v>508020</v>
      </c>
      <c r="Q98" s="180">
        <f t="shared" si="20"/>
        <v>508020</v>
      </c>
    </row>
    <row r="99" spans="1:17" x14ac:dyDescent="0.25">
      <c r="A99" s="76">
        <v>83</v>
      </c>
      <c r="B99" s="78" t="s">
        <v>104</v>
      </c>
      <c r="C99" s="182"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19"/>
        <v>593563</v>
      </c>
      <c r="Q99" s="180">
        <f t="shared" si="20"/>
        <v>593563</v>
      </c>
    </row>
    <row r="100" spans="1:17" x14ac:dyDescent="0.25">
      <c r="A100" s="76">
        <v>84</v>
      </c>
      <c r="B100" s="78" t="s">
        <v>105</v>
      </c>
      <c r="C100" s="182"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19"/>
        <v>442422</v>
      </c>
      <c r="Q100" s="180">
        <f t="shared" si="20"/>
        <v>442422</v>
      </c>
    </row>
    <row r="101" spans="1:17" x14ac:dyDescent="0.25">
      <c r="A101" s="76">
        <v>85</v>
      </c>
      <c r="B101" s="78" t="s">
        <v>106</v>
      </c>
      <c r="C101" s="182"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19"/>
        <v>437853</v>
      </c>
      <c r="Q101" s="180">
        <f t="shared" si="20"/>
        <v>437853</v>
      </c>
    </row>
    <row r="102" spans="1:17" x14ac:dyDescent="0.25">
      <c r="A102" s="76">
        <v>86</v>
      </c>
      <c r="B102" s="78" t="s">
        <v>107</v>
      </c>
      <c r="C102" s="182"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19"/>
        <v>538702</v>
      </c>
      <c r="Q102" s="180">
        <f t="shared" si="20"/>
        <v>538702</v>
      </c>
    </row>
    <row r="103" spans="1:17" x14ac:dyDescent="0.25">
      <c r="A103" s="76">
        <v>87</v>
      </c>
      <c r="B103" s="78" t="s">
        <v>108</v>
      </c>
      <c r="C103" s="182"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19"/>
        <v>174653</v>
      </c>
      <c r="Q103" s="180">
        <f t="shared" si="20"/>
        <v>174653</v>
      </c>
    </row>
    <row r="104" spans="1:17" x14ac:dyDescent="0.25">
      <c r="A104" s="76">
        <v>88</v>
      </c>
      <c r="B104" s="78" t="s">
        <v>109</v>
      </c>
      <c r="C104" s="182"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19"/>
        <v>377789</v>
      </c>
      <c r="Q104" s="180">
        <f t="shared" si="20"/>
        <v>377789</v>
      </c>
    </row>
    <row r="105" spans="1:17" x14ac:dyDescent="0.25">
      <c r="A105" s="76">
        <v>89</v>
      </c>
      <c r="B105" s="78" t="s">
        <v>110</v>
      </c>
      <c r="C105" s="182"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19"/>
        <v>67960</v>
      </c>
      <c r="Q105" s="180">
        <f t="shared" si="20"/>
        <v>67960</v>
      </c>
    </row>
    <row r="106" spans="1:17" x14ac:dyDescent="0.25">
      <c r="A106" s="76">
        <v>90</v>
      </c>
      <c r="B106" s="78" t="s">
        <v>111</v>
      </c>
      <c r="C106" s="182"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19"/>
        <v>1397206</v>
      </c>
      <c r="Q106" s="180">
        <f t="shared" si="20"/>
        <v>1397206</v>
      </c>
    </row>
    <row r="107" spans="1:17" x14ac:dyDescent="0.25">
      <c r="A107" s="76">
        <v>91</v>
      </c>
      <c r="B107" s="78" t="s">
        <v>112</v>
      </c>
      <c r="C107" s="182"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19"/>
        <v>555809</v>
      </c>
      <c r="Q107" s="180">
        <f t="shared" si="20"/>
        <v>555809</v>
      </c>
    </row>
    <row r="108" spans="1:17" x14ac:dyDescent="0.25">
      <c r="A108" s="76">
        <v>92</v>
      </c>
      <c r="B108" s="78" t="s">
        <v>113</v>
      </c>
      <c r="C108" s="182"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19"/>
        <v>5090350</v>
      </c>
      <c r="Q108" s="180">
        <f t="shared" si="20"/>
        <v>5090350</v>
      </c>
    </row>
    <row r="109" spans="1:17" x14ac:dyDescent="0.25">
      <c r="A109" s="76">
        <v>93</v>
      </c>
      <c r="B109" s="78" t="s">
        <v>114</v>
      </c>
      <c r="C109" s="182"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19"/>
        <v>353340</v>
      </c>
      <c r="Q109" s="180">
        <f t="shared" si="20"/>
        <v>353340</v>
      </c>
    </row>
    <row r="110" spans="1:17" x14ac:dyDescent="0.25">
      <c r="A110" s="76">
        <v>94</v>
      </c>
      <c r="B110" s="78" t="s">
        <v>115</v>
      </c>
      <c r="C110" s="182"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19"/>
        <v>361689</v>
      </c>
      <c r="Q110" s="180">
        <f t="shared" si="20"/>
        <v>361689</v>
      </c>
    </row>
    <row r="111" spans="1:17" x14ac:dyDescent="0.25">
      <c r="A111" s="76">
        <v>95</v>
      </c>
      <c r="B111" s="78" t="s">
        <v>116</v>
      </c>
      <c r="C111" s="182"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19"/>
        <v>185213</v>
      </c>
      <c r="Q111" s="180">
        <f t="shared" si="20"/>
        <v>185213</v>
      </c>
    </row>
    <row r="112" spans="1:17" x14ac:dyDescent="0.25">
      <c r="A112" s="76">
        <v>96</v>
      </c>
      <c r="B112" s="78" t="s">
        <v>117</v>
      </c>
      <c r="C112" s="182"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19"/>
        <v>790073</v>
      </c>
      <c r="Q112" s="180">
        <f t="shared" si="20"/>
        <v>790073</v>
      </c>
    </row>
    <row r="113" spans="1:17" x14ac:dyDescent="0.25">
      <c r="A113" s="76">
        <v>97</v>
      </c>
      <c r="B113" s="78" t="s">
        <v>118</v>
      </c>
      <c r="C113" s="182"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19"/>
        <v>288639</v>
      </c>
      <c r="Q113" s="180">
        <f t="shared" si="20"/>
        <v>288639</v>
      </c>
    </row>
    <row r="114" spans="1:17" x14ac:dyDescent="0.25">
      <c r="A114" s="124">
        <v>98</v>
      </c>
      <c r="B114" s="91" t="s">
        <v>119</v>
      </c>
      <c r="C114" s="182">
        <v>1135899</v>
      </c>
      <c r="D114" s="187">
        <f t="shared" si="11"/>
        <v>1135899</v>
      </c>
      <c r="E114" s="189"/>
      <c r="F114" s="189">
        <v>0</v>
      </c>
      <c r="G114" s="190">
        <f t="shared" si="12"/>
        <v>0</v>
      </c>
      <c r="H114" s="190">
        <f t="shared" si="13"/>
        <v>1135899</v>
      </c>
      <c r="I114" s="190">
        <f t="shared" si="14"/>
        <v>1135899</v>
      </c>
      <c r="J114" s="191">
        <v>1440910</v>
      </c>
      <c r="K114" s="189">
        <f t="shared" si="15"/>
        <v>1440910</v>
      </c>
      <c r="L114" s="189">
        <f t="shared" si="16"/>
        <v>0</v>
      </c>
      <c r="M114" s="189">
        <f t="shared" si="17"/>
        <v>0</v>
      </c>
      <c r="N114" s="189">
        <f t="shared" si="18"/>
        <v>1440910</v>
      </c>
      <c r="O114" s="192">
        <f t="shared" si="18"/>
        <v>1440910</v>
      </c>
      <c r="P114" s="191">
        <f t="shared" si="19"/>
        <v>2576809</v>
      </c>
      <c r="Q114" s="190">
        <f t="shared" si="20"/>
        <v>2576809</v>
      </c>
    </row>
    <row r="115" spans="1:17" x14ac:dyDescent="0.25">
      <c r="A115" s="76">
        <v>99</v>
      </c>
      <c r="B115" s="78" t="s">
        <v>120</v>
      </c>
      <c r="C115" s="182"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19"/>
        <v>290932</v>
      </c>
      <c r="Q115" s="180">
        <f t="shared" si="20"/>
        <v>290932</v>
      </c>
    </row>
    <row r="116" spans="1:17" x14ac:dyDescent="0.25">
      <c r="A116" s="76">
        <v>100</v>
      </c>
      <c r="B116" s="78" t="s">
        <v>121</v>
      </c>
      <c r="C116" s="182"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19"/>
        <v>154856</v>
      </c>
      <c r="Q116" s="180">
        <f t="shared" si="20"/>
        <v>154856</v>
      </c>
    </row>
    <row r="117" spans="1:17" ht="14.4" thickBot="1" x14ac:dyDescent="0.3">
      <c r="A117" s="125"/>
      <c r="B117" s="126" t="s">
        <v>12</v>
      </c>
      <c r="C117" s="202">
        <f t="shared" ref="C117:Q117" si="21">SUM(C13:C116)</f>
        <v>82771779</v>
      </c>
      <c r="D117" s="202">
        <f t="shared" si="21"/>
        <v>82771779</v>
      </c>
      <c r="E117" s="202">
        <f t="shared" si="21"/>
        <v>0</v>
      </c>
      <c r="F117" s="202">
        <f t="shared" si="21"/>
        <v>1105000</v>
      </c>
      <c r="G117" s="202">
        <f t="shared" si="21"/>
        <v>1105000</v>
      </c>
      <c r="H117" s="202">
        <f t="shared" si="21"/>
        <v>83876779</v>
      </c>
      <c r="I117" s="202">
        <f t="shared" si="21"/>
        <v>83876779</v>
      </c>
      <c r="J117" s="203">
        <f t="shared" si="21"/>
        <v>5631158</v>
      </c>
      <c r="K117" s="204">
        <f t="shared" si="21"/>
        <v>5631158</v>
      </c>
      <c r="L117" s="204">
        <f t="shared" si="21"/>
        <v>-1105000</v>
      </c>
      <c r="M117" s="204">
        <f t="shared" si="21"/>
        <v>-1105000</v>
      </c>
      <c r="N117" s="204">
        <f t="shared" si="21"/>
        <v>4526158</v>
      </c>
      <c r="O117" s="202">
        <f t="shared" si="21"/>
        <v>4526158</v>
      </c>
      <c r="P117" s="205">
        <f t="shared" si="21"/>
        <v>88402937</v>
      </c>
      <c r="Q117" s="204">
        <f t="shared" si="21"/>
        <v>88402937</v>
      </c>
    </row>
    <row r="118" spans="1:17" ht="14.4" thickTop="1" x14ac:dyDescent="0.25">
      <c r="A118" s="76"/>
      <c r="C118" s="221"/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</row>
    <row r="119" spans="1:17" x14ac:dyDescent="0.25">
      <c r="A119" s="76"/>
      <c r="C119" s="221"/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</row>
    <row r="120" spans="1:17" x14ac:dyDescent="0.25">
      <c r="A120" s="76"/>
      <c r="C120" s="221"/>
      <c r="D120" s="221"/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</row>
    <row r="121" spans="1:17" x14ac:dyDescent="0.25">
      <c r="A121" s="76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</row>
    <row r="122" spans="1:17" x14ac:dyDescent="0.25">
      <c r="A122" s="76"/>
      <c r="C122" s="221"/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</row>
    <row r="123" spans="1:17" x14ac:dyDescent="0.25">
      <c r="A123" s="76"/>
      <c r="C123" s="221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</row>
    <row r="124" spans="1:17" x14ac:dyDescent="0.25">
      <c r="A124" s="76"/>
      <c r="C124" s="221"/>
      <c r="D124" s="221"/>
      <c r="E124" s="221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</row>
    <row r="125" spans="1:17" x14ac:dyDescent="0.25">
      <c r="A125" s="3" t="str">
        <f>D2</f>
        <v>Work First County Block Grant</v>
      </c>
      <c r="C125" s="206"/>
      <c r="D125" s="207"/>
      <c r="E125" s="208"/>
      <c r="F125" s="208"/>
      <c r="G125" s="209"/>
      <c r="I125" s="209"/>
    </row>
    <row r="126" spans="1:17" x14ac:dyDescent="0.25">
      <c r="A126" s="135" t="str">
        <f>D5</f>
        <v>AUTHORIZATION NUMBER: 3</v>
      </c>
      <c r="C126" s="206"/>
      <c r="D126" s="206"/>
      <c r="E126" s="209"/>
      <c r="F126" s="209"/>
      <c r="G126" s="209"/>
      <c r="I126" s="209"/>
    </row>
    <row r="127" spans="1:17" x14ac:dyDescent="0.25">
      <c r="C127" s="206"/>
      <c r="D127" s="206"/>
      <c r="E127" s="209"/>
      <c r="F127" s="209"/>
      <c r="G127" s="209"/>
      <c r="I127" s="209"/>
    </row>
    <row r="128" spans="1:17" x14ac:dyDescent="0.25">
      <c r="C128" s="206"/>
      <c r="D128" s="206"/>
      <c r="E128" s="209"/>
      <c r="F128" s="209"/>
      <c r="G128" s="209"/>
      <c r="I128" s="209"/>
    </row>
    <row r="129" spans="1:252" x14ac:dyDescent="0.25">
      <c r="B129" s="3" t="s">
        <v>152</v>
      </c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</row>
    <row r="130" spans="1:252" x14ac:dyDescent="0.25">
      <c r="B130" s="3" t="s">
        <v>123</v>
      </c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</row>
    <row r="131" spans="1:252" x14ac:dyDescent="0.25">
      <c r="B131" s="3" t="s">
        <v>124</v>
      </c>
      <c r="C131" s="206"/>
      <c r="D131" s="206"/>
      <c r="E131" s="206"/>
      <c r="F131" s="209"/>
      <c r="G131" s="209"/>
      <c r="H131" s="209"/>
      <c r="I131" s="209"/>
      <c r="J131" s="172"/>
      <c r="K131" s="209"/>
      <c r="L131" s="209"/>
    </row>
    <row r="132" spans="1:252" x14ac:dyDescent="0.25">
      <c r="B132" s="3" t="s">
        <v>125</v>
      </c>
      <c r="C132" s="206"/>
      <c r="D132" s="206"/>
      <c r="E132" s="206"/>
      <c r="F132" s="209"/>
      <c r="G132" s="209"/>
      <c r="H132" s="209"/>
      <c r="I132" s="209"/>
      <c r="J132" s="172"/>
      <c r="K132" s="209"/>
      <c r="L132" s="209"/>
    </row>
    <row r="133" spans="1:252" x14ac:dyDescent="0.25">
      <c r="B133" s="3" t="str">
        <f>'FA #1'!B129</f>
        <v>Award Number:  2201NCTANF + 2301NCTANF</v>
      </c>
      <c r="C133" s="206"/>
      <c r="D133" s="206"/>
      <c r="E133" s="206"/>
      <c r="F133" s="209"/>
      <c r="G133" s="209"/>
      <c r="H133" s="209"/>
      <c r="I133" s="209"/>
      <c r="J133" s="172"/>
      <c r="K133" s="209"/>
      <c r="L133" s="209"/>
    </row>
    <row r="134" spans="1:252" x14ac:dyDescent="0.25">
      <c r="B134" s="3" t="str">
        <f>'FA #1'!B130</f>
        <v>Award Date:  FFY 2022 &amp; 2023</v>
      </c>
      <c r="C134" s="206"/>
      <c r="D134" s="206"/>
      <c r="E134" s="206"/>
      <c r="F134" s="209"/>
      <c r="G134" s="209"/>
      <c r="H134" s="209"/>
      <c r="I134" s="209"/>
      <c r="J134" s="172"/>
      <c r="K134" s="209"/>
      <c r="L134" s="209"/>
    </row>
    <row r="135" spans="1:252" x14ac:dyDescent="0.25">
      <c r="B135" s="3" t="s">
        <v>126</v>
      </c>
      <c r="C135" s="206"/>
      <c r="D135" s="206"/>
      <c r="E135" s="206"/>
      <c r="F135" s="209"/>
      <c r="G135" s="209"/>
      <c r="H135" s="209"/>
      <c r="I135" s="209"/>
      <c r="J135" s="172"/>
      <c r="K135" s="209"/>
      <c r="L135" s="209"/>
    </row>
    <row r="136" spans="1:252" x14ac:dyDescent="0.25">
      <c r="B136" s="3"/>
      <c r="C136" s="206"/>
      <c r="D136" s="206"/>
      <c r="E136" s="206"/>
      <c r="F136" s="209"/>
      <c r="G136" s="209"/>
      <c r="H136" s="209"/>
      <c r="I136" s="209"/>
      <c r="J136" s="172"/>
      <c r="K136" s="209"/>
      <c r="L136" s="209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</row>
    <row r="137" spans="1:252" x14ac:dyDescent="0.25">
      <c r="C137" s="206"/>
      <c r="D137" s="206"/>
      <c r="E137" s="206"/>
      <c r="F137" s="209"/>
      <c r="G137" s="209"/>
      <c r="H137" s="209"/>
      <c r="I137" s="209"/>
      <c r="J137" s="172"/>
      <c r="K137" s="209"/>
      <c r="L137" s="209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</row>
    <row r="138" spans="1:252" x14ac:dyDescent="0.25">
      <c r="B138" s="3" t="s">
        <v>153</v>
      </c>
      <c r="C138" s="3"/>
      <c r="D138" s="3"/>
      <c r="E138" s="3"/>
      <c r="F138" s="3"/>
      <c r="G138" s="3"/>
      <c r="H138" s="3"/>
      <c r="I138" s="3"/>
      <c r="J138" s="210"/>
      <c r="K138" s="3"/>
      <c r="L138" s="3"/>
      <c r="M138" s="3"/>
      <c r="N138" s="3"/>
      <c r="O138" s="3"/>
      <c r="P138" s="3"/>
      <c r="Q138" s="3"/>
    </row>
    <row r="139" spans="1:252" x14ac:dyDescent="0.25">
      <c r="B139" s="249" t="str">
        <f>'[1]FA #1'!B135:L135</f>
        <v xml:space="preserve">This funding authorization represents 100% Federal funds for standard and electing counties.  </v>
      </c>
      <c r="C139" s="249"/>
      <c r="D139" s="249"/>
      <c r="E139" s="249"/>
      <c r="F139" s="249"/>
      <c r="G139" s="249"/>
      <c r="H139" s="249"/>
      <c r="I139" s="249"/>
      <c r="J139" s="249"/>
      <c r="K139" s="249"/>
      <c r="L139" s="249"/>
      <c r="M139" s="3"/>
      <c r="N139" s="3"/>
      <c r="O139" s="3"/>
      <c r="P139" s="3"/>
      <c r="Q139" s="3"/>
    </row>
    <row r="140" spans="1:252" ht="14.25" customHeight="1" x14ac:dyDescent="0.25">
      <c r="B140" s="151" t="s">
        <v>156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1:252" ht="14.25" customHeight="1" x14ac:dyDescent="0.25">
      <c r="B141" s="151" t="s">
        <v>157</v>
      </c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</row>
    <row r="142" spans="1:252" s="3" customFormat="1" ht="14.25" customHeight="1" x14ac:dyDescent="0.25">
      <c r="A142" s="65"/>
      <c r="B142" s="65"/>
      <c r="C142" s="211"/>
      <c r="D142" s="65"/>
      <c r="E142" s="65"/>
      <c r="F142" s="65"/>
      <c r="G142" s="65"/>
      <c r="H142" s="65"/>
      <c r="I142" s="65"/>
      <c r="J142" s="172"/>
      <c r="K142" s="65"/>
      <c r="L142" s="65"/>
      <c r="M142" s="65"/>
      <c r="N142" s="65"/>
      <c r="O142" s="65"/>
      <c r="P142" s="65"/>
      <c r="Q142" s="65"/>
    </row>
    <row r="143" spans="1:252" s="3" customFormat="1" ht="15.75" customHeight="1" x14ac:dyDescent="0.25">
      <c r="A143" s="65"/>
      <c r="B143" s="3" t="s">
        <v>128</v>
      </c>
      <c r="C143" s="211"/>
      <c r="D143" s="65"/>
      <c r="E143" s="65"/>
      <c r="F143" s="65"/>
      <c r="G143" s="65"/>
      <c r="H143" s="65"/>
      <c r="I143" s="65"/>
      <c r="J143" s="172"/>
      <c r="K143" s="65"/>
      <c r="L143" s="65"/>
      <c r="M143" s="65"/>
      <c r="N143" s="65"/>
      <c r="O143" s="65"/>
      <c r="P143" s="65"/>
      <c r="Q143" s="65"/>
    </row>
    <row r="144" spans="1:252" s="3" customFormat="1" ht="15.75" customHeight="1" x14ac:dyDescent="0.25">
      <c r="B144" s="3" t="s">
        <v>129</v>
      </c>
      <c r="C144" s="3" t="s">
        <v>130</v>
      </c>
      <c r="J144" s="210"/>
    </row>
    <row r="145" spans="1:17" s="3" customFormat="1" ht="15.75" customHeight="1" x14ac:dyDescent="0.25">
      <c r="C145" s="3" t="s">
        <v>131</v>
      </c>
      <c r="J145" s="210"/>
    </row>
    <row r="146" spans="1:17" ht="15" customHeight="1" x14ac:dyDescent="0.25">
      <c r="A146" s="3"/>
      <c r="B146" s="3"/>
      <c r="C146" s="212"/>
      <c r="D146" s="3"/>
      <c r="E146" s="3"/>
      <c r="F146" s="3"/>
      <c r="G146" s="3"/>
      <c r="H146" s="3"/>
      <c r="I146" s="3"/>
      <c r="J146" s="210"/>
      <c r="K146" s="3"/>
      <c r="L146" s="3"/>
      <c r="M146" s="3"/>
      <c r="N146" s="3"/>
      <c r="O146" s="3"/>
      <c r="P146" s="3"/>
      <c r="Q146" s="3"/>
    </row>
    <row r="147" spans="1:17" x14ac:dyDescent="0.25">
      <c r="A147" s="3"/>
      <c r="B147" s="3" t="s">
        <v>132</v>
      </c>
      <c r="C147" s="212"/>
      <c r="D147" s="3"/>
      <c r="E147" s="3"/>
      <c r="F147" s="3"/>
      <c r="G147" s="3"/>
      <c r="H147" s="3"/>
      <c r="I147" s="3"/>
      <c r="J147" s="210"/>
      <c r="K147" s="3"/>
      <c r="L147" s="3"/>
      <c r="M147" s="3"/>
      <c r="N147" s="3"/>
      <c r="O147" s="3"/>
      <c r="P147" s="3"/>
      <c r="Q147" s="3"/>
    </row>
    <row r="148" spans="1:17" x14ac:dyDescent="0.25">
      <c r="C148" s="212"/>
      <c r="D148" s="3"/>
      <c r="E148" s="3"/>
      <c r="F148" s="3"/>
      <c r="G148" s="3"/>
      <c r="H148" s="3"/>
      <c r="I148" s="3"/>
      <c r="J148" s="172"/>
    </row>
    <row r="149" spans="1:17" x14ac:dyDescent="0.25">
      <c r="B149" s="139" t="s">
        <v>133</v>
      </c>
      <c r="C149" s="135"/>
      <c r="D149" s="135"/>
      <c r="E149" s="135"/>
      <c r="F149" s="135"/>
      <c r="H149" s="65"/>
      <c r="J149" s="172"/>
    </row>
    <row r="150" spans="1:17" x14ac:dyDescent="0.25">
      <c r="B150" s="139" t="s">
        <v>134</v>
      </c>
      <c r="C150" s="135"/>
      <c r="D150" s="135"/>
      <c r="E150" s="135"/>
      <c r="F150" s="135"/>
      <c r="H150" s="65"/>
      <c r="J150" s="172"/>
    </row>
    <row r="151" spans="1:17" x14ac:dyDescent="0.25">
      <c r="H151" s="65"/>
      <c r="J151" s="172"/>
    </row>
    <row r="152" spans="1:17" ht="14.4" customHeight="1" x14ac:dyDescent="0.25">
      <c r="B152" s="3" t="s">
        <v>135</v>
      </c>
      <c r="H152" s="3" t="s">
        <v>136</v>
      </c>
      <c r="J152" s="172"/>
    </row>
    <row r="153" spans="1:17" ht="14.4" customHeight="1" x14ac:dyDescent="0.25">
      <c r="B153" s="3"/>
      <c r="H153" s="3"/>
      <c r="J153" s="172"/>
    </row>
    <row r="154" spans="1:17" x14ac:dyDescent="0.25">
      <c r="H154" s="65"/>
      <c r="I154" s="218"/>
      <c r="J154" s="172"/>
    </row>
    <row r="155" spans="1:17" ht="15.6" x14ac:dyDescent="0.3">
      <c r="H155" s="220">
        <v>44974</v>
      </c>
      <c r="I155" s="218"/>
      <c r="J155" s="172"/>
    </row>
    <row r="156" spans="1:17" x14ac:dyDescent="0.25">
      <c r="H156" s="141"/>
      <c r="I156" s="250"/>
      <c r="J156" s="250"/>
    </row>
    <row r="157" spans="1:17" x14ac:dyDescent="0.25">
      <c r="B157" s="219"/>
      <c r="C157" s="219"/>
      <c r="D157" s="2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210"/>
    </row>
    <row r="158" spans="1:17" x14ac:dyDescent="0.25">
      <c r="B158" s="3"/>
      <c r="D158" s="3"/>
      <c r="E158" s="3"/>
      <c r="F158" s="3"/>
      <c r="J158" s="210"/>
    </row>
    <row r="159" spans="1:17" x14ac:dyDescent="0.25">
      <c r="B159" s="3"/>
      <c r="C159" s="3"/>
      <c r="D159" s="3"/>
      <c r="E159" s="3"/>
      <c r="F159" s="3"/>
      <c r="G159" s="3"/>
      <c r="H159" s="3"/>
      <c r="I159" s="3"/>
      <c r="J159" s="210"/>
    </row>
    <row r="160" spans="1:17" ht="23.25" customHeight="1" x14ac:dyDescent="0.25">
      <c r="B160" s="135" t="s">
        <v>146</v>
      </c>
      <c r="C160" s="143"/>
      <c r="D160" s="143"/>
      <c r="E160" s="143"/>
      <c r="F160" s="143"/>
      <c r="G160" s="144"/>
      <c r="H160" s="145"/>
      <c r="I160" s="143"/>
      <c r="J160" s="213"/>
    </row>
    <row r="161" spans="2:11" x14ac:dyDescent="0.25">
      <c r="B161" s="135"/>
      <c r="C161" s="226" t="s">
        <v>147</v>
      </c>
      <c r="D161" s="226"/>
      <c r="E161" s="226"/>
      <c r="F161" s="147"/>
      <c r="G161" s="144"/>
      <c r="H161" s="144"/>
      <c r="I161" s="226" t="s">
        <v>148</v>
      </c>
      <c r="J161" s="226"/>
    </row>
    <row r="162" spans="2:11" x14ac:dyDescent="0.25">
      <c r="B162" s="135"/>
      <c r="C162" s="147"/>
      <c r="D162" s="147"/>
      <c r="E162" s="147"/>
      <c r="F162" s="147"/>
      <c r="G162" s="144"/>
      <c r="H162" s="144"/>
      <c r="I162" s="144"/>
      <c r="J162" s="214"/>
    </row>
    <row r="163" spans="2:11" x14ac:dyDescent="0.25">
      <c r="B163" s="135" t="s">
        <v>149</v>
      </c>
      <c r="C163" s="143"/>
      <c r="D163" s="143"/>
      <c r="E163" s="143"/>
      <c r="F163" s="143"/>
      <c r="G163" s="144"/>
      <c r="H163" s="144"/>
      <c r="I163" s="215"/>
      <c r="J163" s="213"/>
    </row>
    <row r="164" spans="2:11" x14ac:dyDescent="0.25">
      <c r="B164" s="135"/>
      <c r="C164" s="147"/>
      <c r="D164" s="147"/>
      <c r="E164" s="147"/>
      <c r="F164" s="147"/>
      <c r="G164" s="144"/>
      <c r="H164" s="144"/>
      <c r="I164" s="222" t="s">
        <v>150</v>
      </c>
      <c r="J164" s="222"/>
      <c r="K164" s="172"/>
    </row>
    <row r="165" spans="2:11" x14ac:dyDescent="0.25">
      <c r="B165" s="135"/>
      <c r="C165" s="135"/>
      <c r="D165" s="135"/>
      <c r="E165" s="135"/>
      <c r="F165" s="135"/>
      <c r="H165" s="65"/>
      <c r="J165" s="172"/>
    </row>
    <row r="166" spans="2:11" x14ac:dyDescent="0.25">
      <c r="B166" s="135" t="s">
        <v>151</v>
      </c>
      <c r="C166" s="135"/>
      <c r="D166" s="135"/>
      <c r="E166" s="135"/>
      <c r="F166" s="135"/>
      <c r="H166" s="65"/>
      <c r="J166" s="172"/>
    </row>
    <row r="167" spans="2:11" x14ac:dyDescent="0.25">
      <c r="B167" s="135"/>
      <c r="C167" s="135"/>
      <c r="D167" s="135"/>
      <c r="E167" s="135"/>
      <c r="F167" s="135"/>
      <c r="H167" s="65"/>
      <c r="J167" s="172"/>
    </row>
    <row r="168" spans="2:11" x14ac:dyDescent="0.25">
      <c r="H168" s="65"/>
      <c r="I168" s="172"/>
    </row>
    <row r="169" spans="2:11" x14ac:dyDescent="0.25">
      <c r="H169" s="65"/>
      <c r="I169" s="172"/>
    </row>
  </sheetData>
  <sheetProtection algorithmName="SHA-512" hashValue="RsaBRcPS+AejU2TOf+LG0mtXDg9lIVd9pn7+e+MxnIQcPZoucQd74IIRU86bKkhrl6o0XSF6SQomGqkJdyayUQ==" saltValue="+49k0Iwez2hOtM2LZLG2xA==" spinCount="100000" sheet="1" objects="1"/>
  <mergeCells count="19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C161:E161"/>
    <mergeCell ref="I161:J161"/>
    <mergeCell ref="I164:J164"/>
    <mergeCell ref="B139:L139"/>
    <mergeCell ref="I156:J156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87DD9-149C-48DE-9148-B54E1E56780D}">
  <dimension ref="A1:IS164"/>
  <sheetViews>
    <sheetView topLeftCell="A41" workbookViewId="0">
      <selection activeCell="F72" sqref="F72"/>
    </sheetView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1.5546875" style="172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166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40" t="s">
        <v>140</v>
      </c>
      <c r="D11" s="241"/>
      <c r="E11" s="68"/>
      <c r="F11" s="240" t="s">
        <v>141</v>
      </c>
      <c r="G11" s="242"/>
      <c r="H11" s="240" t="s">
        <v>142</v>
      </c>
      <c r="I11" s="243"/>
      <c r="J11" s="244" t="s">
        <v>143</v>
      </c>
      <c r="K11" s="245"/>
      <c r="L11" s="246" t="s">
        <v>144</v>
      </c>
      <c r="M11" s="247"/>
      <c r="N11" s="246" t="s">
        <v>145</v>
      </c>
      <c r="O11" s="248"/>
      <c r="P11" s="227" t="s">
        <v>7</v>
      </c>
      <c r="Q11" s="228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f>'FA #1'!C14</f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f>'FA #1'!G14</f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f>'FA #1'!C15</f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f>'FA #1'!G15</f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f>'FA #1'!C16</f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f>'FA #1'!G16</f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f>'FA #1'!C17</f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f>'FA #1'!G17</f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f>'FA #1'!C18</f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f>'FA #1'!G18</f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f>'FA #1'!C19</f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f>'FA #1'!G19</f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f>'FA #1'!C20</f>
        <v>679653</v>
      </c>
      <c r="D19" s="187">
        <f t="shared" si="0"/>
        <v>679653</v>
      </c>
      <c r="E19" s="188"/>
      <c r="F19" s="189">
        <v>0</v>
      </c>
      <c r="G19" s="190">
        <f t="shared" si="6"/>
        <v>0</v>
      </c>
      <c r="H19" s="190">
        <f t="shared" si="1"/>
        <v>679653</v>
      </c>
      <c r="I19" s="190">
        <f t="shared" si="2"/>
        <v>679653</v>
      </c>
      <c r="J19" s="216">
        <f>'FA #1'!G20</f>
        <v>731533</v>
      </c>
      <c r="K19" s="189">
        <f t="shared" si="7"/>
        <v>731533</v>
      </c>
      <c r="L19" s="189">
        <f>-F19</f>
        <v>0</v>
      </c>
      <c r="M19" s="189">
        <f t="shared" si="4"/>
        <v>0</v>
      </c>
      <c r="N19" s="189">
        <f t="shared" si="8"/>
        <v>731533</v>
      </c>
      <c r="O19" s="192">
        <f t="shared" si="8"/>
        <v>731533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f>'FA #1'!C21</f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f>'FA #1'!G21</f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f>'FA #1'!C22</f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f>'FA #1'!G22</f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f>'FA #1'!C23</f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f>'FA #1'!G23</f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f>'FA #1'!C24</f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f>'FA #1'!G24</f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f>'FA #1'!C25</f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f>'FA #1'!G25</f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f>'FA #1'!C26</f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f>'FA #1'!G26</f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f>'FA #1'!C27</f>
        <v>1058356</v>
      </c>
      <c r="D26" s="193">
        <f t="shared" si="0"/>
        <v>1058356</v>
      </c>
      <c r="E26" s="194"/>
      <c r="F26" s="195">
        <v>0</v>
      </c>
      <c r="G26" s="196">
        <f t="shared" si="6"/>
        <v>0</v>
      </c>
      <c r="H26" s="196">
        <f t="shared" si="1"/>
        <v>1058356</v>
      </c>
      <c r="I26" s="196">
        <f t="shared" si="2"/>
        <v>1058356</v>
      </c>
      <c r="J26" s="216">
        <f>'FA #1'!G27</f>
        <v>565191</v>
      </c>
      <c r="K26" s="195">
        <f t="shared" si="7"/>
        <v>565191</v>
      </c>
      <c r="L26" s="195">
        <f t="shared" si="10"/>
        <v>0</v>
      </c>
      <c r="M26" s="195">
        <f t="shared" si="4"/>
        <v>0</v>
      </c>
      <c r="N26" s="195">
        <f t="shared" si="8"/>
        <v>565191</v>
      </c>
      <c r="O26" s="198">
        <f t="shared" si="8"/>
        <v>565191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f>'FA #1'!C28</f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f>'FA #1'!G28</f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f>'FA #1'!C29</f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f>'FA #1'!G29</f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f>'FA #1'!C30</f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f>'FA #1'!G30</f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f>'FA #1'!C31</f>
        <v>1403845</v>
      </c>
      <c r="D30" s="187">
        <f t="shared" si="0"/>
        <v>1403845</v>
      </c>
      <c r="E30" s="188"/>
      <c r="F30" s="189">
        <v>0</v>
      </c>
      <c r="G30" s="190">
        <f t="shared" si="6"/>
        <v>0</v>
      </c>
      <c r="H30" s="190">
        <f t="shared" si="1"/>
        <v>1403845</v>
      </c>
      <c r="I30" s="190">
        <f t="shared" si="2"/>
        <v>1403845</v>
      </c>
      <c r="J30" s="216">
        <f>'FA #1'!G31</f>
        <v>1093740</v>
      </c>
      <c r="K30" s="189">
        <f t="shared" si="7"/>
        <v>1093740</v>
      </c>
      <c r="L30" s="189">
        <f t="shared" si="10"/>
        <v>0</v>
      </c>
      <c r="M30" s="189">
        <f t="shared" si="4"/>
        <v>0</v>
      </c>
      <c r="N30" s="189">
        <f t="shared" si="8"/>
        <v>1093740</v>
      </c>
      <c r="O30" s="192">
        <f t="shared" si="8"/>
        <v>1093740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f>'FA #1'!C32</f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f>'FA #1'!G32</f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f>'FA #1'!C33</f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f>'FA #1'!G33</f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f>'FA #1'!C34</f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f>'FA #1'!G34</f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f>'FA #1'!C35</f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f>'FA #1'!G35</f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f>'FA #1'!C36</f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f>'FA #1'!G36</f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f>'FA #1'!C37</f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f>'FA #1'!G37</f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f>'FA #1'!C38</f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f>'FA #1'!G38</f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f>'FA #1'!C39</f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f>'FA #1'!G39</f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f>'FA #1'!C40</f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f>'FA #1'!G40</f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f>'FA #1'!C41</f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f>'FA #1'!G41</f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f>'FA #1'!C42</f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f>'FA #1'!G42</f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f>'FA #1'!C43</f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f>'FA #1'!G43</f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f>'FA #1'!C44</f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f>'FA #1'!G44</f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f>'FA #1'!C45</f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f>'FA #1'!G45</f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f>'FA #1'!C46</f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f>'FA #1'!G46</f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f>'FA #1'!C47</f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f>'FA #1'!G47</f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f>'FA #1'!C48</f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f>'FA #1'!G48</f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f>'FA #1'!C49</f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f>'FA #1'!G49</f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f>'FA #1'!C50</f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f>'FA #1'!G50</f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f>'FA #1'!C51</f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f>'FA #1'!G51</f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f>'FA #1'!C52</f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f>'FA #1'!G52</f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f>'FA #1'!C53</f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f>'FA #1'!G53</f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f>'FA #1'!C54</f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f>'FA #1'!G54</f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f>'FA #1'!C55</f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f>'FA #1'!G55</f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f>'FA #1'!C56</f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f>'FA #1'!G56</f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f>'FA #1'!C57</f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f>'FA #1'!G57</f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f>'FA #1'!C58</f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f>'FA #1'!G58</f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f>'FA #1'!C59</f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f>'FA #1'!G59</f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f>'FA #1'!C60</f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f>'FA #1'!G60</f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2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9" t="s">
        <v>140</v>
      </c>
      <c r="D62" s="230"/>
      <c r="E62" s="112"/>
      <c r="F62" s="229" t="s">
        <v>141</v>
      </c>
      <c r="G62" s="231"/>
      <c r="H62" s="229" t="s">
        <v>142</v>
      </c>
      <c r="I62" s="232"/>
      <c r="J62" s="233" t="s">
        <v>143</v>
      </c>
      <c r="K62" s="234"/>
      <c r="L62" s="235" t="s">
        <v>144</v>
      </c>
      <c r="M62" s="236"/>
      <c r="N62" s="235" t="s">
        <v>145</v>
      </c>
      <c r="O62" s="237"/>
      <c r="P62" s="238" t="s">
        <v>7</v>
      </c>
      <c r="Q62" s="239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f>'FA #1'!C65</f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f>'FA #1'!G65</f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" si="19">H64+N64</f>
        <v>44979</v>
      </c>
      <c r="Q64" s="180">
        <f t="shared" ref="Q64" si="20">SUM(P64:P64)</f>
        <v>44979</v>
      </c>
    </row>
    <row r="65" spans="1:17" x14ac:dyDescent="0.25">
      <c r="A65" s="76">
        <v>49</v>
      </c>
      <c r="B65" s="78" t="s">
        <v>70</v>
      </c>
      <c r="C65" s="182">
        <f>'FA #1'!C66</f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f>'FA #1'!G66</f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ref="P65:P116" si="21">H65+N65</f>
        <v>832612</v>
      </c>
      <c r="Q65" s="180">
        <f t="shared" ref="Q65:Q116" si="22">SUM(P65:P65)</f>
        <v>832612</v>
      </c>
    </row>
    <row r="66" spans="1:17" x14ac:dyDescent="0.25">
      <c r="A66" s="76">
        <v>50</v>
      </c>
      <c r="B66" s="78" t="s">
        <v>71</v>
      </c>
      <c r="C66" s="182">
        <f>'FA #1'!C67</f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f>'FA #1'!G67</f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21"/>
        <v>340200</v>
      </c>
      <c r="Q66" s="180">
        <f t="shared" si="22"/>
        <v>340200</v>
      </c>
    </row>
    <row r="67" spans="1:17" x14ac:dyDescent="0.25">
      <c r="A67" s="76">
        <v>51</v>
      </c>
      <c r="B67" s="78" t="s">
        <v>72</v>
      </c>
      <c r="C67" s="182">
        <f>'FA #1'!C68</f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f>'FA #1'!G68</f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21"/>
        <v>1191777</v>
      </c>
      <c r="Q67" s="180">
        <f t="shared" si="22"/>
        <v>1191777</v>
      </c>
    </row>
    <row r="68" spans="1:17" x14ac:dyDescent="0.25">
      <c r="A68" s="76">
        <v>52</v>
      </c>
      <c r="B68" s="78" t="s">
        <v>73</v>
      </c>
      <c r="C68" s="182">
        <f>'FA #1'!C69</f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f>'FA #1'!G69</f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21"/>
        <v>172158</v>
      </c>
      <c r="Q68" s="180">
        <f t="shared" si="22"/>
        <v>172158</v>
      </c>
    </row>
    <row r="69" spans="1:17" x14ac:dyDescent="0.25">
      <c r="A69" s="76">
        <v>53</v>
      </c>
      <c r="B69" s="78" t="s">
        <v>74</v>
      </c>
      <c r="C69" s="182">
        <f>'FA #1'!C70</f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f>'FA #1'!G70</f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21"/>
        <v>412190</v>
      </c>
      <c r="Q69" s="180">
        <f t="shared" si="22"/>
        <v>412190</v>
      </c>
    </row>
    <row r="70" spans="1:17" x14ac:dyDescent="0.25">
      <c r="A70" s="124">
        <v>54</v>
      </c>
      <c r="B70" s="91" t="s">
        <v>75</v>
      </c>
      <c r="C70" s="186">
        <f>'FA #1'!C71</f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f>'FA #1'!G71</f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21"/>
        <v>1893080</v>
      </c>
      <c r="Q70" s="190">
        <f t="shared" si="22"/>
        <v>1893080</v>
      </c>
    </row>
    <row r="71" spans="1:17" x14ac:dyDescent="0.25">
      <c r="A71" s="124">
        <v>55</v>
      </c>
      <c r="B71" s="91" t="s">
        <v>76</v>
      </c>
      <c r="C71" s="186">
        <f>'FA #1'!C72</f>
        <v>514399</v>
      </c>
      <c r="D71" s="187">
        <f t="shared" si="11"/>
        <v>514399</v>
      </c>
      <c r="E71" s="189"/>
      <c r="F71" s="189">
        <v>300000</v>
      </c>
      <c r="G71" s="190">
        <f>F71</f>
        <v>300000</v>
      </c>
      <c r="H71" s="190">
        <f t="shared" si="13"/>
        <v>814399</v>
      </c>
      <c r="I71" s="190">
        <f t="shared" si="14"/>
        <v>814399</v>
      </c>
      <c r="J71" s="191">
        <f>'FA #1'!G72</f>
        <v>577283</v>
      </c>
      <c r="K71" s="189">
        <f t="shared" si="15"/>
        <v>577283</v>
      </c>
      <c r="L71" s="189">
        <f t="shared" si="16"/>
        <v>-300000</v>
      </c>
      <c r="M71" s="189">
        <f t="shared" si="17"/>
        <v>-300000</v>
      </c>
      <c r="N71" s="189">
        <f t="shared" si="18"/>
        <v>277283</v>
      </c>
      <c r="O71" s="192">
        <f t="shared" si="18"/>
        <v>277283</v>
      </c>
      <c r="P71" s="191">
        <f t="shared" si="21"/>
        <v>1091682</v>
      </c>
      <c r="Q71" s="190">
        <f t="shared" si="22"/>
        <v>1091682</v>
      </c>
    </row>
    <row r="72" spans="1:17" x14ac:dyDescent="0.25">
      <c r="A72" s="124">
        <v>56</v>
      </c>
      <c r="B72" s="91" t="s">
        <v>77</v>
      </c>
      <c r="C72" s="186">
        <f>'FA #1'!C73</f>
        <v>287684</v>
      </c>
      <c r="D72" s="187">
        <f t="shared" si="11"/>
        <v>287684</v>
      </c>
      <c r="E72" s="189"/>
      <c r="F72" s="189">
        <v>0</v>
      </c>
      <c r="G72" s="190">
        <f>F72</f>
        <v>0</v>
      </c>
      <c r="H72" s="190">
        <f t="shared" si="13"/>
        <v>287684</v>
      </c>
      <c r="I72" s="190">
        <f t="shared" si="14"/>
        <v>287684</v>
      </c>
      <c r="J72" s="191">
        <f>'FA #1'!G73</f>
        <v>183176</v>
      </c>
      <c r="K72" s="189">
        <f t="shared" si="15"/>
        <v>183176</v>
      </c>
      <c r="L72" s="189">
        <f t="shared" si="16"/>
        <v>0</v>
      </c>
      <c r="M72" s="189">
        <f t="shared" si="17"/>
        <v>0</v>
      </c>
      <c r="N72" s="189">
        <f t="shared" si="18"/>
        <v>183176</v>
      </c>
      <c r="O72" s="192">
        <f t="shared" si="18"/>
        <v>183176</v>
      </c>
      <c r="P72" s="191">
        <f t="shared" si="21"/>
        <v>470860</v>
      </c>
      <c r="Q72" s="190">
        <f t="shared" si="22"/>
        <v>470860</v>
      </c>
    </row>
    <row r="73" spans="1:17" x14ac:dyDescent="0.25">
      <c r="A73" s="76">
        <v>57</v>
      </c>
      <c r="B73" s="78" t="s">
        <v>78</v>
      </c>
      <c r="C73" s="182">
        <f>'FA #1'!C74</f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f>'FA #1'!G74</f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21"/>
        <v>233379</v>
      </c>
      <c r="Q73" s="180">
        <f t="shared" si="22"/>
        <v>233379</v>
      </c>
    </row>
    <row r="74" spans="1:17" x14ac:dyDescent="0.25">
      <c r="A74" s="76">
        <v>58</v>
      </c>
      <c r="B74" s="78" t="s">
        <v>79</v>
      </c>
      <c r="C74" s="182">
        <f>'FA #1'!C75</f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f>'FA #1'!G75</f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21"/>
        <v>360238</v>
      </c>
      <c r="Q74" s="180">
        <f t="shared" si="22"/>
        <v>360238</v>
      </c>
    </row>
    <row r="75" spans="1:17" x14ac:dyDescent="0.25">
      <c r="A75" s="76">
        <v>59</v>
      </c>
      <c r="B75" s="78" t="s">
        <v>80</v>
      </c>
      <c r="C75" s="182">
        <f>'FA #1'!C76</f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f>'FA #1'!G76</f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21"/>
        <v>554009</v>
      </c>
      <c r="Q75" s="180">
        <f t="shared" si="22"/>
        <v>554009</v>
      </c>
    </row>
    <row r="76" spans="1:17" x14ac:dyDescent="0.25">
      <c r="A76" s="76">
        <v>60</v>
      </c>
      <c r="B76" s="78" t="s">
        <v>81</v>
      </c>
      <c r="C76" s="182">
        <f>'FA #1'!C77</f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f>'FA #1'!G77</f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21"/>
        <v>8278019</v>
      </c>
      <c r="Q76" s="180">
        <f t="shared" si="22"/>
        <v>8278019</v>
      </c>
    </row>
    <row r="77" spans="1:17" x14ac:dyDescent="0.25">
      <c r="A77" s="76">
        <v>61</v>
      </c>
      <c r="B77" s="78" t="s">
        <v>82</v>
      </c>
      <c r="C77" s="182">
        <f>'FA #1'!C78</f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f>'FA #1'!G78</f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21"/>
        <v>122767</v>
      </c>
      <c r="Q77" s="180">
        <f t="shared" si="22"/>
        <v>122767</v>
      </c>
    </row>
    <row r="78" spans="1:17" x14ac:dyDescent="0.25">
      <c r="A78" s="76">
        <v>62</v>
      </c>
      <c r="B78" s="78" t="s">
        <v>83</v>
      </c>
      <c r="C78" s="182">
        <f>'FA #1'!C79</f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f>'FA #1'!G79</f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21"/>
        <v>197537</v>
      </c>
      <c r="Q78" s="180">
        <f t="shared" si="22"/>
        <v>197537</v>
      </c>
    </row>
    <row r="79" spans="1:17" x14ac:dyDescent="0.25">
      <c r="A79" s="76">
        <v>63</v>
      </c>
      <c r="B79" s="78" t="s">
        <v>84</v>
      </c>
      <c r="C79" s="182">
        <f>'FA #1'!C80</f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f>'FA #1'!G80</f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21"/>
        <v>535526</v>
      </c>
      <c r="Q79" s="180">
        <f t="shared" si="22"/>
        <v>535526</v>
      </c>
    </row>
    <row r="80" spans="1:17" x14ac:dyDescent="0.25">
      <c r="A80" s="76">
        <v>64</v>
      </c>
      <c r="B80" s="78" t="s">
        <v>85</v>
      </c>
      <c r="C80" s="182">
        <f>'FA #1'!C81</f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f>'FA #1'!G81</f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21"/>
        <v>908347</v>
      </c>
      <c r="Q80" s="180">
        <f t="shared" si="22"/>
        <v>908347</v>
      </c>
    </row>
    <row r="81" spans="1:17" x14ac:dyDescent="0.25">
      <c r="A81" s="76">
        <v>65</v>
      </c>
      <c r="B81" s="78" t="s">
        <v>86</v>
      </c>
      <c r="C81" s="182">
        <f>'FA #1'!C82</f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f>'FA #1'!G82</f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21"/>
        <v>1699044</v>
      </c>
      <c r="Q81" s="180">
        <f t="shared" si="22"/>
        <v>1699044</v>
      </c>
    </row>
    <row r="82" spans="1:17" x14ac:dyDescent="0.25">
      <c r="A82" s="76">
        <v>66</v>
      </c>
      <c r="B82" s="78" t="s">
        <v>87</v>
      </c>
      <c r="C82" s="182">
        <f>'FA #1'!C83</f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f>'FA #1'!G83</f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21"/>
        <v>447625</v>
      </c>
      <c r="Q82" s="180">
        <f t="shared" si="22"/>
        <v>447625</v>
      </c>
    </row>
    <row r="83" spans="1:17" x14ac:dyDescent="0.25">
      <c r="A83" s="76">
        <v>67</v>
      </c>
      <c r="B83" s="78" t="s">
        <v>88</v>
      </c>
      <c r="C83" s="182">
        <f>'FA #1'!C84</f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f>'FA #1'!G84</f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21"/>
        <v>1365525</v>
      </c>
      <c r="Q83" s="180">
        <f t="shared" si="22"/>
        <v>1365525</v>
      </c>
    </row>
    <row r="84" spans="1:17" x14ac:dyDescent="0.25">
      <c r="A84" s="76">
        <v>68</v>
      </c>
      <c r="B84" s="78" t="s">
        <v>89</v>
      </c>
      <c r="C84" s="182">
        <f>'FA #1'!C85</f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f>'FA #1'!G85</f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21"/>
        <v>970517</v>
      </c>
      <c r="Q84" s="180">
        <f t="shared" si="22"/>
        <v>970517</v>
      </c>
    </row>
    <row r="85" spans="1:17" x14ac:dyDescent="0.25">
      <c r="A85" s="76">
        <v>69</v>
      </c>
      <c r="B85" s="78" t="s">
        <v>90</v>
      </c>
      <c r="C85" s="182">
        <f>'FA #1'!C86</f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f>'FA #1'!G86</f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21"/>
        <v>129510</v>
      </c>
      <c r="Q85" s="180">
        <f t="shared" si="22"/>
        <v>129510</v>
      </c>
    </row>
    <row r="86" spans="1:17" x14ac:dyDescent="0.25">
      <c r="A86" s="76">
        <v>70</v>
      </c>
      <c r="B86" s="78" t="s">
        <v>91</v>
      </c>
      <c r="C86" s="182">
        <f>'FA #1'!C87</f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f>'FA #1'!G87</f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21"/>
        <v>453570</v>
      </c>
      <c r="Q86" s="180">
        <f t="shared" si="22"/>
        <v>453570</v>
      </c>
    </row>
    <row r="87" spans="1:17" x14ac:dyDescent="0.25">
      <c r="A87" s="76">
        <v>71</v>
      </c>
      <c r="B87" s="78" t="s">
        <v>92</v>
      </c>
      <c r="C87" s="182">
        <f>'FA #1'!C88</f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f>'FA #1'!G88</f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21"/>
        <v>376913</v>
      </c>
      <c r="Q87" s="180">
        <f t="shared" si="22"/>
        <v>376913</v>
      </c>
    </row>
    <row r="88" spans="1:17" x14ac:dyDescent="0.25">
      <c r="A88" s="76">
        <v>72</v>
      </c>
      <c r="B88" s="78" t="s">
        <v>93</v>
      </c>
      <c r="C88" s="182">
        <f>'FA #1'!C89</f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f>'FA #1'!G89</f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21"/>
        <v>77290</v>
      </c>
      <c r="Q88" s="180">
        <f t="shared" si="22"/>
        <v>77290</v>
      </c>
    </row>
    <row r="89" spans="1:17" x14ac:dyDescent="0.25">
      <c r="A89" s="76">
        <v>73</v>
      </c>
      <c r="B89" s="78" t="s">
        <v>94</v>
      </c>
      <c r="C89" s="182">
        <f>'FA #1'!C90</f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f>'FA #1'!G90</f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21"/>
        <v>276632</v>
      </c>
      <c r="Q89" s="180">
        <f t="shared" si="22"/>
        <v>276632</v>
      </c>
    </row>
    <row r="90" spans="1:17" x14ac:dyDescent="0.25">
      <c r="A90" s="76">
        <v>74</v>
      </c>
      <c r="B90" s="78" t="s">
        <v>95</v>
      </c>
      <c r="C90" s="182">
        <f>'FA #1'!C91</f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f>'FA #1'!G91</f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21"/>
        <v>1205205</v>
      </c>
      <c r="Q90" s="180">
        <f t="shared" si="22"/>
        <v>1205205</v>
      </c>
    </row>
    <row r="91" spans="1:17" x14ac:dyDescent="0.25">
      <c r="A91" s="76">
        <v>75</v>
      </c>
      <c r="B91" s="78" t="s">
        <v>96</v>
      </c>
      <c r="C91" s="182">
        <f>'FA #1'!C92</f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f>'FA #1'!G92</f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21"/>
        <v>114654</v>
      </c>
      <c r="Q91" s="180">
        <f t="shared" si="22"/>
        <v>114654</v>
      </c>
    </row>
    <row r="92" spans="1:17" x14ac:dyDescent="0.25">
      <c r="A92" s="76">
        <v>76</v>
      </c>
      <c r="B92" s="78" t="s">
        <v>97</v>
      </c>
      <c r="C92" s="182">
        <f>'FA #1'!C93</f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f>'FA #1'!G93</f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21"/>
        <v>915975</v>
      </c>
      <c r="Q92" s="180">
        <f t="shared" si="22"/>
        <v>915975</v>
      </c>
    </row>
    <row r="93" spans="1:17" x14ac:dyDescent="0.25">
      <c r="A93" s="76">
        <v>77</v>
      </c>
      <c r="B93" s="78" t="s">
        <v>98</v>
      </c>
      <c r="C93" s="182">
        <f>'FA #1'!C94</f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f>'FA #1'!G94</f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21"/>
        <v>719879</v>
      </c>
      <c r="Q93" s="180">
        <f t="shared" si="22"/>
        <v>719879</v>
      </c>
    </row>
    <row r="94" spans="1:17" x14ac:dyDescent="0.25">
      <c r="A94" s="76">
        <v>78</v>
      </c>
      <c r="B94" s="78" t="s">
        <v>99</v>
      </c>
      <c r="C94" s="182">
        <f>'FA #1'!C95</f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f>'FA #1'!G95</f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21"/>
        <v>1876001</v>
      </c>
      <c r="Q94" s="180">
        <f t="shared" si="22"/>
        <v>1876001</v>
      </c>
    </row>
    <row r="95" spans="1:17" x14ac:dyDescent="0.25">
      <c r="A95" s="76">
        <v>79</v>
      </c>
      <c r="B95" s="78" t="s">
        <v>100</v>
      </c>
      <c r="C95" s="182">
        <f>'FA #1'!C96</f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f>'FA #1'!G96</f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21"/>
        <v>1131999</v>
      </c>
      <c r="Q95" s="180">
        <f t="shared" si="22"/>
        <v>1131999</v>
      </c>
    </row>
    <row r="96" spans="1:17" x14ac:dyDescent="0.25">
      <c r="A96" s="76">
        <v>80</v>
      </c>
      <c r="B96" s="78" t="s">
        <v>101</v>
      </c>
      <c r="C96" s="182">
        <f>'FA #1'!C97</f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f>'FA #1'!G97</f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21"/>
        <v>629234</v>
      </c>
      <c r="Q96" s="180">
        <f t="shared" si="22"/>
        <v>629234</v>
      </c>
    </row>
    <row r="97" spans="1:17" x14ac:dyDescent="0.25">
      <c r="A97" s="76">
        <v>81</v>
      </c>
      <c r="B97" s="78" t="s">
        <v>102</v>
      </c>
      <c r="C97" s="182">
        <f>'FA #1'!C98</f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f>'FA #1'!G98</f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21"/>
        <v>571776</v>
      </c>
      <c r="Q97" s="180">
        <f t="shared" si="22"/>
        <v>571776</v>
      </c>
    </row>
    <row r="98" spans="1:17" x14ac:dyDescent="0.25">
      <c r="A98" s="76">
        <v>82</v>
      </c>
      <c r="B98" s="78" t="s">
        <v>103</v>
      </c>
      <c r="C98" s="182">
        <f>'FA #1'!C99</f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f>'FA #1'!G99</f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21"/>
        <v>508020</v>
      </c>
      <c r="Q98" s="180">
        <f t="shared" si="22"/>
        <v>508020</v>
      </c>
    </row>
    <row r="99" spans="1:17" x14ac:dyDescent="0.25">
      <c r="A99" s="76">
        <v>83</v>
      </c>
      <c r="B99" s="78" t="s">
        <v>104</v>
      </c>
      <c r="C99" s="182">
        <f>'FA #1'!C100</f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f>'FA #1'!G100</f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21"/>
        <v>593563</v>
      </c>
      <c r="Q99" s="180">
        <f t="shared" si="22"/>
        <v>593563</v>
      </c>
    </row>
    <row r="100" spans="1:17" x14ac:dyDescent="0.25">
      <c r="A100" s="76">
        <v>84</v>
      </c>
      <c r="B100" s="78" t="s">
        <v>105</v>
      </c>
      <c r="C100" s="182">
        <f>'FA #1'!C101</f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f>'FA #1'!G101</f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21"/>
        <v>442422</v>
      </c>
      <c r="Q100" s="180">
        <f t="shared" si="22"/>
        <v>442422</v>
      </c>
    </row>
    <row r="101" spans="1:17" x14ac:dyDescent="0.25">
      <c r="A101" s="76">
        <v>85</v>
      </c>
      <c r="B101" s="78" t="s">
        <v>106</v>
      </c>
      <c r="C101" s="182">
        <f>'FA #1'!C102</f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f>'FA #1'!G102</f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21"/>
        <v>437853</v>
      </c>
      <c r="Q101" s="180">
        <f t="shared" si="22"/>
        <v>437853</v>
      </c>
    </row>
    <row r="102" spans="1:17" x14ac:dyDescent="0.25">
      <c r="A102" s="76">
        <v>86</v>
      </c>
      <c r="B102" s="78" t="s">
        <v>107</v>
      </c>
      <c r="C102" s="182">
        <f>'FA #1'!C103</f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f>'FA #1'!G103</f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21"/>
        <v>538702</v>
      </c>
      <c r="Q102" s="180">
        <f t="shared" si="22"/>
        <v>538702</v>
      </c>
    </row>
    <row r="103" spans="1:17" x14ac:dyDescent="0.25">
      <c r="A103" s="76">
        <v>87</v>
      </c>
      <c r="B103" s="78" t="s">
        <v>108</v>
      </c>
      <c r="C103" s="182">
        <f>'FA #1'!C104</f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f>'FA #1'!G104</f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21"/>
        <v>174653</v>
      </c>
      <c r="Q103" s="180">
        <f t="shared" si="22"/>
        <v>174653</v>
      </c>
    </row>
    <row r="104" spans="1:17" x14ac:dyDescent="0.25">
      <c r="A104" s="76">
        <v>88</v>
      </c>
      <c r="B104" s="78" t="s">
        <v>109</v>
      </c>
      <c r="C104" s="182">
        <f>'FA #1'!C105</f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f>'FA #1'!G105</f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21"/>
        <v>377789</v>
      </c>
      <c r="Q104" s="180">
        <f t="shared" si="22"/>
        <v>377789</v>
      </c>
    </row>
    <row r="105" spans="1:17" x14ac:dyDescent="0.25">
      <c r="A105" s="76">
        <v>89</v>
      </c>
      <c r="B105" s="78" t="s">
        <v>110</v>
      </c>
      <c r="C105" s="182">
        <f>'FA #1'!C106</f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f>'FA #1'!G106</f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21"/>
        <v>67960</v>
      </c>
      <c r="Q105" s="180">
        <f t="shared" si="22"/>
        <v>67960</v>
      </c>
    </row>
    <row r="106" spans="1:17" x14ac:dyDescent="0.25">
      <c r="A106" s="76">
        <v>90</v>
      </c>
      <c r="B106" s="78" t="s">
        <v>111</v>
      </c>
      <c r="C106" s="182">
        <f>'FA #1'!C107</f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f>'FA #1'!G107</f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21"/>
        <v>1397206</v>
      </c>
      <c r="Q106" s="180">
        <f t="shared" si="22"/>
        <v>1397206</v>
      </c>
    </row>
    <row r="107" spans="1:17" x14ac:dyDescent="0.25">
      <c r="A107" s="76">
        <v>91</v>
      </c>
      <c r="B107" s="78" t="s">
        <v>112</v>
      </c>
      <c r="C107" s="182">
        <f>'FA #1'!C108</f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f>'FA #1'!G108</f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21"/>
        <v>555809</v>
      </c>
      <c r="Q107" s="180">
        <f t="shared" si="22"/>
        <v>555809</v>
      </c>
    </row>
    <row r="108" spans="1:17" x14ac:dyDescent="0.25">
      <c r="A108" s="76">
        <v>92</v>
      </c>
      <c r="B108" s="78" t="s">
        <v>113</v>
      </c>
      <c r="C108" s="182">
        <f>'FA #1'!C109</f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f>'FA #1'!G109</f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21"/>
        <v>5090350</v>
      </c>
      <c r="Q108" s="180">
        <f t="shared" si="22"/>
        <v>5090350</v>
      </c>
    </row>
    <row r="109" spans="1:17" x14ac:dyDescent="0.25">
      <c r="A109" s="76">
        <v>93</v>
      </c>
      <c r="B109" s="78" t="s">
        <v>114</v>
      </c>
      <c r="C109" s="182">
        <f>'FA #1'!C110</f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f>'FA #1'!G110</f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21"/>
        <v>353340</v>
      </c>
      <c r="Q109" s="180">
        <f t="shared" si="22"/>
        <v>353340</v>
      </c>
    </row>
    <row r="110" spans="1:17" x14ac:dyDescent="0.25">
      <c r="A110" s="76">
        <v>94</v>
      </c>
      <c r="B110" s="78" t="s">
        <v>115</v>
      </c>
      <c r="C110" s="182">
        <f>'FA #1'!C111</f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f>'FA #1'!G111</f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21"/>
        <v>361689</v>
      </c>
      <c r="Q110" s="180">
        <f t="shared" si="22"/>
        <v>361689</v>
      </c>
    </row>
    <row r="111" spans="1:17" x14ac:dyDescent="0.25">
      <c r="A111" s="76">
        <v>95</v>
      </c>
      <c r="B111" s="78" t="s">
        <v>116</v>
      </c>
      <c r="C111" s="182">
        <f>'FA #1'!C112</f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f>'FA #1'!G112</f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21"/>
        <v>185213</v>
      </c>
      <c r="Q111" s="180">
        <f t="shared" si="22"/>
        <v>185213</v>
      </c>
    </row>
    <row r="112" spans="1:17" x14ac:dyDescent="0.25">
      <c r="A112" s="76">
        <v>96</v>
      </c>
      <c r="B112" s="78" t="s">
        <v>117</v>
      </c>
      <c r="C112" s="182">
        <f>'FA #1'!C113</f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f>'FA #1'!G113</f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21"/>
        <v>790073</v>
      </c>
      <c r="Q112" s="180">
        <f t="shared" si="22"/>
        <v>790073</v>
      </c>
    </row>
    <row r="113" spans="1:17" x14ac:dyDescent="0.25">
      <c r="A113" s="76">
        <v>97</v>
      </c>
      <c r="B113" s="78" t="s">
        <v>118</v>
      </c>
      <c r="C113" s="182">
        <f>'FA #1'!C114</f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f>'FA #1'!G114</f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21"/>
        <v>288639</v>
      </c>
      <c r="Q113" s="180">
        <f t="shared" si="22"/>
        <v>288639</v>
      </c>
    </row>
    <row r="114" spans="1:17" x14ac:dyDescent="0.25">
      <c r="A114" s="124">
        <v>98</v>
      </c>
      <c r="B114" s="91" t="s">
        <v>119</v>
      </c>
      <c r="C114" s="182">
        <f>'FA #1'!C115</f>
        <v>1135899</v>
      </c>
      <c r="D114" s="187">
        <f t="shared" si="11"/>
        <v>1135899</v>
      </c>
      <c r="E114" s="189"/>
      <c r="F114" s="189">
        <v>0</v>
      </c>
      <c r="G114" s="190">
        <f t="shared" si="12"/>
        <v>0</v>
      </c>
      <c r="H114" s="190">
        <f t="shared" si="13"/>
        <v>1135899</v>
      </c>
      <c r="I114" s="190">
        <f t="shared" si="14"/>
        <v>1135899</v>
      </c>
      <c r="J114" s="191">
        <f>'FA #1'!G115</f>
        <v>1440910</v>
      </c>
      <c r="K114" s="189">
        <f t="shared" si="15"/>
        <v>1440910</v>
      </c>
      <c r="L114" s="189">
        <f t="shared" si="16"/>
        <v>0</v>
      </c>
      <c r="M114" s="189">
        <f t="shared" si="17"/>
        <v>0</v>
      </c>
      <c r="N114" s="189">
        <f t="shared" si="18"/>
        <v>1440910</v>
      </c>
      <c r="O114" s="192">
        <f t="shared" si="18"/>
        <v>1440910</v>
      </c>
      <c r="P114" s="191">
        <f t="shared" si="21"/>
        <v>2576809</v>
      </c>
      <c r="Q114" s="190">
        <f t="shared" si="22"/>
        <v>2576809</v>
      </c>
    </row>
    <row r="115" spans="1:17" x14ac:dyDescent="0.25">
      <c r="A115" s="76">
        <v>99</v>
      </c>
      <c r="B115" s="78" t="s">
        <v>120</v>
      </c>
      <c r="C115" s="182">
        <f>'FA #1'!C116</f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f>'FA #1'!G116</f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21"/>
        <v>290932</v>
      </c>
      <c r="Q115" s="180">
        <f t="shared" si="22"/>
        <v>290932</v>
      </c>
    </row>
    <row r="116" spans="1:17" x14ac:dyDescent="0.25">
      <c r="A116" s="76">
        <v>100</v>
      </c>
      <c r="B116" s="78" t="s">
        <v>121</v>
      </c>
      <c r="C116" s="182">
        <f>'FA #1'!C117</f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f>'FA #1'!G117</f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21"/>
        <v>154856</v>
      </c>
      <c r="Q116" s="180">
        <f t="shared" si="22"/>
        <v>154856</v>
      </c>
    </row>
    <row r="117" spans="1:17" ht="14.4" thickBot="1" x14ac:dyDescent="0.3">
      <c r="A117" s="125"/>
      <c r="B117" s="126" t="s">
        <v>12</v>
      </c>
      <c r="C117" s="202">
        <f t="shared" ref="C117:Q117" si="23">SUM(C13:C116)</f>
        <v>82471779</v>
      </c>
      <c r="D117" s="202">
        <f t="shared" si="23"/>
        <v>82471779</v>
      </c>
      <c r="E117" s="202">
        <f t="shared" si="23"/>
        <v>0</v>
      </c>
      <c r="F117" s="202">
        <f t="shared" si="23"/>
        <v>300000</v>
      </c>
      <c r="G117" s="202">
        <f t="shared" si="23"/>
        <v>300000</v>
      </c>
      <c r="H117" s="202">
        <f t="shared" si="23"/>
        <v>82771779</v>
      </c>
      <c r="I117" s="202">
        <f t="shared" si="23"/>
        <v>82771779</v>
      </c>
      <c r="J117" s="203">
        <f t="shared" si="23"/>
        <v>5931158</v>
      </c>
      <c r="K117" s="204">
        <f t="shared" si="23"/>
        <v>5931158</v>
      </c>
      <c r="L117" s="204">
        <f t="shared" si="23"/>
        <v>-300000</v>
      </c>
      <c r="M117" s="204">
        <f t="shared" si="23"/>
        <v>-300000</v>
      </c>
      <c r="N117" s="204">
        <f t="shared" si="23"/>
        <v>5631158</v>
      </c>
      <c r="O117" s="202">
        <f t="shared" si="23"/>
        <v>5631158</v>
      </c>
      <c r="P117" s="205">
        <f t="shared" si="23"/>
        <v>88402937</v>
      </c>
      <c r="Q117" s="204">
        <f t="shared" si="23"/>
        <v>88402937</v>
      </c>
    </row>
    <row r="118" spans="1:17" ht="14.4" thickTop="1" x14ac:dyDescent="0.25">
      <c r="A118" s="3" t="str">
        <f>D2</f>
        <v>Work First County Block Grant</v>
      </c>
      <c r="C118" s="206"/>
      <c r="D118" s="207"/>
      <c r="E118" s="208"/>
      <c r="F118" s="208"/>
      <c r="G118" s="209"/>
      <c r="I118" s="209"/>
    </row>
    <row r="119" spans="1:17" x14ac:dyDescent="0.25">
      <c r="A119" s="135" t="str">
        <f>D5</f>
        <v>AUTHORIZATION NUMBER: 2</v>
      </c>
      <c r="C119" s="206"/>
      <c r="D119" s="206"/>
      <c r="E119" s="209"/>
      <c r="F119" s="209"/>
      <c r="G119" s="209"/>
      <c r="I119" s="209"/>
    </row>
    <row r="120" spans="1:17" x14ac:dyDescent="0.25">
      <c r="C120" s="206"/>
      <c r="D120" s="206"/>
      <c r="E120" s="209"/>
      <c r="F120" s="209"/>
      <c r="G120" s="209"/>
      <c r="I120" s="209"/>
    </row>
    <row r="121" spans="1:17" x14ac:dyDescent="0.25">
      <c r="C121" s="206"/>
      <c r="D121" s="206"/>
      <c r="E121" s="209"/>
      <c r="F121" s="209"/>
      <c r="G121" s="209"/>
      <c r="I121" s="209"/>
    </row>
    <row r="122" spans="1:17" x14ac:dyDescent="0.25">
      <c r="B122" s="3" t="s">
        <v>152</v>
      </c>
      <c r="C122" s="206"/>
      <c r="D122" s="206"/>
      <c r="E122" s="206"/>
      <c r="F122" s="209"/>
      <c r="G122" s="209"/>
      <c r="H122" s="209"/>
      <c r="I122" s="209"/>
      <c r="J122" s="172"/>
      <c r="K122" s="209"/>
      <c r="L122" s="209"/>
    </row>
    <row r="123" spans="1:17" x14ac:dyDescent="0.25">
      <c r="B123" s="3" t="s">
        <v>123</v>
      </c>
      <c r="C123" s="206"/>
      <c r="D123" s="206"/>
      <c r="E123" s="206"/>
      <c r="F123" s="209"/>
      <c r="G123" s="209"/>
      <c r="H123" s="209"/>
      <c r="I123" s="209"/>
      <c r="J123" s="172"/>
      <c r="K123" s="209"/>
      <c r="L123" s="209"/>
    </row>
    <row r="124" spans="1:17" x14ac:dyDescent="0.25">
      <c r="B124" s="3" t="s">
        <v>124</v>
      </c>
      <c r="C124" s="206"/>
      <c r="D124" s="206"/>
      <c r="E124" s="206"/>
      <c r="F124" s="209"/>
      <c r="G124" s="209"/>
      <c r="H124" s="209"/>
      <c r="I124" s="209"/>
      <c r="J124" s="172"/>
      <c r="K124" s="209"/>
      <c r="L124" s="209"/>
    </row>
    <row r="125" spans="1:17" x14ac:dyDescent="0.25">
      <c r="B125" s="3" t="s">
        <v>125</v>
      </c>
      <c r="C125" s="206"/>
      <c r="D125" s="206"/>
      <c r="E125" s="206"/>
      <c r="F125" s="209"/>
      <c r="G125" s="209"/>
      <c r="H125" s="209"/>
      <c r="I125" s="209"/>
      <c r="J125" s="172"/>
      <c r="K125" s="209"/>
      <c r="L125" s="209"/>
    </row>
    <row r="126" spans="1:17" x14ac:dyDescent="0.25">
      <c r="B126" s="3" t="str">
        <f>'FA #1'!B129</f>
        <v>Award Number:  2201NCTANF + 2301NCTANF</v>
      </c>
      <c r="C126" s="206"/>
      <c r="D126" s="206"/>
      <c r="E126" s="206"/>
      <c r="F126" s="209"/>
      <c r="G126" s="209"/>
      <c r="H126" s="209"/>
      <c r="I126" s="209"/>
      <c r="J126" s="172"/>
      <c r="K126" s="209"/>
      <c r="L126" s="209"/>
    </row>
    <row r="127" spans="1:17" x14ac:dyDescent="0.25">
      <c r="B127" s="3" t="str">
        <f>'FA #1'!B130</f>
        <v>Award Date:  FFY 2022 &amp; 2023</v>
      </c>
      <c r="C127" s="206"/>
      <c r="D127" s="206"/>
      <c r="E127" s="206"/>
      <c r="F127" s="209"/>
      <c r="G127" s="209"/>
      <c r="H127" s="209"/>
      <c r="I127" s="209"/>
      <c r="J127" s="172"/>
      <c r="K127" s="209"/>
      <c r="L127" s="209"/>
    </row>
    <row r="128" spans="1:17" x14ac:dyDescent="0.25">
      <c r="B128" s="3" t="s">
        <v>126</v>
      </c>
      <c r="C128" s="206"/>
      <c r="D128" s="206"/>
      <c r="E128" s="206"/>
      <c r="F128" s="209"/>
      <c r="G128" s="209"/>
      <c r="H128" s="209"/>
      <c r="I128" s="209"/>
      <c r="J128" s="172"/>
      <c r="K128" s="209"/>
      <c r="L128" s="209"/>
    </row>
    <row r="129" spans="1:253" x14ac:dyDescent="0.25">
      <c r="B129" s="3"/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153</v>
      </c>
      <c r="C131" s="3"/>
      <c r="D131" s="3"/>
      <c r="E131" s="3"/>
      <c r="F131" s="3"/>
      <c r="G131" s="3"/>
      <c r="H131" s="3"/>
      <c r="I131" s="3"/>
      <c r="J131" s="210"/>
      <c r="K131" s="3"/>
      <c r="L131" s="3"/>
      <c r="M131" s="3"/>
      <c r="N131" s="3"/>
      <c r="O131" s="3"/>
      <c r="P131" s="3"/>
      <c r="Q131" s="3"/>
    </row>
    <row r="132" spans="1:253" x14ac:dyDescent="0.25">
      <c r="B132" s="249" t="str">
        <f>'[1]FA #1'!B135:L135</f>
        <v xml:space="preserve">This funding authorization represents 100% Federal funds for standard and electing counties.  </v>
      </c>
      <c r="C132" s="249"/>
      <c r="D132" s="249"/>
      <c r="E132" s="249"/>
      <c r="F132" s="249"/>
      <c r="G132" s="249"/>
      <c r="H132" s="249"/>
      <c r="I132" s="249"/>
      <c r="J132" s="249"/>
      <c r="K132" s="249"/>
      <c r="L132" s="249"/>
      <c r="M132" s="3"/>
      <c r="N132" s="3"/>
      <c r="O132" s="3"/>
      <c r="P132" s="3"/>
      <c r="Q132" s="3"/>
    </row>
    <row r="133" spans="1:253" ht="14.25" customHeight="1" x14ac:dyDescent="0.25">
      <c r="B133" s="151" t="s">
        <v>156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157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211"/>
      <c r="D135" s="65"/>
      <c r="E135" s="65"/>
      <c r="F135" s="65"/>
      <c r="G135" s="65"/>
      <c r="H135" s="65"/>
      <c r="I135" s="65"/>
      <c r="J135" s="172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211"/>
      <c r="D136" s="65"/>
      <c r="E136" s="65"/>
      <c r="F136" s="65"/>
      <c r="G136" s="65"/>
      <c r="H136" s="65"/>
      <c r="I136" s="65"/>
      <c r="J136" s="172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5">
      <c r="B137" s="3" t="s">
        <v>129</v>
      </c>
      <c r="C137" s="3" t="s">
        <v>130</v>
      </c>
      <c r="J137" s="210"/>
    </row>
    <row r="138" spans="1:253" s="3" customFormat="1" ht="15.75" customHeight="1" x14ac:dyDescent="0.25">
      <c r="C138" s="3" t="s">
        <v>131</v>
      </c>
      <c r="J138" s="210"/>
    </row>
    <row r="139" spans="1:253" ht="15" customHeight="1" x14ac:dyDescent="0.25">
      <c r="A139" s="3"/>
      <c r="B139" s="3"/>
      <c r="C139" s="212"/>
      <c r="D139" s="3"/>
      <c r="E139" s="3"/>
      <c r="F139" s="3"/>
      <c r="G139" s="3"/>
      <c r="H139" s="3"/>
      <c r="I139" s="3"/>
      <c r="J139" s="21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212"/>
      <c r="D140" s="3"/>
      <c r="E140" s="3"/>
      <c r="F140" s="3"/>
      <c r="G140" s="3"/>
      <c r="H140" s="3"/>
      <c r="I140" s="3"/>
      <c r="J140" s="210"/>
      <c r="K140" s="3"/>
      <c r="L140" s="3"/>
      <c r="M140" s="3"/>
      <c r="N140" s="3"/>
      <c r="O140" s="3"/>
      <c r="P140" s="3"/>
      <c r="Q140" s="3"/>
    </row>
    <row r="141" spans="1:253" x14ac:dyDescent="0.25">
      <c r="C141" s="212"/>
      <c r="D141" s="3"/>
      <c r="E141" s="3"/>
      <c r="F141" s="3"/>
      <c r="G141" s="3"/>
      <c r="H141" s="3"/>
      <c r="I141" s="3"/>
      <c r="J141" s="172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172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172"/>
    </row>
    <row r="144" spans="1:253" x14ac:dyDescent="0.25">
      <c r="H144" s="65"/>
      <c r="J144" s="172"/>
    </row>
    <row r="145" spans="2:15" x14ac:dyDescent="0.25">
      <c r="B145" s="3" t="s">
        <v>135</v>
      </c>
      <c r="H145" s="3" t="s">
        <v>136</v>
      </c>
      <c r="J145" s="172"/>
    </row>
    <row r="146" spans="2:15" x14ac:dyDescent="0.25">
      <c r="I146" s="218">
        <v>44957</v>
      </c>
      <c r="J146" s="172"/>
    </row>
    <row r="147" spans="2:15" x14ac:dyDescent="0.25">
      <c r="H147" s="65"/>
      <c r="I147" s="224"/>
      <c r="J147" s="224"/>
    </row>
    <row r="148" spans="2:15" ht="14.4" thickBot="1" x14ac:dyDescent="0.3">
      <c r="B148" s="217"/>
      <c r="C148" s="217"/>
      <c r="D148" s="217"/>
      <c r="E148" s="217"/>
      <c r="F148" s="217"/>
      <c r="G148" s="217"/>
      <c r="H148" s="217"/>
      <c r="I148" s="217"/>
      <c r="J148" s="210"/>
      <c r="L148" s="3"/>
      <c r="M148" s="3"/>
      <c r="N148" s="3"/>
      <c r="O148" s="210"/>
    </row>
    <row r="149" spans="2:15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210"/>
    </row>
    <row r="150" spans="2:15" x14ac:dyDescent="0.25">
      <c r="B150" s="3"/>
      <c r="D150" s="3"/>
      <c r="E150" s="3"/>
      <c r="F150" s="3"/>
      <c r="J150" s="210"/>
    </row>
    <row r="151" spans="2:15" x14ac:dyDescent="0.25">
      <c r="B151" s="3"/>
      <c r="C151" s="3"/>
      <c r="D151" s="3"/>
      <c r="E151" s="3"/>
      <c r="F151" s="3"/>
      <c r="G151" s="3"/>
      <c r="H151" s="3"/>
      <c r="I151" s="3"/>
      <c r="J151" s="210"/>
    </row>
    <row r="152" spans="2:15" x14ac:dyDescent="0.25">
      <c r="B152" s="3"/>
      <c r="C152" s="3"/>
      <c r="D152" s="3"/>
      <c r="E152" s="3"/>
      <c r="F152" s="3"/>
      <c r="G152" s="3"/>
      <c r="H152" s="3"/>
      <c r="I152" s="3"/>
      <c r="J152" s="210"/>
    </row>
    <row r="153" spans="2:15" ht="23.25" customHeight="1" x14ac:dyDescent="0.25">
      <c r="B153" s="135" t="s">
        <v>146</v>
      </c>
      <c r="C153" s="143"/>
      <c r="D153" s="143"/>
      <c r="E153" s="143"/>
      <c r="F153" s="143"/>
      <c r="G153" s="144"/>
      <c r="H153" s="145"/>
      <c r="I153" s="143"/>
      <c r="J153" s="213"/>
    </row>
    <row r="154" spans="2:15" x14ac:dyDescent="0.25">
      <c r="B154" s="135"/>
      <c r="C154" s="226" t="s">
        <v>147</v>
      </c>
      <c r="D154" s="226"/>
      <c r="E154" s="226"/>
      <c r="F154" s="147"/>
      <c r="G154" s="144"/>
      <c r="H154" s="144"/>
      <c r="I154" s="226" t="s">
        <v>148</v>
      </c>
      <c r="J154" s="226"/>
    </row>
    <row r="155" spans="2:15" x14ac:dyDescent="0.25">
      <c r="B155" s="135"/>
      <c r="C155" s="147"/>
      <c r="D155" s="147"/>
      <c r="E155" s="147"/>
      <c r="F155" s="147"/>
      <c r="G155" s="144"/>
      <c r="H155" s="144"/>
      <c r="I155" s="144"/>
      <c r="J155" s="214"/>
    </row>
    <row r="156" spans="2:15" x14ac:dyDescent="0.25">
      <c r="B156" s="135" t="s">
        <v>149</v>
      </c>
      <c r="C156" s="143"/>
      <c r="D156" s="143"/>
      <c r="E156" s="143"/>
      <c r="F156" s="143"/>
      <c r="G156" s="144"/>
      <c r="H156" s="144"/>
      <c r="I156" s="215"/>
      <c r="J156" s="213"/>
    </row>
    <row r="157" spans="2:15" x14ac:dyDescent="0.25">
      <c r="B157" s="135"/>
      <c r="C157" s="147"/>
      <c r="D157" s="147"/>
      <c r="E157" s="147"/>
      <c r="F157" s="147"/>
      <c r="G157" s="144"/>
      <c r="H157" s="144"/>
      <c r="I157" s="222" t="s">
        <v>150</v>
      </c>
      <c r="J157" s="222"/>
      <c r="K157" s="172"/>
    </row>
    <row r="158" spans="2:15" x14ac:dyDescent="0.25">
      <c r="B158" s="135"/>
      <c r="C158" s="135"/>
      <c r="D158" s="135"/>
      <c r="E158" s="135"/>
      <c r="F158" s="135"/>
      <c r="H158" s="65"/>
      <c r="J158" s="172"/>
    </row>
    <row r="159" spans="2:15" x14ac:dyDescent="0.25">
      <c r="B159" s="135" t="s">
        <v>151</v>
      </c>
      <c r="C159" s="135"/>
      <c r="D159" s="135"/>
      <c r="E159" s="135"/>
      <c r="F159" s="135"/>
      <c r="H159" s="65"/>
      <c r="J159" s="172"/>
    </row>
    <row r="160" spans="2:15" x14ac:dyDescent="0.25">
      <c r="B160" s="135"/>
      <c r="C160" s="135"/>
      <c r="D160" s="135"/>
      <c r="E160" s="135"/>
      <c r="F160" s="135"/>
      <c r="H160" s="65"/>
      <c r="J160" s="172"/>
    </row>
    <row r="161" spans="2:10" x14ac:dyDescent="0.25">
      <c r="B161" s="135"/>
      <c r="C161" s="135"/>
      <c r="D161" s="135"/>
      <c r="E161" s="135"/>
      <c r="F161" s="135"/>
      <c r="H161" s="65"/>
      <c r="J161" s="172"/>
    </row>
    <row r="162" spans="2:10" x14ac:dyDescent="0.25">
      <c r="H162" s="65"/>
      <c r="I162" s="172"/>
    </row>
    <row r="163" spans="2:10" x14ac:dyDescent="0.25">
      <c r="H163" s="65"/>
      <c r="I163" s="172"/>
    </row>
    <row r="164" spans="2:10" x14ac:dyDescent="0.25">
      <c r="H164" s="65"/>
      <c r="I164" s="172"/>
    </row>
  </sheetData>
  <sheetProtection algorithmName="SHA-512" hashValue="pM7bVa4O89SqNtszzCJWSCpLeA3hX1uWrumkn48u/UPxti2To3yRkbxY/l6syyihofeeiqsWV0/OH+PG+kD+EQ==" saltValue="UBrzGhKv23NNQia2mTG+pQ==" spinCount="100000" sheet="1" objects="1"/>
  <mergeCells count="19">
    <mergeCell ref="B132:L132"/>
    <mergeCell ref="I147:J147"/>
    <mergeCell ref="C154:E154"/>
    <mergeCell ref="I154:J154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workbookViewId="0">
      <selection activeCell="A72" sqref="A72:XFD72"/>
    </sheetView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161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162</v>
      </c>
    </row>
    <row r="9" spans="1:12" ht="13.2" x14ac:dyDescent="0.25">
      <c r="E9" s="6" t="s">
        <v>163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255" t="s">
        <v>5</v>
      </c>
      <c r="D12" s="256"/>
      <c r="E12" s="257"/>
      <c r="F12" s="9"/>
      <c r="G12" s="258" t="s">
        <v>6</v>
      </c>
      <c r="H12" s="256"/>
      <c r="I12" s="259"/>
      <c r="J12" s="256" t="s">
        <v>7</v>
      </c>
      <c r="K12" s="256"/>
      <c r="L12" s="257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3.2" x14ac:dyDescent="0.25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3.2" x14ac:dyDescent="0.25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3.2" x14ac:dyDescent="0.25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2" ht="13.2" x14ac:dyDescent="0.25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2" ht="13.2" x14ac:dyDescent="0.25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2" ht="13.2" x14ac:dyDescent="0.25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2" ht="13.2" x14ac:dyDescent="0.25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 t="shared" si="2"/>
        <v>1411186</v>
      </c>
      <c r="K20" s="19">
        <f t="shared" si="2"/>
        <v>0</v>
      </c>
      <c r="L20" s="19">
        <f t="shared" si="3"/>
        <v>1411186</v>
      </c>
    </row>
    <row r="21" spans="1:12" ht="13.2" x14ac:dyDescent="0.25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2" ht="13.2" x14ac:dyDescent="0.25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2" ht="13.2" x14ac:dyDescent="0.25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2" ht="13.2" x14ac:dyDescent="0.25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2" ht="13.2" x14ac:dyDescent="0.25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2" ht="13.2" x14ac:dyDescent="0.25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2" ht="13.2" x14ac:dyDescent="0.25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2" ht="13.2" x14ac:dyDescent="0.25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2" ht="13.2" x14ac:dyDescent="0.25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2" ht="13.2" x14ac:dyDescent="0.25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2" ht="13.2" x14ac:dyDescent="0.25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2" ht="13.2" x14ac:dyDescent="0.25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</row>
    <row r="33" spans="1:12" ht="13.2" x14ac:dyDescent="0.25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3.2" x14ac:dyDescent="0.25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3.2" x14ac:dyDescent="0.25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3.2" x14ac:dyDescent="0.25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3.2" x14ac:dyDescent="0.25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3.2" x14ac:dyDescent="0.25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3.2" x14ac:dyDescent="0.25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3.2" x14ac:dyDescent="0.25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3.2" x14ac:dyDescent="0.25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3.2" x14ac:dyDescent="0.25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3.2" x14ac:dyDescent="0.25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3.2" x14ac:dyDescent="0.25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3.2" x14ac:dyDescent="0.25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3.2" x14ac:dyDescent="0.25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3.2" x14ac:dyDescent="0.25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3.2" x14ac:dyDescent="0.25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3.2" x14ac:dyDescent="0.25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3.2" x14ac:dyDescent="0.25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3.2" x14ac:dyDescent="0.25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3.2" x14ac:dyDescent="0.25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3.2" x14ac:dyDescent="0.25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3.2" x14ac:dyDescent="0.25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3.2" x14ac:dyDescent="0.25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3.2" x14ac:dyDescent="0.25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3.2" x14ac:dyDescent="0.25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3.2" x14ac:dyDescent="0.25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3.2" x14ac:dyDescent="0.25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3.2" x14ac:dyDescent="0.25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6" x14ac:dyDescent="0.3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3.2" x14ac:dyDescent="0.25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5">
      <c r="A63" s="29"/>
      <c r="B63" s="30"/>
      <c r="C63" s="255" t="s">
        <v>5</v>
      </c>
      <c r="D63" s="256"/>
      <c r="E63" s="257"/>
      <c r="F63" s="30"/>
      <c r="G63" s="258" t="s">
        <v>6</v>
      </c>
      <c r="H63" s="256"/>
      <c r="I63" s="259"/>
      <c r="J63" s="256" t="s">
        <v>7</v>
      </c>
      <c r="K63" s="256"/>
      <c r="L63" s="257"/>
    </row>
    <row r="64" spans="1:12" s="13" customFormat="1" ht="13.2" x14ac:dyDescent="0.25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3.2" x14ac:dyDescent="0.25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3.2" x14ac:dyDescent="0.25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3.2" x14ac:dyDescent="0.25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3.2" x14ac:dyDescent="0.25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3.2" x14ac:dyDescent="0.25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3.2" x14ac:dyDescent="0.25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3.2" x14ac:dyDescent="0.25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3.2" x14ac:dyDescent="0.25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3.2" x14ac:dyDescent="0.25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3.2" x14ac:dyDescent="0.25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3.2" x14ac:dyDescent="0.25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3.2" x14ac:dyDescent="0.25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3.2" x14ac:dyDescent="0.25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3.2" x14ac:dyDescent="0.25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3.2" x14ac:dyDescent="0.25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3.2" x14ac:dyDescent="0.25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3.2" x14ac:dyDescent="0.25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3.2" x14ac:dyDescent="0.25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3.2" x14ac:dyDescent="0.25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3.2" x14ac:dyDescent="0.25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3.2" x14ac:dyDescent="0.25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3.2" x14ac:dyDescent="0.25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3.2" x14ac:dyDescent="0.25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3.2" x14ac:dyDescent="0.25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3.2" x14ac:dyDescent="0.25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3.2" x14ac:dyDescent="0.25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3.2" x14ac:dyDescent="0.25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3.2" x14ac:dyDescent="0.25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3.2" x14ac:dyDescent="0.25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3.2" x14ac:dyDescent="0.25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3.2" x14ac:dyDescent="0.25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3.2" x14ac:dyDescent="0.25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3.2" x14ac:dyDescent="0.25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3.2" x14ac:dyDescent="0.25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3.2" x14ac:dyDescent="0.25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3.2" x14ac:dyDescent="0.25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3.2" x14ac:dyDescent="0.25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3.2" x14ac:dyDescent="0.25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3.2" x14ac:dyDescent="0.25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3.2" x14ac:dyDescent="0.25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3.2" x14ac:dyDescent="0.25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3.2" x14ac:dyDescent="0.25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3.2" x14ac:dyDescent="0.25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3.2" x14ac:dyDescent="0.25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3.2" x14ac:dyDescent="0.25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3.2" x14ac:dyDescent="0.25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3.2" x14ac:dyDescent="0.25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3.2" x14ac:dyDescent="0.25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3.2" x14ac:dyDescent="0.25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3.2" x14ac:dyDescent="0.25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3.2" x14ac:dyDescent="0.25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3.2" x14ac:dyDescent="0.25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3.2" x14ac:dyDescent="0.25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3.2" x14ac:dyDescent="0.25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3.2" x14ac:dyDescent="0.25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8" thickBot="1" x14ac:dyDescent="0.3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2" thickTop="1" x14ac:dyDescent="0.3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3.8" x14ac:dyDescent="0.25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3.8" x14ac:dyDescent="0.25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3.8" x14ac:dyDescent="0.25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3.8" x14ac:dyDescent="0.25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3.8" x14ac:dyDescent="0.25">
      <c r="B129" s="3" t="s">
        <v>164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3.8" x14ac:dyDescent="0.25">
      <c r="B130" s="3" t="s">
        <v>165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3.8" x14ac:dyDescent="0.25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3.2" x14ac:dyDescent="0.25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3.8" x14ac:dyDescent="0.25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51" t="s">
        <v>155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51" t="s">
        <v>156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3.2" x14ac:dyDescent="0.2">
      <c r="B137" s="151" t="s">
        <v>157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3.2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3.2" x14ac:dyDescent="0.2">
      <c r="B139" s="151" t="s">
        <v>158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3.2" x14ac:dyDescent="0.2">
      <c r="B140" s="151" t="s">
        <v>159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160</v>
      </c>
      <c r="C141" s="48"/>
    </row>
    <row r="142" spans="2:253" ht="14.25" customHeight="1" x14ac:dyDescent="0.2">
      <c r="C142" s="48"/>
    </row>
    <row r="143" spans="2:253" ht="14.25" customHeight="1" x14ac:dyDescent="0.25">
      <c r="B143" s="6" t="s">
        <v>128</v>
      </c>
      <c r="C143" s="48"/>
    </row>
    <row r="144" spans="2:253" s="2" customFormat="1" ht="14.25" customHeight="1" x14ac:dyDescent="0.25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5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5">
      <c r="B146" s="6"/>
      <c r="C146" s="49"/>
      <c r="D146" s="6"/>
      <c r="G146" s="6"/>
      <c r="J146" s="50"/>
    </row>
    <row r="147" spans="2:15" s="2" customFormat="1" ht="15.75" customHeight="1" x14ac:dyDescent="0.25">
      <c r="B147" s="5" t="s">
        <v>132</v>
      </c>
      <c r="C147" s="49"/>
      <c r="D147" s="6"/>
      <c r="G147" s="6"/>
      <c r="J147" s="50"/>
    </row>
    <row r="148" spans="2:15" ht="15" customHeight="1" x14ac:dyDescent="0.25">
      <c r="C148" s="49"/>
      <c r="D148" s="6"/>
      <c r="E148" s="2"/>
      <c r="F148" s="2"/>
      <c r="G148" s="6"/>
      <c r="H148" s="2"/>
      <c r="I148" s="2"/>
    </row>
    <row r="149" spans="2:15" ht="11.4" x14ac:dyDescent="0.2">
      <c r="B149" s="51" t="s">
        <v>133</v>
      </c>
      <c r="C149" s="46"/>
      <c r="D149" s="46"/>
      <c r="E149" s="46"/>
      <c r="F149" s="46"/>
    </row>
    <row r="150" spans="2:15" ht="11.4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5">
      <c r="B151" s="26"/>
    </row>
    <row r="152" spans="2:15" ht="13.2" x14ac:dyDescent="0.25">
      <c r="B152" s="6" t="s">
        <v>135</v>
      </c>
      <c r="H152" s="6" t="s">
        <v>136</v>
      </c>
      <c r="J152" s="64"/>
    </row>
    <row r="153" spans="2:15" ht="13.2" x14ac:dyDescent="0.25">
      <c r="B153" s="6"/>
      <c r="H153" s="6"/>
      <c r="J153" s="64"/>
    </row>
    <row r="154" spans="2:15" x14ac:dyDescent="0.2">
      <c r="J154" s="64"/>
    </row>
    <row r="155" spans="2:15" ht="13.2" x14ac:dyDescent="0.25">
      <c r="H155" s="254">
        <v>44806</v>
      </c>
      <c r="I155" s="254"/>
      <c r="J155" s="254"/>
    </row>
    <row r="156" spans="2:15" ht="10.8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0.8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3.2" x14ac:dyDescent="0.25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3.2" x14ac:dyDescent="0.25">
      <c r="B160" s="52"/>
      <c r="C160" s="253"/>
      <c r="D160" s="253"/>
      <c r="E160" s="253"/>
      <c r="F160" s="253"/>
      <c r="G160" s="46"/>
      <c r="I160" s="251"/>
      <c r="J160" s="251"/>
      <c r="K160" s="251"/>
    </row>
    <row r="161" spans="2:16" ht="13.2" x14ac:dyDescent="0.25">
      <c r="B161" s="52"/>
      <c r="C161" s="46"/>
      <c r="D161" s="46"/>
      <c r="E161" s="46"/>
      <c r="F161" s="46"/>
      <c r="G161" s="46"/>
      <c r="J161" s="1"/>
      <c r="O161" s="56"/>
    </row>
    <row r="162" spans="2:16" ht="13.2" x14ac:dyDescent="0.25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5">
      <c r="B163" s="52"/>
      <c r="C163" s="46"/>
      <c r="D163" s="46"/>
      <c r="E163" s="46"/>
      <c r="F163" s="46"/>
      <c r="G163" s="46"/>
      <c r="I163" s="252"/>
      <c r="J163" s="252"/>
      <c r="K163" s="252"/>
      <c r="L163" s="53"/>
      <c r="M163" s="53"/>
      <c r="N163" s="53"/>
      <c r="O163" s="53"/>
    </row>
    <row r="164" spans="2:16" ht="13.2" x14ac:dyDescent="0.25">
      <c r="B164" s="52"/>
      <c r="C164" s="46"/>
      <c r="D164" s="46"/>
      <c r="E164" s="46"/>
      <c r="F164" s="46"/>
      <c r="G164" s="46"/>
      <c r="J164" s="1"/>
      <c r="O164" s="4"/>
    </row>
    <row r="165" spans="2:16" ht="13.2" x14ac:dyDescent="0.25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3.2" x14ac:dyDescent="0.25">
      <c r="B166" s="52"/>
      <c r="C166" s="46"/>
      <c r="D166" s="46"/>
      <c r="J166" s="1"/>
      <c r="M166" s="4"/>
    </row>
    <row r="167" spans="2:16" ht="13.2" x14ac:dyDescent="0.25">
      <c r="B167" s="52"/>
      <c r="C167" s="46"/>
      <c r="D167" s="46"/>
      <c r="E167" s="46"/>
    </row>
    <row r="169" spans="2:16" ht="13.2" x14ac:dyDescent="0.25">
      <c r="B169" s="52"/>
      <c r="C169" s="46"/>
      <c r="D169" s="46"/>
      <c r="E169" s="46"/>
      <c r="F169" s="46"/>
    </row>
    <row r="170" spans="2:16" ht="13.2" x14ac:dyDescent="0.25">
      <c r="B170" s="54"/>
      <c r="C170" s="46"/>
      <c r="D170" s="46"/>
      <c r="E170" s="46"/>
      <c r="F170" s="46"/>
    </row>
    <row r="171" spans="2:16" ht="13.2" x14ac:dyDescent="0.25">
      <c r="B171" s="54"/>
      <c r="C171" s="46"/>
      <c r="D171" s="46"/>
      <c r="E171" s="46"/>
      <c r="F171" s="46"/>
    </row>
    <row r="172" spans="2:16" ht="13.2" x14ac:dyDescent="0.25">
      <c r="B172" s="52"/>
      <c r="C172" s="46"/>
      <c r="D172" s="46"/>
      <c r="E172" s="46"/>
      <c r="F172" s="46"/>
    </row>
  </sheetData>
  <sheetProtection algorithmName="SHA-512" hashValue="LF+8yZ+K8el/3caYLYzR5F6p3vVgFw2oWDu/gbZvWx3EC2ind94Z1osWq4U628A6X00kAmkF7E6LRNINa6WxZw==" saltValue="RuzJN+Vwzc1CzSDNKzeTeQ==" spinCount="100000" sheet="1" object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 #Final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Felicia D. Harris</cp:lastModifiedBy>
  <cp:lastPrinted>2023-02-17T22:20:07Z</cp:lastPrinted>
  <dcterms:created xsi:type="dcterms:W3CDTF">2012-09-14T20:58:49Z</dcterms:created>
  <dcterms:modified xsi:type="dcterms:W3CDTF">2023-06-09T13:10:31Z</dcterms:modified>
</cp:coreProperties>
</file>